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sna\Desktop\MARKO\DOBRIŠE CESARIĆA\Financijski izvještaji\2022\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F278" i="9"/>
  <c r="F277" i="9"/>
  <c r="F276" i="9"/>
  <c r="F275" i="9" s="1"/>
  <c r="L274" i="9"/>
  <c r="F274" i="9" s="1"/>
  <c r="H274" i="9"/>
  <c r="I273" i="9"/>
  <c r="H273" i="9"/>
  <c r="F273" i="9"/>
  <c r="E272" i="9"/>
  <c r="M271" i="9"/>
  <c r="L271" i="9"/>
  <c r="F271" i="9" s="1"/>
  <c r="B271" i="9" s="1"/>
  <c r="E271" i="9"/>
  <c r="M270" i="9"/>
  <c r="L270" i="9"/>
  <c r="F270" i="9"/>
  <c r="E270" i="9"/>
  <c r="B270" i="9" s="1"/>
  <c r="M269" i="9"/>
  <c r="L269" i="9"/>
  <c r="F269" i="9"/>
  <c r="E269" i="9"/>
  <c r="B269" i="9" s="1"/>
  <c r="M268" i="9"/>
  <c r="L268" i="9"/>
  <c r="F268" i="9" s="1"/>
  <c r="E268" i="9"/>
  <c r="B268" i="9" s="1"/>
  <c r="M267" i="9"/>
  <c r="L267" i="9"/>
  <c r="F267" i="9" s="1"/>
  <c r="E267" i="9"/>
  <c r="M266" i="9"/>
  <c r="L266" i="9"/>
  <c r="F266" i="9" s="1"/>
  <c r="E266" i="9"/>
  <c r="M265" i="9"/>
  <c r="L265" i="9"/>
  <c r="F265" i="9" s="1"/>
  <c r="E265" i="9"/>
  <c r="B265" i="9" s="1"/>
  <c r="M264" i="9"/>
  <c r="L264" i="9"/>
  <c r="F264" i="9" s="1"/>
  <c r="B264" i="9" s="1"/>
  <c r="E264" i="9"/>
  <c r="M263" i="9"/>
  <c r="L263" i="9"/>
  <c r="F263" i="9" s="1"/>
  <c r="B263" i="9" s="1"/>
  <c r="E263" i="9"/>
  <c r="M262" i="9"/>
  <c r="L262" i="9"/>
  <c r="F262" i="9"/>
  <c r="E262" i="9"/>
  <c r="B262" i="9" s="1"/>
  <c r="M261" i="9"/>
  <c r="L261" i="9"/>
  <c r="F261" i="9"/>
  <c r="E261" i="9"/>
  <c r="B261" i="9" s="1"/>
  <c r="M260" i="9"/>
  <c r="L260" i="9"/>
  <c r="F260" i="9" s="1"/>
  <c r="E260" i="9"/>
  <c r="B260" i="9" s="1"/>
  <c r="M259" i="9"/>
  <c r="L259" i="9"/>
  <c r="F259" i="9" s="1"/>
  <c r="E259" i="9"/>
  <c r="B259" i="9" s="1"/>
  <c r="M258" i="9"/>
  <c r="L258" i="9"/>
  <c r="F258" i="9" s="1"/>
  <c r="E258" i="9"/>
  <c r="M257" i="9"/>
  <c r="L257" i="9"/>
  <c r="F257" i="9" s="1"/>
  <c r="E257" i="9"/>
  <c r="M256" i="9"/>
  <c r="L256" i="9"/>
  <c r="F256" i="9" s="1"/>
  <c r="B256" i="9" s="1"/>
  <c r="E256" i="9"/>
  <c r="M255" i="9"/>
  <c r="L255" i="9"/>
  <c r="F255" i="9" s="1"/>
  <c r="B255" i="9" s="1"/>
  <c r="E255" i="9"/>
  <c r="M254" i="9"/>
  <c r="L254" i="9"/>
  <c r="F254" i="9"/>
  <c r="E254" i="9"/>
  <c r="B254" i="9" s="1"/>
  <c r="M253" i="9"/>
  <c r="L253" i="9"/>
  <c r="F253" i="9"/>
  <c r="E253" i="9"/>
  <c r="B253" i="9" s="1"/>
  <c r="M252" i="9"/>
  <c r="L252" i="9"/>
  <c r="F252" i="9" s="1"/>
  <c r="E252" i="9"/>
  <c r="M251" i="9"/>
  <c r="L251" i="9"/>
  <c r="F251" i="9" s="1"/>
  <c r="E251" i="9"/>
  <c r="B251" i="9" s="1"/>
  <c r="M250" i="9"/>
  <c r="L250" i="9"/>
  <c r="F250" i="9" s="1"/>
  <c r="E250" i="9"/>
  <c r="B250" i="9" s="1"/>
  <c r="M249" i="9"/>
  <c r="L249" i="9"/>
  <c r="F249" i="9" s="1"/>
  <c r="E249" i="9"/>
  <c r="B249" i="9" s="1"/>
  <c r="M248" i="9"/>
  <c r="L248" i="9"/>
  <c r="F248" i="9" s="1"/>
  <c r="B248" i="9" s="1"/>
  <c r="E248" i="9"/>
  <c r="M247" i="9"/>
  <c r="L247" i="9"/>
  <c r="F247" i="9" s="1"/>
  <c r="B247" i="9" s="1"/>
  <c r="E247" i="9"/>
  <c r="M246" i="9"/>
  <c r="L246" i="9"/>
  <c r="F246" i="9"/>
  <c r="E246" i="9"/>
  <c r="B246" i="9" s="1"/>
  <c r="M245" i="9"/>
  <c r="L245" i="9"/>
  <c r="F245" i="9"/>
  <c r="E245" i="9"/>
  <c r="B245" i="9" s="1"/>
  <c r="M244" i="9"/>
  <c r="L244" i="9"/>
  <c r="F244" i="9" s="1"/>
  <c r="E244" i="9"/>
  <c r="M243" i="9"/>
  <c r="L243" i="9"/>
  <c r="F243" i="9" s="1"/>
  <c r="E243" i="9"/>
  <c r="B243" i="9" s="1"/>
  <c r="M242" i="9"/>
  <c r="L242" i="9"/>
  <c r="F242" i="9" s="1"/>
  <c r="E242" i="9"/>
  <c r="M241" i="9"/>
  <c r="L241" i="9"/>
  <c r="F241" i="9" s="1"/>
  <c r="E241" i="9"/>
  <c r="B241" i="9" s="1"/>
  <c r="M240" i="9"/>
  <c r="L240" i="9"/>
  <c r="F240" i="9" s="1"/>
  <c r="B240" i="9" s="1"/>
  <c r="E240" i="9"/>
  <c r="M239" i="9"/>
  <c r="L239" i="9"/>
  <c r="F239" i="9" s="1"/>
  <c r="B239" i="9" s="1"/>
  <c r="E239" i="9"/>
  <c r="M238" i="9"/>
  <c r="L238" i="9"/>
  <c r="F238" i="9"/>
  <c r="E238" i="9"/>
  <c r="B238" i="9" s="1"/>
  <c r="M237" i="9"/>
  <c r="L237" i="9"/>
  <c r="F237" i="9"/>
  <c r="E237" i="9"/>
  <c r="B237" i="9" s="1"/>
  <c r="M236" i="9"/>
  <c r="L236" i="9"/>
  <c r="F236" i="9" s="1"/>
  <c r="E236" i="9"/>
  <c r="M235" i="9"/>
  <c r="L235" i="9"/>
  <c r="F235" i="9" s="1"/>
  <c r="E235" i="9"/>
  <c r="M234" i="9"/>
  <c r="L234" i="9"/>
  <c r="F234" i="9" s="1"/>
  <c r="E234" i="9"/>
  <c r="M233" i="9"/>
  <c r="L233" i="9"/>
  <c r="F233" i="9" s="1"/>
  <c r="E233" i="9"/>
  <c r="B233" i="9" s="1"/>
  <c r="M232" i="9"/>
  <c r="L232" i="9"/>
  <c r="F232" i="9" s="1"/>
  <c r="B232" i="9" s="1"/>
  <c r="E232" i="9"/>
  <c r="M231" i="9"/>
  <c r="L231" i="9"/>
  <c r="F231" i="9" s="1"/>
  <c r="B231" i="9" s="1"/>
  <c r="E231" i="9"/>
  <c r="M230" i="9"/>
  <c r="L230" i="9"/>
  <c r="F230" i="9"/>
  <c r="E230" i="9"/>
  <c r="B230" i="9" s="1"/>
  <c r="M229" i="9"/>
  <c r="L229" i="9"/>
  <c r="F229" i="9"/>
  <c r="E229" i="9"/>
  <c r="B229" i="9" s="1"/>
  <c r="M228" i="9"/>
  <c r="L228" i="9"/>
  <c r="F228" i="9" s="1"/>
  <c r="E228" i="9"/>
  <c r="B228" i="9" s="1"/>
  <c r="M227" i="9"/>
  <c r="L227" i="9"/>
  <c r="F227" i="9" s="1"/>
  <c r="E227" i="9"/>
  <c r="B227" i="9" s="1"/>
  <c r="M226" i="9"/>
  <c r="L226" i="9"/>
  <c r="F226" i="9" s="1"/>
  <c r="E226" i="9"/>
  <c r="H225" i="9"/>
  <c r="G225" i="9"/>
  <c r="E225" i="9" s="1"/>
  <c r="B225" i="9" s="1"/>
  <c r="F225" i="9"/>
  <c r="M224" i="9"/>
  <c r="L224" i="9"/>
  <c r="F224" i="9" s="1"/>
  <c r="B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G146" i="9"/>
  <c r="E146" i="9" s="1"/>
  <c r="B146" i="9" s="1"/>
  <c r="F146" i="9"/>
  <c r="H145" i="9"/>
  <c r="E145" i="9" s="1"/>
  <c r="B145" i="9" s="1"/>
  <c r="G145" i="9"/>
  <c r="F145" i="9"/>
  <c r="H144" i="9"/>
  <c r="E144" i="9" s="1"/>
  <c r="B144" i="9" s="1"/>
  <c r="G144" i="9"/>
  <c r="F144" i="9"/>
  <c r="H143" i="9"/>
  <c r="G143" i="9"/>
  <c r="F143" i="9"/>
  <c r="E143" i="9"/>
  <c r="B143" i="9" s="1"/>
  <c r="F142" i="9"/>
  <c r="H141" i="9"/>
  <c r="G141" i="9"/>
  <c r="E141" i="9" s="1"/>
  <c r="B141" i="9" s="1"/>
  <c r="F141" i="9"/>
  <c r="H140" i="9"/>
  <c r="G140" i="9"/>
  <c r="E140" i="9" s="1"/>
  <c r="B140" i="9" s="1"/>
  <c r="F140" i="9"/>
  <c r="H139" i="9"/>
  <c r="G139" i="9"/>
  <c r="E139" i="9" s="1"/>
  <c r="B139" i="9" s="1"/>
  <c r="F139" i="9"/>
  <c r="H138" i="9"/>
  <c r="E138" i="9" s="1"/>
  <c r="B138" i="9" s="1"/>
  <c r="G138" i="9"/>
  <c r="F138" i="9"/>
  <c r="H137" i="9"/>
  <c r="E137" i="9" s="1"/>
  <c r="B137" i="9" s="1"/>
  <c r="G137" i="9"/>
  <c r="F137" i="9"/>
  <c r="H136" i="9"/>
  <c r="E136" i="9" s="1"/>
  <c r="B136" i="9" s="1"/>
  <c r="G136" i="9"/>
  <c r="F136" i="9"/>
  <c r="H135" i="9"/>
  <c r="G135" i="9"/>
  <c r="F135" i="9"/>
  <c r="E135" i="9"/>
  <c r="B135" i="9" s="1"/>
  <c r="H134" i="9"/>
  <c r="E134" i="9" s="1"/>
  <c r="B134" i="9" s="1"/>
  <c r="G134" i="9"/>
  <c r="F134" i="9"/>
  <c r="H133" i="9"/>
  <c r="G133" i="9"/>
  <c r="F133" i="9"/>
  <c r="E133" i="9"/>
  <c r="B133" i="9" s="1"/>
  <c r="H132" i="9"/>
  <c r="G132" i="9"/>
  <c r="E132" i="9" s="1"/>
  <c r="F132" i="9"/>
  <c r="B132" i="9"/>
  <c r="H131" i="9"/>
  <c r="G131" i="9"/>
  <c r="E131" i="9" s="1"/>
  <c r="B131" i="9" s="1"/>
  <c r="F131" i="9"/>
  <c r="H130" i="9"/>
  <c r="E130" i="9" s="1"/>
  <c r="B130" i="9" s="1"/>
  <c r="G130" i="9"/>
  <c r="F130" i="9"/>
  <c r="H129" i="9"/>
  <c r="E129" i="9" s="1"/>
  <c r="B129" i="9" s="1"/>
  <c r="G129" i="9"/>
  <c r="F129" i="9"/>
  <c r="H128" i="9"/>
  <c r="E128" i="9" s="1"/>
  <c r="B128" i="9" s="1"/>
  <c r="G128" i="9"/>
  <c r="F128" i="9"/>
  <c r="H127" i="9"/>
  <c r="G127" i="9"/>
  <c r="F127" i="9"/>
  <c r="E127" i="9"/>
  <c r="B127" i="9" s="1"/>
  <c r="H126" i="9"/>
  <c r="E126" i="9" s="1"/>
  <c r="B126" i="9" s="1"/>
  <c r="G126" i="9"/>
  <c r="F126" i="9"/>
  <c r="H125" i="9"/>
  <c r="G125" i="9"/>
  <c r="F125" i="9"/>
  <c r="E125" i="9"/>
  <c r="B125" i="9" s="1"/>
  <c r="H124" i="9"/>
  <c r="G124" i="9"/>
  <c r="E124" i="9" s="1"/>
  <c r="B124" i="9" s="1"/>
  <c r="F124" i="9"/>
  <c r="H123" i="9"/>
  <c r="G123" i="9"/>
  <c r="E123" i="9" s="1"/>
  <c r="F123" i="9"/>
  <c r="B123" i="9"/>
  <c r="H122" i="9"/>
  <c r="E122" i="9" s="1"/>
  <c r="B122" i="9" s="1"/>
  <c r="G122" i="9"/>
  <c r="F122" i="9"/>
  <c r="H121" i="9"/>
  <c r="E121" i="9" s="1"/>
  <c r="G121" i="9"/>
  <c r="F121" i="9"/>
  <c r="H120" i="9"/>
  <c r="E120" i="9" s="1"/>
  <c r="B120" i="9" s="1"/>
  <c r="G120" i="9"/>
  <c r="F120" i="9"/>
  <c r="H119" i="9"/>
  <c r="G119" i="9"/>
  <c r="F119" i="9"/>
  <c r="E119" i="9"/>
  <c r="B119" i="9" s="1"/>
  <c r="H118" i="9"/>
  <c r="G118" i="9"/>
  <c r="E118" i="9" s="1"/>
  <c r="B118" i="9" s="1"/>
  <c r="F118" i="9"/>
  <c r="H117" i="9"/>
  <c r="G117" i="9"/>
  <c r="F117" i="9"/>
  <c r="E117" i="9"/>
  <c r="B117" i="9" s="1"/>
  <c r="H116" i="9"/>
  <c r="G116" i="9"/>
  <c r="E116" i="9" s="1"/>
  <c r="B116" i="9" s="1"/>
  <c r="F116" i="9"/>
  <c r="H115" i="9"/>
  <c r="G115" i="9"/>
  <c r="E115" i="9" s="1"/>
  <c r="F115" i="9"/>
  <c r="B115" i="9" s="1"/>
  <c r="H114" i="9"/>
  <c r="E114" i="9" s="1"/>
  <c r="B114" i="9" s="1"/>
  <c r="G114" i="9"/>
  <c r="F114" i="9"/>
  <c r="H113" i="9"/>
  <c r="E113" i="9" s="1"/>
  <c r="G113" i="9"/>
  <c r="F113" i="9"/>
  <c r="H112" i="9"/>
  <c r="G112" i="9"/>
  <c r="F112" i="9"/>
  <c r="E112" i="9"/>
  <c r="H111" i="9"/>
  <c r="E111" i="9" s="1"/>
  <c r="B111" i="9" s="1"/>
  <c r="G111" i="9"/>
  <c r="F111" i="9"/>
  <c r="H110" i="9"/>
  <c r="G110" i="9"/>
  <c r="E110" i="9" s="1"/>
  <c r="B110" i="9" s="1"/>
  <c r="F110" i="9"/>
  <c r="H109" i="9"/>
  <c r="G109" i="9"/>
  <c r="F109" i="9"/>
  <c r="E109" i="9"/>
  <c r="B109" i="9" s="1"/>
  <c r="H108" i="9"/>
  <c r="G108" i="9"/>
  <c r="E108" i="9" s="1"/>
  <c r="B108" i="9" s="1"/>
  <c r="F108" i="9"/>
  <c r="H107" i="9"/>
  <c r="G107" i="9"/>
  <c r="E107" i="9" s="1"/>
  <c r="F107" i="9"/>
  <c r="B107" i="9" s="1"/>
  <c r="H106" i="9"/>
  <c r="E106" i="9" s="1"/>
  <c r="B106" i="9" s="1"/>
  <c r="G106" i="9"/>
  <c r="F106" i="9"/>
  <c r="H105" i="9"/>
  <c r="E105" i="9" s="1"/>
  <c r="B105" i="9" s="1"/>
  <c r="G105" i="9"/>
  <c r="F105" i="9"/>
  <c r="H104" i="9"/>
  <c r="G104" i="9"/>
  <c r="F104" i="9"/>
  <c r="E104" i="9"/>
  <c r="H103" i="9"/>
  <c r="E103" i="9" s="1"/>
  <c r="B103" i="9" s="1"/>
  <c r="G103" i="9"/>
  <c r="F103" i="9"/>
  <c r="H102" i="9"/>
  <c r="G102" i="9"/>
  <c r="E102" i="9" s="1"/>
  <c r="B102" i="9" s="1"/>
  <c r="F102" i="9"/>
  <c r="H101" i="9"/>
  <c r="G101" i="9"/>
  <c r="E101" i="9" s="1"/>
  <c r="B101" i="9" s="1"/>
  <c r="F101" i="9"/>
  <c r="H100" i="9"/>
  <c r="G100" i="9"/>
  <c r="E100" i="9" s="1"/>
  <c r="B100" i="9" s="1"/>
  <c r="F100" i="9"/>
  <c r="H99" i="9"/>
  <c r="G99" i="9"/>
  <c r="E99" i="9" s="1"/>
  <c r="F99" i="9"/>
  <c r="B99" i="9" s="1"/>
  <c r="H98" i="9"/>
  <c r="E98" i="9" s="1"/>
  <c r="B98" i="9" s="1"/>
  <c r="G98" i="9"/>
  <c r="F98" i="9"/>
  <c r="H97" i="9"/>
  <c r="E97" i="9" s="1"/>
  <c r="B97" i="9" s="1"/>
  <c r="G97" i="9"/>
  <c r="F97" i="9"/>
  <c r="H96" i="9"/>
  <c r="G96" i="9"/>
  <c r="F96" i="9"/>
  <c r="E96" i="9"/>
  <c r="H95" i="9"/>
  <c r="E95" i="9" s="1"/>
  <c r="B95" i="9" s="1"/>
  <c r="G95" i="9"/>
  <c r="F95" i="9"/>
  <c r="H94" i="9"/>
  <c r="G94" i="9"/>
  <c r="E94" i="9" s="1"/>
  <c r="B94" i="9" s="1"/>
  <c r="F94" i="9"/>
  <c r="H93" i="9"/>
  <c r="G93" i="9"/>
  <c r="E93" i="9" s="1"/>
  <c r="B93" i="9" s="1"/>
  <c r="F93" i="9"/>
  <c r="H92" i="9"/>
  <c r="G92" i="9"/>
  <c r="E92" i="9" s="1"/>
  <c r="B92" i="9" s="1"/>
  <c r="F92" i="9"/>
  <c r="H91" i="9"/>
  <c r="G91" i="9"/>
  <c r="E91" i="9" s="1"/>
  <c r="F91" i="9"/>
  <c r="B91" i="9" s="1"/>
  <c r="H90" i="9"/>
  <c r="E90" i="9" s="1"/>
  <c r="B90" i="9" s="1"/>
  <c r="G90" i="9"/>
  <c r="F90" i="9"/>
  <c r="H89" i="9"/>
  <c r="E89" i="9" s="1"/>
  <c r="B89" i="9" s="1"/>
  <c r="G89" i="9"/>
  <c r="F89" i="9"/>
  <c r="H88" i="9"/>
  <c r="E88" i="9" s="1"/>
  <c r="B88" i="9" s="1"/>
  <c r="G88" i="9"/>
  <c r="F88" i="9"/>
  <c r="H87" i="9"/>
  <c r="E87" i="9" s="1"/>
  <c r="B87" i="9" s="1"/>
  <c r="G87" i="9"/>
  <c r="F87" i="9"/>
  <c r="H86" i="9"/>
  <c r="G86" i="9"/>
  <c r="E86" i="9" s="1"/>
  <c r="B86" i="9" s="1"/>
  <c r="F86" i="9"/>
  <c r="H85" i="9"/>
  <c r="G85" i="9"/>
  <c r="E85" i="9" s="1"/>
  <c r="B85" i="9" s="1"/>
  <c r="F85" i="9"/>
  <c r="H84" i="9"/>
  <c r="G84" i="9"/>
  <c r="E84" i="9" s="1"/>
  <c r="B84" i="9" s="1"/>
  <c r="F84" i="9"/>
  <c r="H83" i="9"/>
  <c r="G83" i="9"/>
  <c r="E83" i="9" s="1"/>
  <c r="F83" i="9"/>
  <c r="B83" i="9" s="1"/>
  <c r="H82" i="9"/>
  <c r="E82" i="9" s="1"/>
  <c r="B82" i="9" s="1"/>
  <c r="G82" i="9"/>
  <c r="F82" i="9"/>
  <c r="H81" i="9"/>
  <c r="E81" i="9" s="1"/>
  <c r="B81" i="9" s="1"/>
  <c r="G81" i="9"/>
  <c r="F81" i="9"/>
  <c r="H80" i="9"/>
  <c r="E80" i="9" s="1"/>
  <c r="B80" i="9" s="1"/>
  <c r="G80" i="9"/>
  <c r="F80" i="9"/>
  <c r="H79" i="9"/>
  <c r="G79" i="9"/>
  <c r="E79" i="9" s="1"/>
  <c r="B79" i="9" s="1"/>
  <c r="F79" i="9"/>
  <c r="H78" i="9"/>
  <c r="G78" i="9"/>
  <c r="E78" i="9" s="1"/>
  <c r="B78" i="9" s="1"/>
  <c r="F78" i="9"/>
  <c r="H77" i="9"/>
  <c r="G77" i="9"/>
  <c r="F77" i="9"/>
  <c r="E77" i="9"/>
  <c r="B77" i="9"/>
  <c r="H76" i="9"/>
  <c r="G76" i="9"/>
  <c r="E76" i="9" s="1"/>
  <c r="F76" i="9"/>
  <c r="B76" i="9"/>
  <c r="H75" i="9"/>
  <c r="G75" i="9"/>
  <c r="E75" i="9" s="1"/>
  <c r="F75" i="9"/>
  <c r="B75" i="9"/>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E65" i="9" s="1"/>
  <c r="B65" i="9" s="1"/>
  <c r="G65" i="9"/>
  <c r="F65" i="9"/>
  <c r="H64" i="9"/>
  <c r="E64" i="9" s="1"/>
  <c r="B64" i="9" s="1"/>
  <c r="G64" i="9"/>
  <c r="F64" i="9"/>
  <c r="H63" i="9"/>
  <c r="G63" i="9"/>
  <c r="E63" i="9" s="1"/>
  <c r="B63" i="9" s="1"/>
  <c r="F63" i="9"/>
  <c r="H62" i="9"/>
  <c r="G62" i="9"/>
  <c r="E62" i="9" s="1"/>
  <c r="B62" i="9" s="1"/>
  <c r="F62" i="9"/>
  <c r="H61" i="9"/>
  <c r="G61" i="9"/>
  <c r="E61" i="9" s="1"/>
  <c r="B61" i="9" s="1"/>
  <c r="F61" i="9"/>
  <c r="H60" i="9"/>
  <c r="G60" i="9"/>
  <c r="E60" i="9" s="1"/>
  <c r="F60" i="9"/>
  <c r="B60" i="9"/>
  <c r="H59" i="9"/>
  <c r="G59" i="9"/>
  <c r="E59" i="9" s="1"/>
  <c r="F59" i="9"/>
  <c r="B59" i="9"/>
  <c r="H58" i="9"/>
  <c r="E58" i="9" s="1"/>
  <c r="G58" i="9"/>
  <c r="F58" i="9"/>
  <c r="B58" i="9"/>
  <c r="H57" i="9"/>
  <c r="E57" i="9" s="1"/>
  <c r="B57" i="9" s="1"/>
  <c r="G57" i="9"/>
  <c r="F57" i="9"/>
  <c r="H56" i="9"/>
  <c r="G56" i="9"/>
  <c r="F56" i="9"/>
  <c r="E56" i="9"/>
  <c r="B56" i="9" s="1"/>
  <c r="H55" i="9"/>
  <c r="E55" i="9" s="1"/>
  <c r="B55" i="9" s="1"/>
  <c r="G55" i="9"/>
  <c r="F55" i="9"/>
  <c r="H54" i="9"/>
  <c r="G54" i="9"/>
  <c r="F54" i="9"/>
  <c r="E54" i="9"/>
  <c r="B54" i="9"/>
  <c r="H53" i="9"/>
  <c r="G53" i="9"/>
  <c r="E53" i="9" s="1"/>
  <c r="B53" i="9" s="1"/>
  <c r="F53" i="9"/>
  <c r="H52" i="9"/>
  <c r="G52" i="9"/>
  <c r="E52" i="9" s="1"/>
  <c r="B52" i="9" s="1"/>
  <c r="F52" i="9"/>
  <c r="H51" i="9"/>
  <c r="G51" i="9"/>
  <c r="E51" i="9" s="1"/>
  <c r="B51" i="9" s="1"/>
  <c r="F51" i="9"/>
  <c r="H50" i="9"/>
  <c r="E50" i="9" s="1"/>
  <c r="B50" i="9" s="1"/>
  <c r="G50" i="9"/>
  <c r="F50" i="9"/>
  <c r="H49" i="9"/>
  <c r="E49" i="9" s="1"/>
  <c r="B49" i="9" s="1"/>
  <c r="G49" i="9"/>
  <c r="F49" i="9"/>
  <c r="H48" i="9"/>
  <c r="E48" i="9" s="1"/>
  <c r="B48" i="9" s="1"/>
  <c r="G48" i="9"/>
  <c r="F48" i="9"/>
  <c r="H47" i="9"/>
  <c r="G47" i="9"/>
  <c r="E47" i="9" s="1"/>
  <c r="B47" i="9" s="1"/>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F33" i="9"/>
  <c r="H32" i="9"/>
  <c r="E32" i="9" s="1"/>
  <c r="B32" i="9" s="1"/>
  <c r="G32" i="9"/>
  <c r="F32" i="9"/>
  <c r="H31" i="9"/>
  <c r="G31" i="9"/>
  <c r="E31" i="9" s="1"/>
  <c r="B31" i="9" s="1"/>
  <c r="F31" i="9"/>
  <c r="H30" i="9"/>
  <c r="G30" i="9"/>
  <c r="F30" i="9"/>
  <c r="H29" i="9"/>
  <c r="G29" i="9"/>
  <c r="F29" i="9"/>
  <c r="H28" i="9"/>
  <c r="G28" i="9"/>
  <c r="F28" i="9"/>
  <c r="E28" i="9"/>
  <c r="B28" i="9"/>
  <c r="H27" i="9"/>
  <c r="G27" i="9"/>
  <c r="E27" i="9" s="1"/>
  <c r="B27" i="9" s="1"/>
  <c r="F27" i="9"/>
  <c r="H26" i="9"/>
  <c r="G26" i="9"/>
  <c r="F26" i="9"/>
  <c r="H25" i="9"/>
  <c r="E25" i="9" s="1"/>
  <c r="B25" i="9" s="1"/>
  <c r="G25" i="9"/>
  <c r="F25" i="9"/>
  <c r="H24" i="9"/>
  <c r="E24" i="9" s="1"/>
  <c r="B24" i="9" s="1"/>
  <c r="G24" i="9"/>
  <c r="F24" i="9"/>
  <c r="H23" i="9"/>
  <c r="G23" i="9"/>
  <c r="F23" i="9"/>
  <c r="E23" i="9"/>
  <c r="B23" i="9" s="1"/>
  <c r="H22" i="9"/>
  <c r="G22" i="9"/>
  <c r="F22" i="9"/>
  <c r="H21" i="9"/>
  <c r="G21" i="9"/>
  <c r="E21" i="9" s="1"/>
  <c r="B21" i="9" s="1"/>
  <c r="F21" i="9"/>
  <c r="F20" i="9"/>
  <c r="F4" i="9"/>
  <c r="O3" i="9"/>
  <c r="G274" i="9" s="1"/>
  <c r="E274" i="9" s="1"/>
  <c r="B274" i="9" s="1"/>
  <c r="I3" i="9"/>
  <c r="H3" i="9"/>
  <c r="G3" i="9"/>
  <c r="D101" i="8"/>
  <c r="C1576" i="1" s="1"/>
  <c r="D95" i="8"/>
  <c r="D90" i="8"/>
  <c r="D85" i="8"/>
  <c r="D80" i="8"/>
  <c r="D75" i="8"/>
  <c r="D70" i="8"/>
  <c r="D65" i="8"/>
  <c r="D60" i="8"/>
  <c r="D55" i="8"/>
  <c r="D50" i="8"/>
  <c r="D44" i="8"/>
  <c r="D36" i="8"/>
  <c r="D26" i="8"/>
  <c r="C1501" i="1" s="1"/>
  <c r="D18" i="8"/>
  <c r="D8" i="8"/>
  <c r="D6" i="8" s="1"/>
  <c r="C1481" i="1" s="1"/>
  <c r="G1481" i="1" s="1"/>
  <c r="E44" i="7"/>
  <c r="E38" i="7" s="1"/>
  <c r="D44" i="7"/>
  <c r="E39" i="7"/>
  <c r="D39" i="7"/>
  <c r="D38" i="7" s="1"/>
  <c r="E30" i="7"/>
  <c r="D30" i="7"/>
  <c r="D22" i="7" s="1"/>
  <c r="E23" i="7"/>
  <c r="E22" i="7" s="1"/>
  <c r="D23" i="7"/>
  <c r="E14" i="7"/>
  <c r="D1445" i="1" s="1"/>
  <c r="D14" i="7"/>
  <c r="C1445" i="1" s="1"/>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D114" i="6" s="1"/>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250" i="5"/>
  <c r="F249" i="5"/>
  <c r="F248" i="5"/>
  <c r="F247" i="5"/>
  <c r="E246" i="5"/>
  <c r="D246" i="5"/>
  <c r="F244" i="5"/>
  <c r="F243" i="5"/>
  <c r="E242" i="5"/>
  <c r="D242" i="5"/>
  <c r="F242" i="5" s="1"/>
  <c r="F241" i="5"/>
  <c r="F240" i="5"/>
  <c r="E239" i="5"/>
  <c r="D239" i="5"/>
  <c r="C1216" i="1"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D177" i="5" s="1"/>
  <c r="C1154" i="1"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D422" i="4"/>
  <c r="F422" i="4" s="1"/>
  <c r="E421" i="4"/>
  <c r="E418" i="4"/>
  <c r="D418" i="4"/>
  <c r="F418" i="4" s="1"/>
  <c r="E417" i="4"/>
  <c r="D417" i="4"/>
  <c r="E416" i="4"/>
  <c r="D416" i="4"/>
  <c r="C411" i="1"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4" i="4" s="1"/>
  <c r="D263" i="4"/>
  <c r="F263" i="4" s="1"/>
  <c r="F262" i="4"/>
  <c r="F261" i="4"/>
  <c r="F260" i="4"/>
  <c r="E259" i="4"/>
  <c r="D259" i="4"/>
  <c r="F259"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F216" i="4"/>
  <c r="E216" i="4"/>
  <c r="E215" i="4" s="1"/>
  <c r="D216" i="4"/>
  <c r="D215" i="4" s="1"/>
  <c r="F215"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E77" i="4"/>
  <c r="F77" i="4" s="1"/>
  <c r="D77" i="4"/>
  <c r="F76" i="4"/>
  <c r="F75"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G1577" i="1" s="1"/>
  <c r="H1575" i="1"/>
  <c r="G1575" i="1"/>
  <c r="C1575" i="1"/>
  <c r="C1574" i="1"/>
  <c r="H1574" i="1" s="1"/>
  <c r="G1573" i="1"/>
  <c r="C1573" i="1"/>
  <c r="H1573" i="1" s="1"/>
  <c r="H1572" i="1"/>
  <c r="C1572" i="1"/>
  <c r="G1572" i="1" s="1"/>
  <c r="G1571" i="1"/>
  <c r="C1571" i="1"/>
  <c r="H1571" i="1" s="1"/>
  <c r="H1570" i="1"/>
  <c r="C1570" i="1"/>
  <c r="G1570" i="1" s="1"/>
  <c r="C1569" i="1"/>
  <c r="G1569" i="1" s="1"/>
  <c r="C1568" i="1"/>
  <c r="H1567" i="1"/>
  <c r="G1567" i="1"/>
  <c r="C1567" i="1"/>
  <c r="C1566" i="1"/>
  <c r="H1566" i="1" s="1"/>
  <c r="C1565" i="1"/>
  <c r="H1565" i="1" s="1"/>
  <c r="H1564" i="1"/>
  <c r="G1564" i="1"/>
  <c r="C1564" i="1"/>
  <c r="G1563" i="1"/>
  <c r="C1563" i="1"/>
  <c r="H1563" i="1" s="1"/>
  <c r="C1562" i="1"/>
  <c r="G1562" i="1" s="1"/>
  <c r="C1561" i="1"/>
  <c r="G1561" i="1" s="1"/>
  <c r="C1560" i="1"/>
  <c r="H1559" i="1"/>
  <c r="G1559" i="1"/>
  <c r="C1559" i="1"/>
  <c r="C1558" i="1"/>
  <c r="H1558" i="1" s="1"/>
  <c r="G1557" i="1"/>
  <c r="C1557" i="1"/>
  <c r="H1557" i="1" s="1"/>
  <c r="H1556" i="1"/>
  <c r="C1556" i="1"/>
  <c r="G1556" i="1" s="1"/>
  <c r="G1555" i="1"/>
  <c r="C1555" i="1"/>
  <c r="H1555" i="1" s="1"/>
  <c r="C1554" i="1"/>
  <c r="G1554" i="1" s="1"/>
  <c r="C1553" i="1"/>
  <c r="G1553" i="1" s="1"/>
  <c r="C1552" i="1"/>
  <c r="H1551" i="1"/>
  <c r="G1551" i="1"/>
  <c r="C1551" i="1"/>
  <c r="C1550" i="1"/>
  <c r="H1550" i="1" s="1"/>
  <c r="G1549" i="1"/>
  <c r="C1549" i="1"/>
  <c r="H1549" i="1" s="1"/>
  <c r="H1548" i="1"/>
  <c r="G1548" i="1"/>
  <c r="C1548" i="1"/>
  <c r="G1547" i="1"/>
  <c r="C1547" i="1"/>
  <c r="H1547" i="1" s="1"/>
  <c r="H1546" i="1"/>
  <c r="C1546" i="1"/>
  <c r="G1546" i="1" s="1"/>
  <c r="C1545" i="1"/>
  <c r="G1545" i="1" s="1"/>
  <c r="C1544" i="1"/>
  <c r="H1543" i="1"/>
  <c r="G1543" i="1"/>
  <c r="C1543" i="1"/>
  <c r="C1542" i="1"/>
  <c r="H1542" i="1" s="1"/>
  <c r="G1541" i="1"/>
  <c r="C1541" i="1"/>
  <c r="H1541" i="1" s="1"/>
  <c r="H1540" i="1"/>
  <c r="G1540" i="1"/>
  <c r="C1540" i="1"/>
  <c r="G1539" i="1"/>
  <c r="C1539" i="1"/>
  <c r="H1539" i="1" s="1"/>
  <c r="H1538" i="1"/>
  <c r="C1538" i="1"/>
  <c r="G1538" i="1" s="1"/>
  <c r="C1537" i="1"/>
  <c r="G1537" i="1" s="1"/>
  <c r="C1536" i="1"/>
  <c r="H1535" i="1"/>
  <c r="G1535" i="1"/>
  <c r="C1535" i="1"/>
  <c r="C1534" i="1"/>
  <c r="H1534" i="1" s="1"/>
  <c r="C1533" i="1"/>
  <c r="H1533" i="1" s="1"/>
  <c r="G1532" i="1"/>
  <c r="C1532" i="1"/>
  <c r="H1532" i="1" s="1"/>
  <c r="C1531" i="1"/>
  <c r="H1531" i="1" s="1"/>
  <c r="C1530" i="1"/>
  <c r="G1530" i="1" s="1"/>
  <c r="C1529" i="1"/>
  <c r="G1529" i="1" s="1"/>
  <c r="C1528" i="1"/>
  <c r="H1527" i="1"/>
  <c r="G1527" i="1"/>
  <c r="C1527" i="1"/>
  <c r="C1526" i="1"/>
  <c r="H1526" i="1" s="1"/>
  <c r="C1525" i="1"/>
  <c r="H1525" i="1" s="1"/>
  <c r="G1523" i="1"/>
  <c r="C1523" i="1"/>
  <c r="H1523" i="1" s="1"/>
  <c r="C1522" i="1"/>
  <c r="G1522" i="1" s="1"/>
  <c r="C1521" i="1"/>
  <c r="G1521" i="1" s="1"/>
  <c r="C1520" i="1"/>
  <c r="H1519" i="1"/>
  <c r="G1519" i="1"/>
  <c r="C1519" i="1"/>
  <c r="H1516" i="1"/>
  <c r="C1516" i="1"/>
  <c r="G1516" i="1" s="1"/>
  <c r="G1515" i="1"/>
  <c r="C1515" i="1"/>
  <c r="H1515" i="1" s="1"/>
  <c r="H1514" i="1"/>
  <c r="C1514" i="1"/>
  <c r="G1514" i="1" s="1"/>
  <c r="G1513" i="1"/>
  <c r="C1513" i="1"/>
  <c r="H1513" i="1" s="1"/>
  <c r="C1512" i="1"/>
  <c r="H1511" i="1"/>
  <c r="G1511" i="1"/>
  <c r="C1511" i="1"/>
  <c r="C1510" i="1"/>
  <c r="H1510" i="1" s="1"/>
  <c r="C1509" i="1"/>
  <c r="H1509" i="1" s="1"/>
  <c r="H1508" i="1"/>
  <c r="C1508" i="1"/>
  <c r="G1508" i="1" s="1"/>
  <c r="C1507" i="1"/>
  <c r="H1507" i="1" s="1"/>
  <c r="H1506" i="1"/>
  <c r="C1506" i="1"/>
  <c r="G1506" i="1" s="1"/>
  <c r="G1505" i="1"/>
  <c r="C1505" i="1"/>
  <c r="H1505" i="1" s="1"/>
  <c r="C1504" i="1"/>
  <c r="C1503" i="1"/>
  <c r="H1503" i="1" s="1"/>
  <c r="C1502" i="1"/>
  <c r="H1502" i="1" s="1"/>
  <c r="H1500" i="1"/>
  <c r="C1500" i="1"/>
  <c r="G1500" i="1" s="1"/>
  <c r="C1498" i="1"/>
  <c r="G1498" i="1" s="1"/>
  <c r="C1497" i="1"/>
  <c r="G1497" i="1" s="1"/>
  <c r="C1496" i="1"/>
  <c r="H1495" i="1"/>
  <c r="G1495" i="1"/>
  <c r="C1495" i="1"/>
  <c r="C1494" i="1"/>
  <c r="H1494" i="1" s="1"/>
  <c r="G1493" i="1"/>
  <c r="C1493" i="1"/>
  <c r="H1493" i="1" s="1"/>
  <c r="C1492" i="1"/>
  <c r="G1492" i="1" s="1"/>
  <c r="C1491" i="1"/>
  <c r="H1491" i="1" s="1"/>
  <c r="H1490" i="1"/>
  <c r="C1490" i="1"/>
  <c r="G1490" i="1" s="1"/>
  <c r="C1489" i="1"/>
  <c r="G1489" i="1" s="1"/>
  <c r="C1488" i="1"/>
  <c r="H1487" i="1"/>
  <c r="G1487" i="1"/>
  <c r="C1487" i="1"/>
  <c r="C1486" i="1"/>
  <c r="H1486" i="1" s="1"/>
  <c r="C1485" i="1"/>
  <c r="H1485" i="1" s="1"/>
  <c r="C1484" i="1"/>
  <c r="G1484" i="1" s="1"/>
  <c r="H1482" i="1"/>
  <c r="C1482" i="1"/>
  <c r="G1482" i="1" s="1"/>
  <c r="C1480" i="1"/>
  <c r="J1479" i="1"/>
  <c r="I1479" i="1"/>
  <c r="H1479" i="1"/>
  <c r="G1479" i="1"/>
  <c r="D1479" i="1"/>
  <c r="C1479" i="1"/>
  <c r="I1478" i="1"/>
  <c r="H1478" i="1"/>
  <c r="G1478" i="1"/>
  <c r="D1478" i="1"/>
  <c r="C1478" i="1"/>
  <c r="J1478" i="1" s="1"/>
  <c r="G1477" i="1"/>
  <c r="D1477" i="1"/>
  <c r="C1477" i="1"/>
  <c r="D1476" i="1"/>
  <c r="C1476" i="1"/>
  <c r="H1475" i="1"/>
  <c r="G1475" i="1"/>
  <c r="D1475" i="1"/>
  <c r="C1475" i="1"/>
  <c r="G1474" i="1"/>
  <c r="D1474" i="1"/>
  <c r="C1474" i="1"/>
  <c r="D1473" i="1"/>
  <c r="C1473" i="1"/>
  <c r="J1472" i="1"/>
  <c r="I1472" i="1"/>
  <c r="H1472" i="1"/>
  <c r="G1472" i="1"/>
  <c r="D1472" i="1"/>
  <c r="C1472" i="1"/>
  <c r="H1471" i="1"/>
  <c r="G1471" i="1"/>
  <c r="I1471" i="1" s="1"/>
  <c r="D1471" i="1"/>
  <c r="C1471" i="1"/>
  <c r="J1471" i="1" s="1"/>
  <c r="D1470" i="1"/>
  <c r="C1470" i="1"/>
  <c r="H1469" i="1"/>
  <c r="G1469" i="1"/>
  <c r="D1469" i="1"/>
  <c r="C1469" i="1"/>
  <c r="D1468" i="1"/>
  <c r="C1468" i="1"/>
  <c r="D1467" i="1"/>
  <c r="C1467" i="1"/>
  <c r="J1466" i="1"/>
  <c r="I1466" i="1"/>
  <c r="H1466" i="1"/>
  <c r="G1466" i="1"/>
  <c r="D1466" i="1"/>
  <c r="C1466" i="1"/>
  <c r="H1465" i="1"/>
  <c r="G1465" i="1"/>
  <c r="I1465" i="1" s="1"/>
  <c r="D1465" i="1"/>
  <c r="C1465" i="1"/>
  <c r="J1465" i="1" s="1"/>
  <c r="D1464" i="1"/>
  <c r="C1464" i="1"/>
  <c r="D1463" i="1"/>
  <c r="C1463" i="1"/>
  <c r="J1462" i="1"/>
  <c r="G1462" i="1"/>
  <c r="D1462" i="1"/>
  <c r="C1462" i="1"/>
  <c r="H1462" i="1" s="1"/>
  <c r="I1462" i="1" s="1"/>
  <c r="G1461" i="1"/>
  <c r="D1461" i="1"/>
  <c r="C1461" i="1"/>
  <c r="H1461" i="1" s="1"/>
  <c r="D1460" i="1"/>
  <c r="C1460" i="1"/>
  <c r="J1459" i="1"/>
  <c r="I1459" i="1"/>
  <c r="H1459" i="1"/>
  <c r="G1459" i="1"/>
  <c r="D1459" i="1"/>
  <c r="C1459" i="1"/>
  <c r="I1458" i="1"/>
  <c r="H1458" i="1"/>
  <c r="G1458" i="1"/>
  <c r="D1458" i="1"/>
  <c r="C1458" i="1"/>
  <c r="J1458" i="1" s="1"/>
  <c r="G1457" i="1"/>
  <c r="D1457" i="1"/>
  <c r="C1457" i="1"/>
  <c r="D1456" i="1"/>
  <c r="C1456" i="1"/>
  <c r="J1455" i="1"/>
  <c r="I1455" i="1"/>
  <c r="H1455" i="1"/>
  <c r="G1455" i="1"/>
  <c r="D1455" i="1"/>
  <c r="C1455" i="1"/>
  <c r="G1454" i="1"/>
  <c r="D1454" i="1"/>
  <c r="C1454" i="1"/>
  <c r="H1454" i="1" s="1"/>
  <c r="H1453" i="1"/>
  <c r="G1453" i="1"/>
  <c r="D1453" i="1"/>
  <c r="C1453" i="1"/>
  <c r="H1452" i="1"/>
  <c r="I1452" i="1" s="1"/>
  <c r="G1452" i="1"/>
  <c r="D1452" i="1"/>
  <c r="C1452" i="1"/>
  <c r="J1452" i="1" s="1"/>
  <c r="D1451" i="1"/>
  <c r="C1451" i="1"/>
  <c r="G1451" i="1" s="1"/>
  <c r="D1450" i="1"/>
  <c r="C1450" i="1"/>
  <c r="D1449" i="1"/>
  <c r="C1449" i="1"/>
  <c r="H1448" i="1"/>
  <c r="D1448" i="1"/>
  <c r="C1448" i="1"/>
  <c r="G1448" i="1" s="1"/>
  <c r="D1447" i="1"/>
  <c r="G1447" i="1" s="1"/>
  <c r="C1447" i="1"/>
  <c r="D1446" i="1"/>
  <c r="C1446" i="1"/>
  <c r="D1444" i="1"/>
  <c r="G1444" i="1" s="1"/>
  <c r="C1444" i="1"/>
  <c r="J1444" i="1" s="1"/>
  <c r="D1443" i="1"/>
  <c r="C1443" i="1"/>
  <c r="D1442" i="1"/>
  <c r="J1442" i="1" s="1"/>
  <c r="C1442" i="1"/>
  <c r="H1442" i="1" s="1"/>
  <c r="D1441" i="1"/>
  <c r="G1441" i="1" s="1"/>
  <c r="C1441" i="1"/>
  <c r="J1441" i="1" s="1"/>
  <c r="D1440" i="1"/>
  <c r="H1440" i="1" s="1"/>
  <c r="C1440" i="1"/>
  <c r="D1439" i="1"/>
  <c r="C1439" i="1"/>
  <c r="J1439" i="1" s="1"/>
  <c r="C1438" i="1"/>
  <c r="H1434" i="1"/>
  <c r="G1434" i="1"/>
  <c r="D1434" i="1"/>
  <c r="C1434" i="1"/>
  <c r="D1433" i="1"/>
  <c r="C1433" i="1"/>
  <c r="H1433" i="1" s="1"/>
  <c r="H1432" i="1"/>
  <c r="G1432" i="1"/>
  <c r="D1432" i="1"/>
  <c r="C1432" i="1"/>
  <c r="D1431" i="1"/>
  <c r="C1431" i="1"/>
  <c r="H1430" i="1"/>
  <c r="G1430" i="1"/>
  <c r="D1430" i="1"/>
  <c r="C1430" i="1"/>
  <c r="D1429" i="1"/>
  <c r="C1429" i="1"/>
  <c r="H1429" i="1" s="1"/>
  <c r="H1428" i="1"/>
  <c r="G1428" i="1"/>
  <c r="D1428" i="1"/>
  <c r="C1428" i="1"/>
  <c r="D1427" i="1"/>
  <c r="C1427" i="1"/>
  <c r="H1427" i="1" s="1"/>
  <c r="H1426" i="1"/>
  <c r="G1426" i="1"/>
  <c r="D1426" i="1"/>
  <c r="C1426" i="1"/>
  <c r="D1425" i="1"/>
  <c r="C1425" i="1"/>
  <c r="H1425" i="1" s="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G1408" i="1"/>
  <c r="D1408" i="1"/>
  <c r="C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H1389" i="1" s="1"/>
  <c r="C1389" i="1"/>
  <c r="H1388" i="1"/>
  <c r="G1388" i="1"/>
  <c r="D1388" i="1"/>
  <c r="C1388" i="1"/>
  <c r="D1387" i="1"/>
  <c r="H1387" i="1" s="1"/>
  <c r="C1387" i="1"/>
  <c r="H1386" i="1"/>
  <c r="G1386" i="1"/>
  <c r="D1386" i="1"/>
  <c r="C1386" i="1"/>
  <c r="D1385" i="1"/>
  <c r="H1385" i="1" s="1"/>
  <c r="C1385" i="1"/>
  <c r="H1384" i="1"/>
  <c r="G1384" i="1"/>
  <c r="D1384" i="1"/>
  <c r="C1384" i="1"/>
  <c r="D1383" i="1"/>
  <c r="H1382" i="1"/>
  <c r="G1382" i="1"/>
  <c r="D1382" i="1"/>
  <c r="C1382" i="1"/>
  <c r="D1381" i="1"/>
  <c r="G1381" i="1" s="1"/>
  <c r="C1381" i="1"/>
  <c r="H1380" i="1"/>
  <c r="G1380" i="1"/>
  <c r="D1380" i="1"/>
  <c r="C1380" i="1"/>
  <c r="D1379" i="1"/>
  <c r="C1379" i="1"/>
  <c r="G1379" i="1" s="1"/>
  <c r="H1378" i="1"/>
  <c r="G1378" i="1"/>
  <c r="D1378" i="1"/>
  <c r="C1378" i="1"/>
  <c r="D1377" i="1"/>
  <c r="C1377" i="1"/>
  <c r="G1377" i="1" s="1"/>
  <c r="H1376" i="1"/>
  <c r="D1376" i="1"/>
  <c r="G1376" i="1" s="1"/>
  <c r="C1376" i="1"/>
  <c r="D1375" i="1"/>
  <c r="C1375" i="1"/>
  <c r="G1375" i="1" s="1"/>
  <c r="H1374" i="1"/>
  <c r="D1374" i="1"/>
  <c r="G1374" i="1" s="1"/>
  <c r="C1374" i="1"/>
  <c r="D1373" i="1"/>
  <c r="C1373" i="1"/>
  <c r="G1373" i="1" s="1"/>
  <c r="H1372" i="1"/>
  <c r="D1372" i="1"/>
  <c r="G1372" i="1" s="1"/>
  <c r="C1372" i="1"/>
  <c r="D1371" i="1"/>
  <c r="C1371" i="1"/>
  <c r="G1371" i="1" s="1"/>
  <c r="H1370" i="1"/>
  <c r="G1370" i="1"/>
  <c r="D1370" i="1"/>
  <c r="C1370" i="1"/>
  <c r="D1369" i="1"/>
  <c r="C1369" i="1"/>
  <c r="G1369" i="1" s="1"/>
  <c r="H1368" i="1"/>
  <c r="G1368" i="1"/>
  <c r="D1368" i="1"/>
  <c r="C1368" i="1"/>
  <c r="D1367" i="1"/>
  <c r="C1367" i="1"/>
  <c r="G1367" i="1" s="1"/>
  <c r="H1366" i="1"/>
  <c r="G1366" i="1"/>
  <c r="D1366" i="1"/>
  <c r="C1366" i="1"/>
  <c r="D1365" i="1"/>
  <c r="C1365" i="1"/>
  <c r="G1365" i="1" s="1"/>
  <c r="H1364" i="1"/>
  <c r="G1364" i="1"/>
  <c r="D1364" i="1"/>
  <c r="C1364" i="1"/>
  <c r="D1363" i="1"/>
  <c r="C1363" i="1"/>
  <c r="G1363" i="1" s="1"/>
  <c r="H1362" i="1"/>
  <c r="G1362" i="1"/>
  <c r="D1362" i="1"/>
  <c r="C1362" i="1"/>
  <c r="D1361" i="1"/>
  <c r="C1361" i="1"/>
  <c r="G1361" i="1" s="1"/>
  <c r="H1360" i="1"/>
  <c r="G1360" i="1"/>
  <c r="D1360" i="1"/>
  <c r="C1360" i="1"/>
  <c r="D1359" i="1"/>
  <c r="C1359" i="1"/>
  <c r="G1359" i="1" s="1"/>
  <c r="H1358" i="1"/>
  <c r="G1358" i="1"/>
  <c r="D1358" i="1"/>
  <c r="C1358" i="1"/>
  <c r="D1357" i="1"/>
  <c r="C1357" i="1"/>
  <c r="G1357" i="1" s="1"/>
  <c r="H1356" i="1"/>
  <c r="G1356" i="1"/>
  <c r="D1356" i="1"/>
  <c r="C1356" i="1"/>
  <c r="D1355" i="1"/>
  <c r="C1355" i="1"/>
  <c r="G1355" i="1" s="1"/>
  <c r="H1354" i="1"/>
  <c r="G1354" i="1"/>
  <c r="D1354" i="1"/>
  <c r="C1354" i="1"/>
  <c r="D1353" i="1"/>
  <c r="C1353" i="1"/>
  <c r="G1353" i="1" s="1"/>
  <c r="H1352" i="1"/>
  <c r="G1352" i="1"/>
  <c r="D1352" i="1"/>
  <c r="C1352" i="1"/>
  <c r="D1351" i="1"/>
  <c r="C1351" i="1"/>
  <c r="G1351" i="1" s="1"/>
  <c r="H1350" i="1"/>
  <c r="G1350" i="1"/>
  <c r="D1350" i="1"/>
  <c r="C1350" i="1"/>
  <c r="D1349" i="1"/>
  <c r="C1349" i="1"/>
  <c r="G1349" i="1" s="1"/>
  <c r="H1348" i="1"/>
  <c r="G1348" i="1"/>
  <c r="D1348" i="1"/>
  <c r="C1348" i="1"/>
  <c r="D1347" i="1"/>
  <c r="C1347" i="1"/>
  <c r="G1347" i="1" s="1"/>
  <c r="H1346" i="1"/>
  <c r="G1346" i="1"/>
  <c r="D1346" i="1"/>
  <c r="C1346" i="1"/>
  <c r="D1345" i="1"/>
  <c r="C1345" i="1"/>
  <c r="G1345" i="1" s="1"/>
  <c r="H1344" i="1"/>
  <c r="G1344" i="1"/>
  <c r="D1344" i="1"/>
  <c r="C1344" i="1"/>
  <c r="D1343" i="1"/>
  <c r="C1343" i="1"/>
  <c r="G1343" i="1" s="1"/>
  <c r="H1342" i="1"/>
  <c r="G1342" i="1"/>
  <c r="D1342" i="1"/>
  <c r="C1342" i="1"/>
  <c r="D1341" i="1"/>
  <c r="C1341" i="1"/>
  <c r="G1341" i="1" s="1"/>
  <c r="H1340" i="1"/>
  <c r="G1340" i="1"/>
  <c r="D1340" i="1"/>
  <c r="C1340" i="1"/>
  <c r="D1339" i="1"/>
  <c r="C1339" i="1"/>
  <c r="G1339" i="1" s="1"/>
  <c r="H1338" i="1"/>
  <c r="G1338" i="1"/>
  <c r="D1338" i="1"/>
  <c r="C1338" i="1"/>
  <c r="D1337" i="1"/>
  <c r="C1337" i="1"/>
  <c r="G1337" i="1" s="1"/>
  <c r="H1336" i="1"/>
  <c r="G1336" i="1"/>
  <c r="D1336" i="1"/>
  <c r="C1336" i="1"/>
  <c r="D1335" i="1"/>
  <c r="C1335" i="1"/>
  <c r="G1335" i="1" s="1"/>
  <c r="H1334" i="1"/>
  <c r="G1334" i="1"/>
  <c r="D1334" i="1"/>
  <c r="C1334" i="1"/>
  <c r="D1333" i="1"/>
  <c r="C1333" i="1"/>
  <c r="G1333" i="1" s="1"/>
  <c r="H1332" i="1"/>
  <c r="G1332" i="1"/>
  <c r="D1332" i="1"/>
  <c r="C1332" i="1"/>
  <c r="D1331" i="1"/>
  <c r="C1331" i="1"/>
  <c r="G1331" i="1" s="1"/>
  <c r="H1330" i="1"/>
  <c r="G1330" i="1"/>
  <c r="D1330" i="1"/>
  <c r="C1330" i="1"/>
  <c r="D1329" i="1"/>
  <c r="H1328" i="1"/>
  <c r="G1328" i="1"/>
  <c r="D1328" i="1"/>
  <c r="C1328" i="1"/>
  <c r="D1327" i="1"/>
  <c r="C1327" i="1"/>
  <c r="G1327" i="1" s="1"/>
  <c r="H1326" i="1"/>
  <c r="D1326" i="1"/>
  <c r="C1326" i="1"/>
  <c r="G1326" i="1" s="1"/>
  <c r="D1325" i="1"/>
  <c r="C1325" i="1"/>
  <c r="G1325" i="1" s="1"/>
  <c r="H1324" i="1"/>
  <c r="D1324" i="1"/>
  <c r="C1324" i="1"/>
  <c r="G1324" i="1" s="1"/>
  <c r="D1323" i="1"/>
  <c r="C1323" i="1"/>
  <c r="G1323" i="1" s="1"/>
  <c r="H1322" i="1"/>
  <c r="D1322" i="1"/>
  <c r="C1322" i="1"/>
  <c r="G1322" i="1" s="1"/>
  <c r="D1321" i="1"/>
  <c r="C1321" i="1"/>
  <c r="G1321" i="1" s="1"/>
  <c r="H1320" i="1"/>
  <c r="D1320" i="1"/>
  <c r="C1320" i="1"/>
  <c r="G1320" i="1" s="1"/>
  <c r="D1319" i="1"/>
  <c r="C1319" i="1"/>
  <c r="G1319" i="1" s="1"/>
  <c r="H1318" i="1"/>
  <c r="D1318" i="1"/>
  <c r="C1318" i="1"/>
  <c r="G1318" i="1" s="1"/>
  <c r="D1317" i="1"/>
  <c r="C1317" i="1"/>
  <c r="G1317" i="1" s="1"/>
  <c r="H1316" i="1"/>
  <c r="D1316" i="1"/>
  <c r="C1316" i="1"/>
  <c r="G1316" i="1" s="1"/>
  <c r="D1315" i="1"/>
  <c r="C1315" i="1"/>
  <c r="G1315" i="1" s="1"/>
  <c r="H1314" i="1"/>
  <c r="D1314" i="1"/>
  <c r="C1314" i="1"/>
  <c r="G1314" i="1" s="1"/>
  <c r="D1313" i="1"/>
  <c r="C1313" i="1"/>
  <c r="G1313" i="1" s="1"/>
  <c r="H1312" i="1"/>
  <c r="D1312" i="1"/>
  <c r="C1312" i="1"/>
  <c r="G1312" i="1" s="1"/>
  <c r="D1311" i="1"/>
  <c r="C1311" i="1"/>
  <c r="G1311" i="1" s="1"/>
  <c r="H1310" i="1"/>
  <c r="D1310" i="1"/>
  <c r="C1310" i="1"/>
  <c r="G1310" i="1" s="1"/>
  <c r="D1309" i="1"/>
  <c r="C1309" i="1"/>
  <c r="G1309" i="1" s="1"/>
  <c r="H1308" i="1"/>
  <c r="D1308" i="1"/>
  <c r="C1308" i="1"/>
  <c r="G1308" i="1" s="1"/>
  <c r="D1307" i="1"/>
  <c r="C1307" i="1"/>
  <c r="G1307" i="1" s="1"/>
  <c r="H1306" i="1"/>
  <c r="G1306" i="1"/>
  <c r="D1306" i="1"/>
  <c r="C1306" i="1"/>
  <c r="D1305" i="1"/>
  <c r="C1305" i="1"/>
  <c r="G1305" i="1" s="1"/>
  <c r="H1304" i="1"/>
  <c r="G1304" i="1"/>
  <c r="D1304" i="1"/>
  <c r="C1304" i="1"/>
  <c r="D1303" i="1"/>
  <c r="C1303" i="1"/>
  <c r="G1303" i="1" s="1"/>
  <c r="H1302" i="1"/>
  <c r="G1302" i="1"/>
  <c r="D1302" i="1"/>
  <c r="C1302" i="1"/>
  <c r="D1301" i="1"/>
  <c r="C1301" i="1"/>
  <c r="G1301" i="1" s="1"/>
  <c r="H1300" i="1"/>
  <c r="G1300" i="1"/>
  <c r="D1300" i="1"/>
  <c r="C1300" i="1"/>
  <c r="D1299" i="1"/>
  <c r="C1299" i="1"/>
  <c r="H1299" i="1" s="1"/>
  <c r="H1298" i="1"/>
  <c r="G1298" i="1"/>
  <c r="D1298" i="1"/>
  <c r="C1298" i="1"/>
  <c r="D1297" i="1"/>
  <c r="C1297" i="1"/>
  <c r="G1297" i="1" s="1"/>
  <c r="H1296" i="1"/>
  <c r="G1296" i="1"/>
  <c r="D1296" i="1"/>
  <c r="C1296" i="1"/>
  <c r="D1295" i="1"/>
  <c r="C1295" i="1"/>
  <c r="G1295" i="1" s="1"/>
  <c r="H1294" i="1"/>
  <c r="G1294" i="1"/>
  <c r="D1294" i="1"/>
  <c r="C1294" i="1"/>
  <c r="D1293" i="1"/>
  <c r="C1293" i="1"/>
  <c r="G1293" i="1" s="1"/>
  <c r="H1292" i="1"/>
  <c r="G1292" i="1"/>
  <c r="D1292" i="1"/>
  <c r="C1292" i="1"/>
  <c r="D1291" i="1"/>
  <c r="C1291" i="1"/>
  <c r="G1291" i="1" s="1"/>
  <c r="H1290" i="1"/>
  <c r="G1290" i="1"/>
  <c r="D1290" i="1"/>
  <c r="C1290" i="1"/>
  <c r="D1289" i="1"/>
  <c r="C1289" i="1"/>
  <c r="G1289" i="1" s="1"/>
  <c r="H1288" i="1"/>
  <c r="G1288" i="1"/>
  <c r="D1288" i="1"/>
  <c r="C1288" i="1"/>
  <c r="D1287" i="1"/>
  <c r="C1287" i="1"/>
  <c r="G1287" i="1" s="1"/>
  <c r="H1286" i="1"/>
  <c r="G1286" i="1"/>
  <c r="D1286" i="1"/>
  <c r="C1286" i="1"/>
  <c r="D1285" i="1"/>
  <c r="C1285" i="1"/>
  <c r="G1285" i="1" s="1"/>
  <c r="H1284" i="1"/>
  <c r="G1284" i="1"/>
  <c r="D1284" i="1"/>
  <c r="C1284" i="1"/>
  <c r="D1283" i="1"/>
  <c r="C1283" i="1"/>
  <c r="G1283" i="1" s="1"/>
  <c r="H1282" i="1"/>
  <c r="G1282" i="1"/>
  <c r="D1282" i="1"/>
  <c r="C1282" i="1"/>
  <c r="D1281" i="1"/>
  <c r="C1281" i="1"/>
  <c r="G1281" i="1" s="1"/>
  <c r="H1280" i="1"/>
  <c r="G1280" i="1"/>
  <c r="D1280" i="1"/>
  <c r="C1280" i="1"/>
  <c r="D1279" i="1"/>
  <c r="C1279" i="1"/>
  <c r="G1279" i="1" s="1"/>
  <c r="H1278" i="1"/>
  <c r="G1278" i="1"/>
  <c r="D1278" i="1"/>
  <c r="C1278" i="1"/>
  <c r="D1277" i="1"/>
  <c r="C1277" i="1"/>
  <c r="G1277" i="1" s="1"/>
  <c r="H1276" i="1"/>
  <c r="G1276" i="1"/>
  <c r="D1276" i="1"/>
  <c r="C1276" i="1"/>
  <c r="D1275" i="1"/>
  <c r="C1275" i="1"/>
  <c r="G1275" i="1" s="1"/>
  <c r="H1274" i="1"/>
  <c r="G1274" i="1"/>
  <c r="D1274" i="1"/>
  <c r="C1274" i="1"/>
  <c r="D1273" i="1"/>
  <c r="C1273" i="1"/>
  <c r="G1273" i="1" s="1"/>
  <c r="H1272" i="1"/>
  <c r="G1272" i="1"/>
  <c r="D1272" i="1"/>
  <c r="C1272" i="1"/>
  <c r="D1271" i="1"/>
  <c r="C1271" i="1"/>
  <c r="G1271" i="1" s="1"/>
  <c r="H1270" i="1"/>
  <c r="G1270" i="1"/>
  <c r="D1270" i="1"/>
  <c r="C1270" i="1"/>
  <c r="D1269" i="1"/>
  <c r="C1269" i="1"/>
  <c r="G1269" i="1" s="1"/>
  <c r="H1268" i="1"/>
  <c r="G1268" i="1"/>
  <c r="D1268" i="1"/>
  <c r="C1268" i="1"/>
  <c r="D1267" i="1"/>
  <c r="C1267" i="1"/>
  <c r="G1267" i="1" s="1"/>
  <c r="H1266" i="1"/>
  <c r="G1266" i="1"/>
  <c r="D1266" i="1"/>
  <c r="C1266" i="1"/>
  <c r="D1265" i="1"/>
  <c r="C1265" i="1"/>
  <c r="D1264" i="1"/>
  <c r="C1264" i="1"/>
  <c r="D1263" i="1"/>
  <c r="C1263" i="1"/>
  <c r="H1262" i="1"/>
  <c r="G1262" i="1"/>
  <c r="D1262" i="1"/>
  <c r="C1262" i="1"/>
  <c r="D1261" i="1"/>
  <c r="C1261" i="1"/>
  <c r="G1261" i="1" s="1"/>
  <c r="H1260" i="1"/>
  <c r="G1260" i="1"/>
  <c r="D1260" i="1"/>
  <c r="C1260" i="1"/>
  <c r="D1259" i="1"/>
  <c r="C1259" i="1"/>
  <c r="G1259" i="1" s="1"/>
  <c r="H1258" i="1"/>
  <c r="G1258" i="1"/>
  <c r="D1258" i="1"/>
  <c r="C1258" i="1"/>
  <c r="D1257" i="1"/>
  <c r="C1257" i="1"/>
  <c r="G1257" i="1" s="1"/>
  <c r="H1256" i="1"/>
  <c r="G1256" i="1"/>
  <c r="D1256" i="1"/>
  <c r="C1256" i="1"/>
  <c r="D1255" i="1"/>
  <c r="C1255" i="1"/>
  <c r="G1255" i="1" s="1"/>
  <c r="H1254" i="1"/>
  <c r="G1254" i="1"/>
  <c r="D1254" i="1"/>
  <c r="C1254" i="1"/>
  <c r="D1253" i="1"/>
  <c r="C1253" i="1"/>
  <c r="G1253" i="1" s="1"/>
  <c r="H1252" i="1"/>
  <c r="G1252" i="1"/>
  <c r="D1252" i="1"/>
  <c r="C1252" i="1"/>
  <c r="D1251" i="1"/>
  <c r="C1251" i="1"/>
  <c r="G1251" i="1" s="1"/>
  <c r="H1250" i="1"/>
  <c r="G1250" i="1"/>
  <c r="D1250" i="1"/>
  <c r="C1250" i="1"/>
  <c r="D1249" i="1"/>
  <c r="C1249" i="1"/>
  <c r="G1249" i="1" s="1"/>
  <c r="H1248" i="1"/>
  <c r="G1248" i="1"/>
  <c r="D1248" i="1"/>
  <c r="C1248" i="1"/>
  <c r="D1247" i="1"/>
  <c r="C1247" i="1"/>
  <c r="G1247" i="1" s="1"/>
  <c r="H1246" i="1"/>
  <c r="G1246" i="1"/>
  <c r="D1246" i="1"/>
  <c r="C1246" i="1"/>
  <c r="D1245" i="1"/>
  <c r="C1245" i="1"/>
  <c r="G1245" i="1" s="1"/>
  <c r="H1244" i="1"/>
  <c r="G1244" i="1"/>
  <c r="D1244" i="1"/>
  <c r="C1244" i="1"/>
  <c r="D1243" i="1"/>
  <c r="C1243" i="1"/>
  <c r="G1243" i="1" s="1"/>
  <c r="D1242" i="1"/>
  <c r="C1242" i="1"/>
  <c r="H1242" i="1" s="1"/>
  <c r="D1241" i="1"/>
  <c r="C1241" i="1"/>
  <c r="D1240" i="1"/>
  <c r="G1240" i="1" s="1"/>
  <c r="C1240" i="1"/>
  <c r="D1239" i="1"/>
  <c r="C1239" i="1"/>
  <c r="G1238" i="1"/>
  <c r="D1238" i="1"/>
  <c r="C1238" i="1"/>
  <c r="H1238" i="1" s="1"/>
  <c r="D1237" i="1"/>
  <c r="C1237" i="1"/>
  <c r="D1236" i="1"/>
  <c r="D1234" i="1"/>
  <c r="C1234" i="1"/>
  <c r="H1234" i="1" s="1"/>
  <c r="D1233" i="1"/>
  <c r="C1233" i="1"/>
  <c r="D1232" i="1"/>
  <c r="C1232" i="1"/>
  <c r="H1232" i="1" s="1"/>
  <c r="D1231" i="1"/>
  <c r="C1231" i="1"/>
  <c r="D1230" i="1"/>
  <c r="C1230" i="1"/>
  <c r="H1230" i="1" s="1"/>
  <c r="D1229" i="1"/>
  <c r="C1229" i="1"/>
  <c r="D1228" i="1"/>
  <c r="C1228" i="1"/>
  <c r="H1228" i="1" s="1"/>
  <c r="C1227" i="1"/>
  <c r="D1226" i="1"/>
  <c r="C1226" i="1"/>
  <c r="H1226" i="1" s="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D1217" i="1"/>
  <c r="C1217" i="1"/>
  <c r="H1217" i="1" s="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G1166" i="1" s="1"/>
  <c r="C1166" i="1"/>
  <c r="H1165"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H1157" i="1" s="1"/>
  <c r="H1156" i="1"/>
  <c r="G1156" i="1"/>
  <c r="D1156" i="1"/>
  <c r="C1156" i="1"/>
  <c r="D1155" i="1"/>
  <c r="C1155" i="1"/>
  <c r="H1155" i="1" s="1"/>
  <c r="H1151" i="1"/>
  <c r="G1151" i="1"/>
  <c r="D1151" i="1"/>
  <c r="C1151" i="1"/>
  <c r="H1150" i="1"/>
  <c r="G1150" i="1"/>
  <c r="D1150" i="1"/>
  <c r="C1150" i="1"/>
  <c r="D1149" i="1"/>
  <c r="C1149" i="1"/>
  <c r="H1149" i="1" s="1"/>
  <c r="H1148" i="1"/>
  <c r="D1148" i="1"/>
  <c r="C1148" i="1"/>
  <c r="G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C1138" i="1"/>
  <c r="G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H1054" i="1"/>
  <c r="D1054" i="1"/>
  <c r="C1054" i="1"/>
  <c r="G1054" i="1" s="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D1015" i="1"/>
  <c r="G1015" i="1" s="1"/>
  <c r="C1015" i="1"/>
  <c r="H1015" i="1" s="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G1004" i="1"/>
  <c r="D1004" i="1"/>
  <c r="C1004" i="1"/>
  <c r="H1004" i="1" s="1"/>
  <c r="H1003" i="1"/>
  <c r="D1003" i="1"/>
  <c r="G1003" i="1" s="1"/>
  <c r="C1003" i="1"/>
  <c r="D1002" i="1"/>
  <c r="C1002" i="1"/>
  <c r="H1002" i="1" s="1"/>
  <c r="H1001" i="1"/>
  <c r="D1001" i="1"/>
  <c r="C1001" i="1"/>
  <c r="D1000" i="1"/>
  <c r="C1000" i="1"/>
  <c r="H1000" i="1" s="1"/>
  <c r="D999" i="1"/>
  <c r="C999" i="1"/>
  <c r="H999" i="1" s="1"/>
  <c r="D998" i="1"/>
  <c r="C998" i="1"/>
  <c r="H998" i="1" s="1"/>
  <c r="D996" i="1"/>
  <c r="C996" i="1"/>
  <c r="H996" i="1" s="1"/>
  <c r="H995" i="1"/>
  <c r="G995" i="1"/>
  <c r="D995" i="1"/>
  <c r="C995" i="1"/>
  <c r="H994" i="1"/>
  <c r="G994" i="1"/>
  <c r="D994" i="1"/>
  <c r="C994" i="1"/>
  <c r="D993" i="1"/>
  <c r="C993" i="1"/>
  <c r="H993" i="1" s="1"/>
  <c r="D992" i="1"/>
  <c r="C992"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D717" i="1"/>
  <c r="C717" i="1"/>
  <c r="H716" i="1"/>
  <c r="G716" i="1"/>
  <c r="D716" i="1"/>
  <c r="C716" i="1"/>
  <c r="D715" i="1"/>
  <c r="H715" i="1" s="1"/>
  <c r="C715" i="1"/>
  <c r="H714" i="1"/>
  <c r="G714" i="1"/>
  <c r="D714" i="1"/>
  <c r="C714" i="1"/>
  <c r="H713" i="1"/>
  <c r="G713" i="1"/>
  <c r="D713" i="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6" i="1"/>
  <c r="G646" i="1"/>
  <c r="D646" i="1"/>
  <c r="C646" i="1"/>
  <c r="C645" i="1"/>
  <c r="D644" i="1"/>
  <c r="C644" i="1"/>
  <c r="H644" i="1" s="1"/>
  <c r="D643" i="1"/>
  <c r="C643" i="1"/>
  <c r="H643" i="1" s="1"/>
  <c r="D642" i="1"/>
  <c r="C642" i="1"/>
  <c r="G642" i="1" s="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D412"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H369" i="1" s="1"/>
  <c r="C369" i="1"/>
  <c r="H368" i="1"/>
  <c r="G368" i="1"/>
  <c r="D368" i="1"/>
  <c r="C368" i="1"/>
  <c r="H367" i="1"/>
  <c r="G367" i="1"/>
  <c r="D367" i="1"/>
  <c r="C367" i="1"/>
  <c r="H366" i="1"/>
  <c r="G366" i="1"/>
  <c r="D366" i="1"/>
  <c r="C366" i="1"/>
  <c r="D365" i="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H291" i="1" s="1"/>
  <c r="G290" i="1"/>
  <c r="D290" i="1"/>
  <c r="C290" i="1"/>
  <c r="H290" i="1" s="1"/>
  <c r="G289"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D190" i="1"/>
  <c r="G190" i="1" s="1"/>
  <c r="C190" i="1"/>
  <c r="D189" i="1"/>
  <c r="C189" i="1"/>
  <c r="D188" i="1"/>
  <c r="C188" i="1"/>
  <c r="D187" i="1"/>
  <c r="C187" i="1"/>
  <c r="D186" i="1"/>
  <c r="G186" i="1" s="1"/>
  <c r="C186" i="1"/>
  <c r="D185" i="1"/>
  <c r="C185" i="1"/>
  <c r="D184" i="1"/>
  <c r="H183" i="1"/>
  <c r="G183" i="1"/>
  <c r="D183" i="1"/>
  <c r="C183" i="1"/>
  <c r="H182" i="1"/>
  <c r="G182" i="1"/>
  <c r="D182" i="1"/>
  <c r="C182" i="1"/>
  <c r="D181" i="1"/>
  <c r="C181" i="1"/>
  <c r="H181" i="1" s="1"/>
  <c r="D180" i="1"/>
  <c r="H180" i="1" s="1"/>
  <c r="C180" i="1"/>
  <c r="D179" i="1"/>
  <c r="C179" i="1"/>
  <c r="D178" i="1"/>
  <c r="C178" i="1"/>
  <c r="D177" i="1"/>
  <c r="C177" i="1"/>
  <c r="H177" i="1" s="1"/>
  <c r="D176" i="1"/>
  <c r="C176" i="1"/>
  <c r="D175" i="1"/>
  <c r="C175" i="1"/>
  <c r="H175" i="1" s="1"/>
  <c r="D174" i="1"/>
  <c r="C174" i="1"/>
  <c r="G174" i="1" s="1"/>
  <c r="C173" i="1"/>
  <c r="D172" i="1"/>
  <c r="H172" i="1" s="1"/>
  <c r="C172" i="1"/>
  <c r="H171" i="1"/>
  <c r="G171" i="1"/>
  <c r="D171" i="1"/>
  <c r="C171" i="1"/>
  <c r="D170" i="1"/>
  <c r="C170" i="1"/>
  <c r="G170" i="1" s="1"/>
  <c r="D169" i="1"/>
  <c r="C169" i="1"/>
  <c r="D168" i="1"/>
  <c r="C168" i="1"/>
  <c r="D167" i="1"/>
  <c r="C167" i="1"/>
  <c r="D166" i="1"/>
  <c r="C166" i="1"/>
  <c r="D165" i="1"/>
  <c r="C165" i="1"/>
  <c r="H164" i="1"/>
  <c r="G164" i="1"/>
  <c r="D164" i="1"/>
  <c r="C164" i="1"/>
  <c r="D163" i="1"/>
  <c r="C163" i="1"/>
  <c r="H162" i="1"/>
  <c r="D162" i="1"/>
  <c r="G162" i="1" s="1"/>
  <c r="C162" i="1"/>
  <c r="D161" i="1"/>
  <c r="C161" i="1"/>
  <c r="C160" i="1"/>
  <c r="D158" i="1"/>
  <c r="H158" i="1" s="1"/>
  <c r="C158" i="1"/>
  <c r="D157" i="1"/>
  <c r="C157" i="1"/>
  <c r="H156" i="1"/>
  <c r="G156" i="1"/>
  <c r="D156" i="1"/>
  <c r="C156" i="1"/>
  <c r="D155" i="1"/>
  <c r="C155" i="1"/>
  <c r="H154" i="1"/>
  <c r="G154" i="1"/>
  <c r="D154" i="1"/>
  <c r="C154" i="1"/>
  <c r="H153" i="1"/>
  <c r="G153" i="1"/>
  <c r="D153" i="1"/>
  <c r="C153" i="1"/>
  <c r="H152" i="1"/>
  <c r="G152" i="1"/>
  <c r="D152" i="1"/>
  <c r="C152" i="1"/>
  <c r="H151" i="1"/>
  <c r="G151" i="1"/>
  <c r="D151" i="1"/>
  <c r="C151" i="1"/>
  <c r="D150" i="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C131" i="1"/>
  <c r="H131" i="1" s="1"/>
  <c r="H130" i="1"/>
  <c r="D130" i="1"/>
  <c r="C130" i="1"/>
  <c r="D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1" i="1" s="1"/>
  <c r="H80" i="1"/>
  <c r="G80" i="1"/>
  <c r="D80" i="1"/>
  <c r="C80" i="1"/>
  <c r="C79" i="1"/>
  <c r="H77" i="1"/>
  <c r="G77" i="1"/>
  <c r="D77" i="1"/>
  <c r="C77" i="1"/>
  <c r="D76" i="1"/>
  <c r="H76" i="1" s="1"/>
  <c r="C76" i="1"/>
  <c r="H75" i="1"/>
  <c r="G75" i="1"/>
  <c r="D75" i="1"/>
  <c r="C75" i="1"/>
  <c r="D74" i="1"/>
  <c r="H74" i="1" s="1"/>
  <c r="C74" i="1"/>
  <c r="D73" i="1"/>
  <c r="C73" i="1"/>
  <c r="H72" i="1"/>
  <c r="G72" i="1"/>
  <c r="D72" i="1"/>
  <c r="C72" i="1"/>
  <c r="D71" i="1"/>
  <c r="C71" i="1"/>
  <c r="H71" i="1" s="1"/>
  <c r="D70" i="1"/>
  <c r="C70" i="1"/>
  <c r="H69" i="1"/>
  <c r="G69" i="1"/>
  <c r="D69" i="1"/>
  <c r="C69" i="1"/>
  <c r="H68" i="1"/>
  <c r="G68" i="1"/>
  <c r="D68" i="1"/>
  <c r="C68" i="1"/>
  <c r="H67" i="1"/>
  <c r="G67" i="1"/>
  <c r="D67" i="1"/>
  <c r="C67" i="1"/>
  <c r="D66" i="1"/>
  <c r="H66" i="1" s="1"/>
  <c r="C66"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236" i="1" l="1"/>
  <c r="H1236" i="1" s="1"/>
  <c r="D258" i="5"/>
  <c r="F250" i="5"/>
  <c r="H1160" i="1"/>
  <c r="G1064" i="1"/>
  <c r="G1050" i="1"/>
  <c r="G1048" i="1"/>
  <c r="H1013" i="1"/>
  <c r="G1002" i="1"/>
  <c r="G999" i="1"/>
  <c r="G998" i="1"/>
  <c r="E283" i="9"/>
  <c r="B283" i="9" s="1"/>
  <c r="G74" i="1"/>
  <c r="H288" i="1"/>
  <c r="D644" i="4"/>
  <c r="F644" i="4" s="1"/>
  <c r="F214" i="9"/>
  <c r="H642" i="1"/>
  <c r="H641" i="1"/>
  <c r="H1240" i="1"/>
  <c r="E287" i="9"/>
  <c r="B287" i="9" s="1"/>
  <c r="H1264" i="1"/>
  <c r="G1263" i="1"/>
  <c r="G1265" i="1"/>
  <c r="G1264" i="1"/>
  <c r="H411" i="1"/>
  <c r="H1216" i="1"/>
  <c r="E26" i="9"/>
  <c r="B26" i="9" s="1"/>
  <c r="G1232" i="1"/>
  <c r="D1227" i="1"/>
  <c r="G1227" i="1" s="1"/>
  <c r="E245" i="5"/>
  <c r="D1222" i="1" s="1"/>
  <c r="E279" i="9"/>
  <c r="B279" i="9" s="1"/>
  <c r="G1228" i="1"/>
  <c r="G1216" i="1"/>
  <c r="F239" i="5"/>
  <c r="G1217" i="1"/>
  <c r="H1166" i="1"/>
  <c r="G1165" i="1"/>
  <c r="F177" i="5"/>
  <c r="G1160" i="1"/>
  <c r="D1154" i="1"/>
  <c r="H1154" i="1"/>
  <c r="G1157" i="1"/>
  <c r="G1154" i="1"/>
  <c r="G1155" i="1"/>
  <c r="G1149" i="1"/>
  <c r="E284" i="9"/>
  <c r="B284" i="9" s="1"/>
  <c r="H1056" i="1"/>
  <c r="H1032" i="1"/>
  <c r="G1033" i="1"/>
  <c r="G1030" i="1"/>
  <c r="G1032" i="1"/>
  <c r="G1013" i="1"/>
  <c r="F35" i="5"/>
  <c r="G1014" i="1"/>
  <c r="G1006" i="1"/>
  <c r="G1001" i="1"/>
  <c r="G1000" i="1"/>
  <c r="H997" i="1"/>
  <c r="G997" i="1"/>
  <c r="E12" i="5"/>
  <c r="D990" i="1" s="1"/>
  <c r="F19" i="5"/>
  <c r="D12" i="5"/>
  <c r="C990" i="1" s="1"/>
  <c r="G996" i="1"/>
  <c r="H992" i="1"/>
  <c r="G993" i="1"/>
  <c r="G992" i="1"/>
  <c r="C991" i="1"/>
  <c r="F13" i="5"/>
  <c r="H718" i="1"/>
  <c r="H717" i="1"/>
  <c r="G715" i="1"/>
  <c r="H711" i="1"/>
  <c r="H703" i="1"/>
  <c r="I1448" i="1"/>
  <c r="J1449" i="1"/>
  <c r="D6" i="7"/>
  <c r="D5" i="7" s="1"/>
  <c r="H29" i="3" s="1"/>
  <c r="J1445" i="1"/>
  <c r="G1449" i="1"/>
  <c r="H1449" i="1"/>
  <c r="J1448" i="1"/>
  <c r="E6" i="7"/>
  <c r="E5" i="7" s="1"/>
  <c r="G1445" i="1"/>
  <c r="H1445" i="1"/>
  <c r="J1443" i="1"/>
  <c r="D1438" i="1"/>
  <c r="H1438" i="1" s="1"/>
  <c r="H1441" i="1"/>
  <c r="G1438" i="1"/>
  <c r="H1444" i="1"/>
  <c r="I1444" i="1"/>
  <c r="I1441" i="1"/>
  <c r="G668" i="1"/>
  <c r="F115" i="6"/>
  <c r="G1533" i="1"/>
  <c r="G1531" i="1"/>
  <c r="G1525" i="1"/>
  <c r="G1565" i="1"/>
  <c r="G1509" i="1"/>
  <c r="G1503" i="1"/>
  <c r="H1501" i="1"/>
  <c r="G1501" i="1"/>
  <c r="D24" i="8"/>
  <c r="C1499" i="1" s="1"/>
  <c r="H1499" i="1" s="1"/>
  <c r="H1492" i="1"/>
  <c r="C1483" i="1"/>
  <c r="H1483" i="1" s="1"/>
  <c r="G1485" i="1"/>
  <c r="H1484" i="1"/>
  <c r="H1408" i="1"/>
  <c r="F114" i="6"/>
  <c r="H27" i="3"/>
  <c r="G641" i="1"/>
  <c r="H649" i="1"/>
  <c r="E22" i="9"/>
  <c r="B22" i="9" s="1"/>
  <c r="H647" i="1"/>
  <c r="G645" i="1"/>
  <c r="F652" i="4"/>
  <c r="G206" i="1"/>
  <c r="G378" i="1"/>
  <c r="H379" i="1"/>
  <c r="F383" i="4"/>
  <c r="E363" i="4"/>
  <c r="D358" i="1" s="1"/>
  <c r="G369" i="1"/>
  <c r="F369" i="4"/>
  <c r="H364" i="1"/>
  <c r="H365" i="1"/>
  <c r="E644" i="4"/>
  <c r="D638" i="1" s="1"/>
  <c r="H412" i="1"/>
  <c r="G288" i="1"/>
  <c r="E273" i="9"/>
  <c r="B273" i="9" s="1"/>
  <c r="E643" i="4"/>
  <c r="D637" i="1" s="1"/>
  <c r="H209" i="1"/>
  <c r="F210" i="4"/>
  <c r="H207" i="1"/>
  <c r="H189" i="1"/>
  <c r="G188" i="1"/>
  <c r="H187" i="1"/>
  <c r="E46" i="9"/>
  <c r="B46" i="9" s="1"/>
  <c r="F222" i="9"/>
  <c r="B222" i="9" s="1"/>
  <c r="F188" i="4"/>
  <c r="H186" i="1"/>
  <c r="H185" i="1"/>
  <c r="E45" i="9"/>
  <c r="B45" i="9" s="1"/>
  <c r="F221" i="9"/>
  <c r="E44" i="9"/>
  <c r="B44" i="9" s="1"/>
  <c r="F220" i="9"/>
  <c r="B220" i="9" s="1"/>
  <c r="G180" i="1"/>
  <c r="E43" i="9"/>
  <c r="B43" i="9" s="1"/>
  <c r="F219" i="9"/>
  <c r="H179" i="1"/>
  <c r="F218" i="9"/>
  <c r="B218" i="9" s="1"/>
  <c r="G178" i="1"/>
  <c r="G176" i="1"/>
  <c r="H173" i="1"/>
  <c r="F177" i="4"/>
  <c r="G172" i="1"/>
  <c r="H169" i="1"/>
  <c r="G168" i="1"/>
  <c r="H167" i="1"/>
  <c r="E163" i="4"/>
  <c r="D159" i="1" s="1"/>
  <c r="H165" i="1"/>
  <c r="G166" i="1"/>
  <c r="H163" i="1"/>
  <c r="F164" i="4"/>
  <c r="D160" i="1"/>
  <c r="G160" i="1" s="1"/>
  <c r="H161" i="1"/>
  <c r="G158" i="1"/>
  <c r="H155" i="1"/>
  <c r="F159" i="4"/>
  <c r="E152" i="4"/>
  <c r="D148" i="1" s="1"/>
  <c r="H157" i="1"/>
  <c r="F217" i="9"/>
  <c r="B217" i="9" s="1"/>
  <c r="E39" i="9"/>
  <c r="B39" i="9" s="1"/>
  <c r="H149" i="1"/>
  <c r="H150" i="1"/>
  <c r="B214" i="9"/>
  <c r="F133" i="4"/>
  <c r="F134" i="4"/>
  <c r="G130" i="1"/>
  <c r="F125" i="4"/>
  <c r="E37" i="9"/>
  <c r="B37" i="9" s="1"/>
  <c r="F216" i="9"/>
  <c r="B216" i="9" s="1"/>
  <c r="H79" i="1"/>
  <c r="G79" i="1"/>
  <c r="F83" i="4"/>
  <c r="E82" i="4"/>
  <c r="D78" i="1" s="1"/>
  <c r="H73" i="1"/>
  <c r="G76" i="1"/>
  <c r="G70" i="1"/>
  <c r="F74" i="4"/>
  <c r="H65" i="1"/>
  <c r="E29" i="9"/>
  <c r="B29" i="9" s="1"/>
  <c r="F68" i="4"/>
  <c r="G66" i="1"/>
  <c r="E30" i="9"/>
  <c r="B30" i="9" s="1"/>
  <c r="G717" i="1"/>
  <c r="G647" i="1"/>
  <c r="G644" i="1"/>
  <c r="G643" i="1"/>
  <c r="H645" i="1"/>
  <c r="H378" i="1"/>
  <c r="G379" i="1"/>
  <c r="G365" i="1"/>
  <c r="G413" i="1"/>
  <c r="G291" i="1"/>
  <c r="G412" i="1"/>
  <c r="F417" i="4"/>
  <c r="G411" i="1"/>
  <c r="H206" i="1"/>
  <c r="G209" i="1"/>
  <c r="D196" i="4"/>
  <c r="G207" i="1"/>
  <c r="G191" i="1"/>
  <c r="G189" i="1"/>
  <c r="H188" i="1"/>
  <c r="C184" i="1"/>
  <c r="H184" i="1" s="1"/>
  <c r="G187" i="1"/>
  <c r="B221" i="9"/>
  <c r="G185" i="1"/>
  <c r="G181" i="1"/>
  <c r="B219" i="9"/>
  <c r="G179" i="1"/>
  <c r="E42" i="9"/>
  <c r="B42" i="9" s="1"/>
  <c r="H178" i="1"/>
  <c r="G177" i="1"/>
  <c r="H176" i="1"/>
  <c r="G175" i="1"/>
  <c r="H174" i="1"/>
  <c r="G173" i="1"/>
  <c r="H170" i="1"/>
  <c r="G169" i="1"/>
  <c r="H168" i="1"/>
  <c r="G167" i="1"/>
  <c r="H166" i="1"/>
  <c r="G165" i="1"/>
  <c r="G163" i="1"/>
  <c r="E40" i="9"/>
  <c r="B40" i="9" s="1"/>
  <c r="G161" i="1"/>
  <c r="D163" i="4"/>
  <c r="D152" i="4"/>
  <c r="G155" i="1"/>
  <c r="G157" i="1"/>
  <c r="F153" i="4"/>
  <c r="G150" i="1"/>
  <c r="C129" i="1"/>
  <c r="G131" i="1"/>
  <c r="G121" i="1"/>
  <c r="G123" i="1"/>
  <c r="G108" i="1"/>
  <c r="G113" i="1"/>
  <c r="G73" i="1"/>
  <c r="H70" i="1"/>
  <c r="G71" i="1"/>
  <c r="E33" i="9"/>
  <c r="B33" i="9" s="1"/>
  <c r="D50" i="4"/>
  <c r="G65" i="1"/>
  <c r="C64" i="1"/>
  <c r="G1229" i="1"/>
  <c r="H1229" i="1"/>
  <c r="G1234" i="1"/>
  <c r="G1237" i="1"/>
  <c r="H1237" i="1"/>
  <c r="G1242" i="1"/>
  <c r="G1230" i="1"/>
  <c r="G1233" i="1"/>
  <c r="H1233" i="1"/>
  <c r="G1241" i="1"/>
  <c r="H1241" i="1"/>
  <c r="G1226" i="1"/>
  <c r="G1231" i="1"/>
  <c r="H1231" i="1"/>
  <c r="G1236" i="1"/>
  <c r="G1239" i="1"/>
  <c r="H1239"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H1317" i="1"/>
  <c r="H1319" i="1"/>
  <c r="H1321" i="1"/>
  <c r="H1323" i="1"/>
  <c r="H1325" i="1"/>
  <c r="H1327"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95" i="1"/>
  <c r="G1395" i="1"/>
  <c r="H1403" i="1"/>
  <c r="G1403" i="1"/>
  <c r="H1411" i="1"/>
  <c r="G1411" i="1"/>
  <c r="H1419" i="1"/>
  <c r="G1419" i="1"/>
  <c r="H1456" i="1"/>
  <c r="G1456" i="1"/>
  <c r="I1456" i="1" s="1"/>
  <c r="J1456" i="1"/>
  <c r="H1460" i="1"/>
  <c r="G1460" i="1"/>
  <c r="I1460" i="1" s="1"/>
  <c r="J1460" i="1"/>
  <c r="H1473" i="1"/>
  <c r="G1473" i="1"/>
  <c r="I1473" i="1" s="1"/>
  <c r="J1473" i="1"/>
  <c r="H1504" i="1"/>
  <c r="G1504" i="1"/>
  <c r="H1528" i="1"/>
  <c r="G1528" i="1"/>
  <c r="H1554" i="1"/>
  <c r="H1576" i="1"/>
  <c r="G1576" i="1"/>
  <c r="E528" i="4"/>
  <c r="H1446" i="1"/>
  <c r="G1446" i="1"/>
  <c r="I1446" i="1" s="1"/>
  <c r="J1446" i="1"/>
  <c r="H1450" i="1"/>
  <c r="G1450" i="1"/>
  <c r="J1450" i="1"/>
  <c r="H1476" i="1"/>
  <c r="G1476" i="1"/>
  <c r="I1476" i="1" s="1"/>
  <c r="J1476" i="1"/>
  <c r="H1480" i="1"/>
  <c r="G1480" i="1"/>
  <c r="H1393" i="1"/>
  <c r="G1393" i="1"/>
  <c r="H1401" i="1"/>
  <c r="G1401" i="1"/>
  <c r="H1409" i="1"/>
  <c r="G1409" i="1"/>
  <c r="H1417" i="1"/>
  <c r="G1417" i="1"/>
  <c r="J1457" i="1"/>
  <c r="H1457" i="1"/>
  <c r="H1463" i="1"/>
  <c r="G1463" i="1"/>
  <c r="J1463" i="1"/>
  <c r="H1467" i="1"/>
  <c r="G1467" i="1"/>
  <c r="I1467" i="1" s="1"/>
  <c r="J1467" i="1"/>
  <c r="J1474" i="1"/>
  <c r="H1474" i="1"/>
  <c r="H1568" i="1"/>
  <c r="G1568" i="1"/>
  <c r="F519" i="4"/>
  <c r="D515" i="4"/>
  <c r="H1431" i="1"/>
  <c r="J1447" i="1"/>
  <c r="H1447" i="1"/>
  <c r="J1451" i="1"/>
  <c r="H1451" i="1"/>
  <c r="I1451" i="1" s="1"/>
  <c r="H1470" i="1"/>
  <c r="G1470" i="1"/>
  <c r="J1477" i="1"/>
  <c r="H1477" i="1"/>
  <c r="H1496" i="1"/>
  <c r="G1496" i="1"/>
  <c r="H1520" i="1"/>
  <c r="G1520" i="1"/>
  <c r="H1530" i="1"/>
  <c r="H1560" i="1"/>
  <c r="G1560" i="1"/>
  <c r="H1578" i="1"/>
  <c r="E50" i="4"/>
  <c r="D46" i="1" s="1"/>
  <c r="H1391" i="1"/>
  <c r="G1391" i="1"/>
  <c r="H1399" i="1"/>
  <c r="G1399" i="1"/>
  <c r="H1407" i="1"/>
  <c r="G1407" i="1"/>
  <c r="H1415" i="1"/>
  <c r="G1415" i="1"/>
  <c r="H1423" i="1"/>
  <c r="G1423" i="1"/>
  <c r="J1440" i="1"/>
  <c r="I1457" i="1"/>
  <c r="J1464" i="1"/>
  <c r="H1464" i="1"/>
  <c r="J1468" i="1"/>
  <c r="H1468" i="1"/>
  <c r="I1474" i="1"/>
  <c r="F8" i="4"/>
  <c r="D7" i="4"/>
  <c r="I1447" i="1"/>
  <c r="I1477" i="1"/>
  <c r="H1552" i="1"/>
  <c r="G1552" i="1"/>
  <c r="F427" i="4"/>
  <c r="D421" i="4"/>
  <c r="G1385" i="1"/>
  <c r="G1387" i="1"/>
  <c r="G1389" i="1"/>
  <c r="H1397" i="1"/>
  <c r="G1397" i="1"/>
  <c r="H1405" i="1"/>
  <c r="G1405" i="1"/>
  <c r="H1413" i="1"/>
  <c r="G1413" i="1"/>
  <c r="H1421" i="1"/>
  <c r="G1421" i="1"/>
  <c r="G1464" i="1"/>
  <c r="I1464" i="1" s="1"/>
  <c r="G1468" i="1"/>
  <c r="I1468" i="1" s="1"/>
  <c r="H1488" i="1"/>
  <c r="G1488" i="1"/>
  <c r="H1498" i="1"/>
  <c r="H1512" i="1"/>
  <c r="G1512" i="1"/>
  <c r="H1522" i="1"/>
  <c r="H1544" i="1"/>
  <c r="G1544" i="1"/>
  <c r="H1562" i="1"/>
  <c r="E420" i="4"/>
  <c r="G1299" i="1"/>
  <c r="H1536" i="1"/>
  <c r="G1536" i="1"/>
  <c r="F574" i="4"/>
  <c r="D567" i="4"/>
  <c r="D580" i="4"/>
  <c r="F585" i="4"/>
  <c r="H1481" i="1"/>
  <c r="H1489" i="1"/>
  <c r="H1497" i="1"/>
  <c r="H1521" i="1"/>
  <c r="H1529" i="1"/>
  <c r="H1537" i="1"/>
  <c r="H1545" i="1"/>
  <c r="H1553" i="1"/>
  <c r="H1561" i="1"/>
  <c r="H1569" i="1"/>
  <c r="H1577" i="1"/>
  <c r="E459" i="4"/>
  <c r="D453" i="1" s="1"/>
  <c r="F473" i="4"/>
  <c r="D472" i="4"/>
  <c r="D82" i="4"/>
  <c r="D106" i="4"/>
  <c r="H20" i="9"/>
  <c r="G20" i="9"/>
  <c r="F207" i="5"/>
  <c r="D206" i="5"/>
  <c r="G1440" i="1"/>
  <c r="I1440" i="1" s="1"/>
  <c r="F51" i="4"/>
  <c r="D124" i="4"/>
  <c r="F169" i="4"/>
  <c r="D351" i="4"/>
  <c r="F356" i="4"/>
  <c r="D363" i="4"/>
  <c r="D643" i="4"/>
  <c r="F416" i="4"/>
  <c r="F530" i="4"/>
  <c r="D529" i="4"/>
  <c r="D625" i="4"/>
  <c r="G289" i="9"/>
  <c r="D176" i="5"/>
  <c r="D238" i="5"/>
  <c r="F36" i="6"/>
  <c r="D35" i="6"/>
  <c r="G1425" i="1"/>
  <c r="G1427" i="1"/>
  <c r="G1429" i="1"/>
  <c r="G1431" i="1"/>
  <c r="G1433" i="1"/>
  <c r="G1439" i="1"/>
  <c r="G1443" i="1"/>
  <c r="D299" i="4"/>
  <c r="F304" i="4"/>
  <c r="D311" i="4"/>
  <c r="F246" i="5"/>
  <c r="D245" i="5"/>
  <c r="H1439" i="1"/>
  <c r="H1443" i="1"/>
  <c r="G1483" i="1"/>
  <c r="G1491" i="1"/>
  <c r="G1499" i="1"/>
  <c r="G1507" i="1"/>
  <c r="D252" i="4"/>
  <c r="E311" i="4"/>
  <c r="F70" i="5"/>
  <c r="D69" i="5"/>
  <c r="F119" i="5"/>
  <c r="D118" i="5"/>
  <c r="G291" i="9"/>
  <c r="E291" i="9" s="1"/>
  <c r="B291" i="9" s="1"/>
  <c r="F190" i="5"/>
  <c r="D42" i="8"/>
  <c r="G1442" i="1"/>
  <c r="I1442" i="1" s="1"/>
  <c r="G1486" i="1"/>
  <c r="G1494" i="1"/>
  <c r="G1502" i="1"/>
  <c r="G1510" i="1"/>
  <c r="G1526" i="1"/>
  <c r="G1534" i="1"/>
  <c r="G1542" i="1"/>
  <c r="G1550" i="1"/>
  <c r="G1558" i="1"/>
  <c r="G1566" i="1"/>
  <c r="G1574" i="1"/>
  <c r="D224" i="4"/>
  <c r="F312" i="4"/>
  <c r="H289" i="9"/>
  <c r="E176" i="5"/>
  <c r="D89" i="6"/>
  <c r="D49" i="8"/>
  <c r="C1524" i="1" s="1"/>
  <c r="E224" i="4"/>
  <c r="D220" i="1" s="1"/>
  <c r="F460" i="4"/>
  <c r="D459" i="4"/>
  <c r="D593" i="4"/>
  <c r="F599" i="4"/>
  <c r="F8" i="5"/>
  <c r="E141" i="6"/>
  <c r="H286" i="9"/>
  <c r="G299" i="9"/>
  <c r="E299" i="9" s="1"/>
  <c r="F88" i="5"/>
  <c r="D146" i="5"/>
  <c r="E146" i="5"/>
  <c r="D1124" i="1" s="1"/>
  <c r="F180" i="5"/>
  <c r="F5" i="6"/>
  <c r="I10" i="9"/>
  <c r="B226" i="9"/>
  <c r="B236" i="9"/>
  <c r="B258" i="9"/>
  <c r="B121" i="9"/>
  <c r="B234" i="9"/>
  <c r="B244" i="9"/>
  <c r="B266" i="9"/>
  <c r="B113" i="9"/>
  <c r="D141"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242" i="9"/>
  <c r="B252" i="9"/>
  <c r="E286" i="9"/>
  <c r="B286" i="9" s="1"/>
  <c r="B96" i="9"/>
  <c r="B104" i="9"/>
  <c r="B112" i="9"/>
  <c r="B235" i="9"/>
  <c r="B257" i="9"/>
  <c r="B267" i="9"/>
  <c r="C638" i="1" l="1"/>
  <c r="H638" i="1" s="1"/>
  <c r="F258" i="5"/>
  <c r="C1235" i="1"/>
  <c r="E237" i="5"/>
  <c r="D1214" i="1" s="1"/>
  <c r="H1227" i="1"/>
  <c r="E68" i="5"/>
  <c r="I21" i="3" s="1"/>
  <c r="E7" i="5"/>
  <c r="D7" i="5"/>
  <c r="C985" i="1" s="1"/>
  <c r="F12" i="5"/>
  <c r="H991" i="1"/>
  <c r="G991" i="1"/>
  <c r="H990" i="1"/>
  <c r="G990" i="1"/>
  <c r="C1437" i="1"/>
  <c r="C1436" i="1"/>
  <c r="I1450" i="1"/>
  <c r="I1449" i="1"/>
  <c r="D1437" i="1"/>
  <c r="D1436" i="1"/>
  <c r="I29" i="3"/>
  <c r="G297" i="9"/>
  <c r="E297" i="9" s="1"/>
  <c r="F212" i="9"/>
  <c r="B212" i="9" s="1"/>
  <c r="E350" i="4"/>
  <c r="D345" i="1" s="1"/>
  <c r="H160" i="1"/>
  <c r="E6" i="4"/>
  <c r="I16" i="3" s="1"/>
  <c r="B191" i="9"/>
  <c r="F196" i="4"/>
  <c r="C192" i="1"/>
  <c r="G184" i="1"/>
  <c r="F163" i="4"/>
  <c r="C159" i="1"/>
  <c r="F152" i="4"/>
  <c r="C148" i="1"/>
  <c r="H129" i="1"/>
  <c r="G129" i="1"/>
  <c r="G64" i="1"/>
  <c r="H64" i="1"/>
  <c r="F50" i="4"/>
  <c r="C46" i="1"/>
  <c r="H46" i="1" s="1"/>
  <c r="F146" i="5"/>
  <c r="C1124" i="1"/>
  <c r="F224" i="4"/>
  <c r="C220" i="1"/>
  <c r="F252" i="4"/>
  <c r="C248" i="1"/>
  <c r="F245" i="5"/>
  <c r="C1222" i="1"/>
  <c r="F238" i="5"/>
  <c r="D237" i="5"/>
  <c r="D175" i="5" s="1"/>
  <c r="C1215" i="1"/>
  <c r="F363" i="4"/>
  <c r="C358" i="1"/>
  <c r="F580" i="4"/>
  <c r="C574" i="1"/>
  <c r="E636" i="4"/>
  <c r="D630" i="1" s="1"/>
  <c r="D522" i="1"/>
  <c r="I28" i="3"/>
  <c r="D1435" i="1"/>
  <c r="E151" i="4"/>
  <c r="D151" i="4"/>
  <c r="F176" i="5"/>
  <c r="H22" i="3"/>
  <c r="C1153" i="1"/>
  <c r="F472" i="4"/>
  <c r="C466" i="1"/>
  <c r="F567" i="4"/>
  <c r="C561" i="1"/>
  <c r="I1463" i="1"/>
  <c r="E164" i="9"/>
  <c r="B164" i="9" s="1"/>
  <c r="G1524" i="1"/>
  <c r="H1524" i="1"/>
  <c r="F311" i="4"/>
  <c r="C306" i="1"/>
  <c r="E289" i="9"/>
  <c r="B289" i="9" s="1"/>
  <c r="F351" i="4"/>
  <c r="D350" i="4"/>
  <c r="C346" i="1"/>
  <c r="G292" i="9"/>
  <c r="E292" i="9" s="1"/>
  <c r="B292" i="9" s="1"/>
  <c r="F206" i="5"/>
  <c r="C1183" i="1"/>
  <c r="F141" i="6"/>
  <c r="H28" i="3"/>
  <c r="C1435" i="1"/>
  <c r="F89" i="6"/>
  <c r="C1383" i="1"/>
  <c r="F118" i="5"/>
  <c r="C1096" i="1"/>
  <c r="F625" i="4"/>
  <c r="C619" i="1"/>
  <c r="G46" i="1"/>
  <c r="I22" i="3"/>
  <c r="D1153" i="1"/>
  <c r="F299" i="4"/>
  <c r="D298" i="4"/>
  <c r="C294" i="1"/>
  <c r="D528" i="4"/>
  <c r="F529" i="4"/>
  <c r="C523" i="1"/>
  <c r="F124" i="4"/>
  <c r="C120" i="1"/>
  <c r="E20" i="9"/>
  <c r="E165" i="9"/>
  <c r="B165" i="9" s="1"/>
  <c r="F593" i="4"/>
  <c r="C587" i="1"/>
  <c r="D68" i="5"/>
  <c r="F69" i="5"/>
  <c r="C1047" i="1"/>
  <c r="I1443" i="1"/>
  <c r="F35" i="6"/>
  <c r="H25" i="3"/>
  <c r="C1329" i="1"/>
  <c r="D420" i="4"/>
  <c r="F421" i="4"/>
  <c r="C415" i="1"/>
  <c r="F515" i="4"/>
  <c r="C509" i="1"/>
  <c r="F459" i="4"/>
  <c r="C453" i="1"/>
  <c r="I1439" i="1"/>
  <c r="F106" i="4"/>
  <c r="C102" i="1"/>
  <c r="E635" i="4"/>
  <c r="D629" i="1" s="1"/>
  <c r="D414" i="1"/>
  <c r="D43" i="8"/>
  <c r="G295" i="9" s="1"/>
  <c r="E295" i="9" s="1"/>
  <c r="B295" i="9" s="1"/>
  <c r="E298" i="9"/>
  <c r="B299" i="9"/>
  <c r="I34" i="3"/>
  <c r="C1517" i="1"/>
  <c r="E298" i="4"/>
  <c r="D306" i="1"/>
  <c r="F643" i="4"/>
  <c r="C637" i="1"/>
  <c r="F82" i="4"/>
  <c r="C78" i="1"/>
  <c r="D6" i="4"/>
  <c r="F7" i="4"/>
  <c r="C3" i="1"/>
  <c r="G638" i="1" l="1"/>
  <c r="G1235" i="1"/>
  <c r="H1235" i="1"/>
  <c r="I23" i="3"/>
  <c r="E175" i="5"/>
  <c r="D1152" i="1" s="1"/>
  <c r="D1046" i="1"/>
  <c r="E6" i="5"/>
  <c r="D984" i="1" s="1"/>
  <c r="D985" i="1"/>
  <c r="G985" i="1" s="1"/>
  <c r="F7" i="5"/>
  <c r="I20" i="3"/>
  <c r="H20" i="3"/>
  <c r="G1436" i="1"/>
  <c r="G1437" i="1"/>
  <c r="H1437" i="1"/>
  <c r="H1436" i="1"/>
  <c r="B297" i="9"/>
  <c r="E296" i="9"/>
  <c r="I10" i="3" s="1"/>
  <c r="K1432" i="9"/>
  <c r="E412" i="4"/>
  <c r="E639" i="4" s="1"/>
  <c r="D2" i="1"/>
  <c r="G192" i="1"/>
  <c r="H192" i="1"/>
  <c r="H159" i="1"/>
  <c r="G159" i="1"/>
  <c r="H148" i="1"/>
  <c r="G148" i="1"/>
  <c r="H3" i="1"/>
  <c r="G3" i="1"/>
  <c r="H1517" i="1"/>
  <c r="G1517" i="1"/>
  <c r="H509" i="1"/>
  <c r="G509" i="1"/>
  <c r="H120" i="1"/>
  <c r="G120" i="1"/>
  <c r="H561" i="1"/>
  <c r="G561" i="1"/>
  <c r="F151" i="4"/>
  <c r="D289" i="4"/>
  <c r="D290" i="4" s="1"/>
  <c r="H17" i="3"/>
  <c r="C147" i="1"/>
  <c r="H358" i="1"/>
  <c r="G358" i="1"/>
  <c r="H102" i="1"/>
  <c r="G102" i="1"/>
  <c r="H1383" i="1"/>
  <c r="G1383" i="1"/>
  <c r="E289" i="4"/>
  <c r="I17" i="3"/>
  <c r="D147" i="1"/>
  <c r="H220" i="1"/>
  <c r="G220" i="1"/>
  <c r="H1047" i="1"/>
  <c r="G1047" i="1"/>
  <c r="H78" i="1"/>
  <c r="G78" i="1"/>
  <c r="H415" i="1"/>
  <c r="G415" i="1"/>
  <c r="H523" i="1"/>
  <c r="G523" i="1"/>
  <c r="H346" i="1"/>
  <c r="G346" i="1"/>
  <c r="H466" i="1"/>
  <c r="G466" i="1"/>
  <c r="H1215" i="1"/>
  <c r="G1215" i="1"/>
  <c r="F68" i="5"/>
  <c r="H21" i="3"/>
  <c r="C1046" i="1"/>
  <c r="D408" i="4"/>
  <c r="F350" i="4"/>
  <c r="C345" i="1"/>
  <c r="F237" i="5"/>
  <c r="H23" i="3"/>
  <c r="C1214" i="1"/>
  <c r="H1124" i="1"/>
  <c r="G1124" i="1"/>
  <c r="H637" i="1"/>
  <c r="G637" i="1"/>
  <c r="D635" i="4"/>
  <c r="F420" i="4"/>
  <c r="C414" i="1"/>
  <c r="H587" i="1"/>
  <c r="G587" i="1"/>
  <c r="D636" i="4"/>
  <c r="F528" i="4"/>
  <c r="C522" i="1"/>
  <c r="H1435" i="1"/>
  <c r="G1435" i="1"/>
  <c r="H1153" i="1"/>
  <c r="G1153" i="1"/>
  <c r="H294" i="1"/>
  <c r="G294" i="1"/>
  <c r="H619" i="1"/>
  <c r="G619" i="1"/>
  <c r="D6" i="5"/>
  <c r="C1152" i="1"/>
  <c r="H1222" i="1"/>
  <c r="G1222" i="1"/>
  <c r="F6" i="4"/>
  <c r="H16" i="3"/>
  <c r="D412" i="4"/>
  <c r="C2" i="1"/>
  <c r="G1329" i="1"/>
  <c r="H1329" i="1"/>
  <c r="H9" i="3"/>
  <c r="C1518" i="1"/>
  <c r="I35" i="3"/>
  <c r="G294" i="9"/>
  <c r="E294" i="9" s="1"/>
  <c r="H453" i="1"/>
  <c r="G453" i="1"/>
  <c r="D407" i="4"/>
  <c r="F298" i="4"/>
  <c r="C293" i="1"/>
  <c r="H306" i="1"/>
  <c r="G306" i="1"/>
  <c r="H574" i="1"/>
  <c r="G574" i="1"/>
  <c r="E407" i="4"/>
  <c r="D402" i="1" s="1"/>
  <c r="D293" i="1"/>
  <c r="E408" i="4"/>
  <c r="D403" i="1" s="1"/>
  <c r="E19" i="9"/>
  <c r="B20" i="9"/>
  <c r="H1096" i="1"/>
  <c r="G1096" i="1"/>
  <c r="H1183" i="1"/>
  <c r="G1183" i="1"/>
  <c r="H248" i="1"/>
  <c r="G248" i="1"/>
  <c r="H276" i="9"/>
  <c r="F175" i="5" l="1"/>
  <c r="H985" i="1"/>
  <c r="D407" i="1"/>
  <c r="F408" i="4"/>
  <c r="C403" i="1"/>
  <c r="E413" i="4"/>
  <c r="E291" i="4"/>
  <c r="D287" i="1" s="1"/>
  <c r="D285" i="1"/>
  <c r="E290" i="4"/>
  <c r="D286" i="1" s="1"/>
  <c r="H1518" i="1"/>
  <c r="G1518" i="1"/>
  <c r="C286" i="1"/>
  <c r="F636" i="4"/>
  <c r="C630" i="1"/>
  <c r="H1046" i="1"/>
  <c r="G1046" i="1"/>
  <c r="D413" i="4"/>
  <c r="D414" i="4" s="1"/>
  <c r="D291" i="4"/>
  <c r="F289" i="4"/>
  <c r="C285" i="1"/>
  <c r="H11" i="3"/>
  <c r="K3" i="9"/>
  <c r="I9" i="3"/>
  <c r="H293" i="1"/>
  <c r="G293" i="1"/>
  <c r="H1214" i="1"/>
  <c r="G1214" i="1"/>
  <c r="H1152" i="1"/>
  <c r="G1152" i="1"/>
  <c r="H414" i="1"/>
  <c r="G414" i="1"/>
  <c r="H2" i="1"/>
  <c r="G2" i="1"/>
  <c r="F407" i="4"/>
  <c r="C402" i="1"/>
  <c r="D639" i="4"/>
  <c r="F412" i="4"/>
  <c r="C407" i="1"/>
  <c r="G282" i="9"/>
  <c r="E282" i="9" s="1"/>
  <c r="B282" i="9" s="1"/>
  <c r="G276" i="9"/>
  <c r="E276" i="9" s="1"/>
  <c r="F6" i="5"/>
  <c r="C984" i="1"/>
  <c r="F635" i="4"/>
  <c r="C629" i="1"/>
  <c r="H345" i="1"/>
  <c r="G345" i="1"/>
  <c r="D633" i="1"/>
  <c r="E293" i="9"/>
  <c r="B294" i="9"/>
  <c r="H522" i="1"/>
  <c r="G522" i="1"/>
  <c r="H147" i="1"/>
  <c r="G147" i="1"/>
  <c r="F290" i="4" l="1"/>
  <c r="B276" i="9"/>
  <c r="E275" i="9"/>
  <c r="F291" i="4"/>
  <c r="C287" i="1"/>
  <c r="D640" i="4"/>
  <c r="D641" i="4" s="1"/>
  <c r="F413" i="4"/>
  <c r="D415" i="4"/>
  <c r="C408" i="1"/>
  <c r="H629" i="1"/>
  <c r="G629" i="1"/>
  <c r="F414" i="4"/>
  <c r="C409" i="1"/>
  <c r="H630" i="1"/>
  <c r="G630" i="1"/>
  <c r="N3" i="9"/>
  <c r="I11" i="3"/>
  <c r="E640" i="4"/>
  <c r="E415" i="4"/>
  <c r="D410" i="1" s="1"/>
  <c r="D408" i="1"/>
  <c r="E414" i="4"/>
  <c r="D409" i="1" s="1"/>
  <c r="F639" i="4"/>
  <c r="C633" i="1"/>
  <c r="H8" i="3"/>
  <c r="H984" i="1"/>
  <c r="G984" i="1"/>
  <c r="H402" i="1"/>
  <c r="G402" i="1"/>
  <c r="H285" i="1"/>
  <c r="G285" i="1"/>
  <c r="H286" i="1"/>
  <c r="G286" i="1"/>
  <c r="H403" i="1"/>
  <c r="G403" i="1"/>
  <c r="H407" i="1"/>
  <c r="G407" i="1"/>
  <c r="H408" i="1" l="1"/>
  <c r="G408" i="1"/>
  <c r="F415" i="4"/>
  <c r="C410" i="1"/>
  <c r="M3" i="9"/>
  <c r="I8" i="3"/>
  <c r="F641" i="4"/>
  <c r="C635" i="1"/>
  <c r="D642" i="4"/>
  <c r="D645" i="4" s="1"/>
  <c r="F640" i="4"/>
  <c r="C634" i="1"/>
  <c r="E642" i="4"/>
  <c r="D634" i="1"/>
  <c r="E641" i="4"/>
  <c r="H633" i="1"/>
  <c r="G633" i="1"/>
  <c r="H409" i="1"/>
  <c r="G409" i="1"/>
  <c r="H287" i="1"/>
  <c r="G287" i="1"/>
  <c r="F645" i="4" l="1"/>
  <c r="H18" i="3"/>
  <c r="C639" i="1"/>
  <c r="E645" i="4"/>
  <c r="D635" i="1"/>
  <c r="H634" i="1"/>
  <c r="G634" i="1"/>
  <c r="H410" i="1"/>
  <c r="G410" i="1"/>
  <c r="E646" i="4"/>
  <c r="D636" i="1"/>
  <c r="D646" i="4"/>
  <c r="F642" i="4"/>
  <c r="C636" i="1"/>
  <c r="H7" i="3" l="1"/>
  <c r="H636" i="1"/>
  <c r="G636" i="1"/>
  <c r="I18" i="3"/>
  <c r="D639" i="1"/>
  <c r="G639" i="1" s="1"/>
  <c r="F646" i="4"/>
  <c r="H19" i="3"/>
  <c r="C640" i="1"/>
  <c r="G635" i="1"/>
  <c r="H635" i="1"/>
  <c r="I19" i="3"/>
  <c r="D640" i="1"/>
  <c r="H640" i="1" l="1"/>
  <c r="G640" i="1"/>
  <c r="J3" i="9"/>
  <c r="I7" i="3"/>
  <c r="H639" i="1"/>
  <c r="M272" i="9" l="1"/>
  <c r="L272" i="9"/>
  <c r="H18" i="9"/>
  <c r="G18" i="9"/>
  <c r="H17" i="9"/>
  <c r="J12" i="9"/>
  <c r="I5" i="9"/>
  <c r="M16" i="9"/>
  <c r="J9" i="9"/>
  <c r="K6" i="9"/>
  <c r="J8" i="9"/>
  <c r="J7" i="9"/>
  <c r="K7" i="9"/>
  <c r="I8" i="9"/>
  <c r="K11" i="9"/>
  <c r="J5" i="9"/>
  <c r="K10" i="9"/>
  <c r="I9" i="9"/>
  <c r="K12" i="9"/>
  <c r="K9" i="9"/>
  <c r="I6" i="9"/>
  <c r="J11" i="9"/>
  <c r="I13" i="9"/>
  <c r="K8" i="9"/>
  <c r="K5" i="9"/>
  <c r="I12" i="9"/>
  <c r="G17" i="9"/>
  <c r="I11" i="9"/>
  <c r="G16" i="9"/>
  <c r="G15" i="9"/>
  <c r="I7" i="9"/>
  <c r="M15" i="9"/>
  <c r="I17" i="9"/>
  <c r="H16" i="9"/>
  <c r="J13" i="9"/>
  <c r="J10" i="9"/>
  <c r="J6" i="9"/>
  <c r="J17" i="9"/>
  <c r="H15" i="9"/>
  <c r="K13" i="9"/>
  <c r="L16" i="9"/>
  <c r="L15" i="9"/>
  <c r="F16" i="9" l="1"/>
  <c r="E9" i="9"/>
  <c r="B9" i="9" s="1"/>
  <c r="F15" i="9"/>
  <c r="E12" i="9"/>
  <c r="B12" i="9" s="1"/>
  <c r="E10" i="9"/>
  <c r="B10" i="9" s="1"/>
  <c r="E11" i="9"/>
  <c r="B11" i="9" s="1"/>
  <c r="E18" i="9"/>
  <c r="B18" i="9" s="1"/>
  <c r="F272" i="9"/>
  <c r="B272" i="9" s="1"/>
  <c r="E7" i="9"/>
  <c r="B7" i="9" s="1"/>
  <c r="E13" i="9"/>
  <c r="B13" i="9" s="1"/>
  <c r="E5" i="9"/>
  <c r="E15" i="9"/>
  <c r="E8" i="9"/>
  <c r="B8" i="9" s="1"/>
  <c r="E16" i="9"/>
  <c r="E6" i="9"/>
  <c r="B6" i="9" s="1"/>
  <c r="E17" i="9"/>
  <c r="B17" i="9" s="1"/>
  <c r="F19" i="9"/>
  <c r="B16" i="9" l="1"/>
  <c r="F14"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<sst xmlns="http://schemas.openxmlformats.org/spreadsheetml/2006/main" count="4313" uniqueCount="3393">
  <si>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</si>
  <si>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</si>
  <si>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</si>
  <si>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</si>
  <si>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</si>
  <si>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</si>
  <si>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</si>
  <si>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</si>
  <si>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</si>
  <si>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</si>
  <si>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</si>
  <si>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</si>
  <si>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</si>
  <si>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</si>
  <si>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</si>
  <si>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</si>
  <si>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</si>
  <si>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</si>
  <si>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</si>
  <si>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</si>
  <si>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</si>
  <si>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</si>
  <si>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</si>
  <si>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</si>
  <si>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</si>
  <si>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</si>
  <si>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</si>
  <si>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</si>
  <si>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</si>
  <si>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</si>
  <si>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</si>
  <si>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DOBRIŠE CESARIĆA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</si>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</sst>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8050530</v>
      </c>
      <c r="D2" s="6">
        <f>'PR-RAS'!E6</f>
        <v>9229423.2799999993</v>
      </c>
      <c r="E2" s="6">
        <v>0</v>
      </c>
      <c r="F2" s="6">
        <v>0</v>
      </c>
      <c r="G2" s="7">
        <f t="shared" ref="G2:G264" si="0">(B2/1000)*(C2*1+D2*2)</f>
        <v>26509.376560000001</v>
      </c>
      <c r="H2" s="7">
        <f t="shared" ref="H2:H264" si="1">ABS(C2-ROUND(C2,0))+ABS(D2-ROUND(D2,0))</f>
        <v>0.27999999932944775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6245359</v>
      </c>
      <c r="D46" s="1">
        <f>'PR-RAS'!E50</f>
        <v>6853287.29</v>
      </c>
      <c r="E46" s="1">
        <v>0</v>
      </c>
      <c r="F46" s="1">
        <v>0</v>
      </c>
      <c r="G46" s="2">
        <f t="shared" si="0"/>
        <v>897837.01109999989</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6114788</v>
      </c>
      <c r="D64" s="1">
        <f>'PR-RAS'!E68</f>
        <v>6499670.9799999995</v>
      </c>
      <c r="E64" s="1">
        <v>0</v>
      </c>
      <c r="F64" s="1">
        <v>0</v>
      </c>
      <c r="G64" s="2">
        <f t="shared" si="0"/>
        <v>1204190.1874800001</v>
      </c>
      <c r="H64" s="2">
        <f t="shared" si="1"/>
        <v>2.0000000484287739E-2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6114788</v>
      </c>
      <c r="D65" s="1">
        <f>'PR-RAS'!E69</f>
        <v>6301452.1299999999</v>
      </c>
      <c r="E65" s="1">
        <v>0</v>
      </c>
      <c r="F65" s="1">
        <v>0</v>
      </c>
      <c r="G65" s="2">
        <f t="shared" si="0"/>
        <v>1197932.30464</v>
      </c>
      <c r="H65" s="2">
        <f t="shared" si="1"/>
        <v>0.12999999988824129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198218.85</v>
      </c>
      <c r="E66" s="1">
        <v>0</v>
      </c>
      <c r="F66" s="1">
        <v>0</v>
      </c>
      <c r="G66" s="2">
        <f t="shared" si="0"/>
        <v>25768.450500000003</v>
      </c>
      <c r="H66" s="2">
        <f t="shared" si="1"/>
        <v>0.14999999999417923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114742</v>
      </c>
      <c r="D70" s="1">
        <f>'PR-RAS'!E74</f>
        <v>350697.52</v>
      </c>
      <c r="E70" s="1">
        <v>0</v>
      </c>
      <c r="F70" s="1">
        <v>0</v>
      </c>
      <c r="G70" s="2">
        <f t="shared" si="0"/>
        <v>56313.455760000004</v>
      </c>
      <c r="H70" s="2">
        <f t="shared" si="1"/>
        <v>0.47999999998137355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114742</v>
      </c>
      <c r="D71" s="1">
        <f>'PR-RAS'!E75</f>
        <v>350697.52</v>
      </c>
      <c r="E71" s="1">
        <v>0</v>
      </c>
      <c r="F71" s="1">
        <v>0</v>
      </c>
      <c r="G71" s="2">
        <f t="shared" si="0"/>
        <v>57129.592800000006</v>
      </c>
      <c r="H71" s="2">
        <f t="shared" si="1"/>
        <v>0.47999999998137355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15829</v>
      </c>
      <c r="D73" s="1">
        <f>'PR-RAS'!E77</f>
        <v>2918.79</v>
      </c>
      <c r="E73" s="1">
        <v>0</v>
      </c>
      <c r="F73" s="1">
        <v>0</v>
      </c>
      <c r="G73" s="2">
        <f t="shared" si="0"/>
        <v>1559.9937600000001</v>
      </c>
      <c r="H73" s="2">
        <f t="shared" si="1"/>
        <v>0.21000000000003638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1026</v>
      </c>
      <c r="E74" s="1">
        <v>0</v>
      </c>
      <c r="F74" s="1">
        <v>0</v>
      </c>
      <c r="G74" s="2">
        <f t="shared" si="0"/>
        <v>149.79599999999999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15829</v>
      </c>
      <c r="D76" s="1">
        <f>'PR-RAS'!E80</f>
        <v>1892.79</v>
      </c>
      <c r="E76" s="1">
        <v>0</v>
      </c>
      <c r="F76" s="1">
        <v>0</v>
      </c>
      <c r="G76" s="2">
        <f t="shared" si="0"/>
        <v>1471.0935000000002</v>
      </c>
      <c r="H76" s="2">
        <f t="shared" si="1"/>
        <v>0.21000000000003638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v>
      </c>
      <c r="D78" s="1">
        <f>'PR-RAS'!E82</f>
        <v>0.66</v>
      </c>
      <c r="E78" s="1">
        <v>0</v>
      </c>
      <c r="F78" s="1">
        <v>0</v>
      </c>
      <c r="G78" s="2">
        <f t="shared" si="0"/>
        <v>0.94864000000000004</v>
      </c>
      <c r="H78" s="2">
        <f t="shared" si="1"/>
        <v>0.33999999999999997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0.66</v>
      </c>
      <c r="E79" s="1">
        <v>0</v>
      </c>
      <c r="F79" s="1">
        <v>0</v>
      </c>
      <c r="G79" s="2">
        <f t="shared" si="0"/>
        <v>0.96096000000000004</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v>
      </c>
      <c r="D81" s="1">
        <f>'PR-RAS'!E85</f>
        <v>0.66</v>
      </c>
      <c r="E81" s="1">
        <v>0</v>
      </c>
      <c r="F81" s="1">
        <v>0</v>
      </c>
      <c r="G81" s="2">
        <f t="shared" si="0"/>
        <v>0.98560000000000003</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451391</v>
      </c>
      <c r="D102" s="1">
        <f>'PR-RAS'!E106</f>
        <v>609003.84</v>
      </c>
      <c r="E102" s="1">
        <v>0</v>
      </c>
      <c r="F102" s="1">
        <v>0</v>
      </c>
      <c r="G102" s="2">
        <f t="shared" si="0"/>
        <v>168609.26668</v>
      </c>
      <c r="H102" s="2">
        <f t="shared" si="1"/>
        <v>0.16000000003259629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451391</v>
      </c>
      <c r="D108" s="1">
        <f>'PR-RAS'!E112</f>
        <v>609003.84</v>
      </c>
      <c r="E108" s="1">
        <v>0</v>
      </c>
      <c r="F108" s="1">
        <v>0</v>
      </c>
      <c r="G108" s="2">
        <f t="shared" si="0"/>
        <v>178625.65875999999</v>
      </c>
      <c r="H108" s="2">
        <f t="shared" si="1"/>
        <v>0.16000000003259629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451391</v>
      </c>
      <c r="D113" s="1">
        <f>'PR-RAS'!E117</f>
        <v>609003.84</v>
      </c>
      <c r="E113" s="1">
        <v>0</v>
      </c>
      <c r="F113" s="1">
        <v>0</v>
      </c>
      <c r="G113" s="2">
        <f t="shared" si="0"/>
        <v>186972.65216</v>
      </c>
      <c r="H113" s="2">
        <f t="shared" si="1"/>
        <v>0.16000000003259629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4698</v>
      </c>
      <c r="D120" s="1">
        <f>'PR-RAS'!E124</f>
        <v>74862.87</v>
      </c>
      <c r="E120" s="1">
        <v>0</v>
      </c>
      <c r="F120" s="1">
        <v>0</v>
      </c>
      <c r="G120" s="2">
        <f t="shared" si="0"/>
        <v>18376.425059999998</v>
      </c>
      <c r="H120" s="2">
        <f t="shared" si="1"/>
        <v>0.13000000000465661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4698</v>
      </c>
      <c r="D121" s="1">
        <f>'PR-RAS'!E125</f>
        <v>74862.87</v>
      </c>
      <c r="E121" s="1">
        <v>0</v>
      </c>
      <c r="F121" s="1">
        <v>0</v>
      </c>
      <c r="G121" s="2">
        <f t="shared" si="0"/>
        <v>18530.8488</v>
      </c>
      <c r="H121" s="2">
        <f t="shared" si="1"/>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4698</v>
      </c>
      <c r="D123" s="1">
        <f>'PR-RAS'!E127</f>
        <v>74862.87</v>
      </c>
      <c r="E123" s="1">
        <v>0</v>
      </c>
      <c r="F123" s="1">
        <v>0</v>
      </c>
      <c r="G123" s="2">
        <f t="shared" si="0"/>
        <v>18839.69628</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1349071</v>
      </c>
      <c r="D129" s="1">
        <f>'PR-RAS'!E133</f>
        <v>1692268.6199999999</v>
      </c>
      <c r="E129" s="1">
        <v>0</v>
      </c>
      <c r="F129" s="1">
        <v>0</v>
      </c>
      <c r="G129" s="2">
        <f t="shared" si="0"/>
        <v>605901.85472000006</v>
      </c>
      <c r="H129" s="2">
        <f t="shared" si="1"/>
        <v>0.38000000012107193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1349071</v>
      </c>
      <c r="D130" s="1">
        <f>'PR-RAS'!E134</f>
        <v>1692268.6199999999</v>
      </c>
      <c r="E130" s="1">
        <v>0</v>
      </c>
      <c r="F130" s="1">
        <v>0</v>
      </c>
      <c r="G130" s="2">
        <f t="shared" si="0"/>
        <v>610635.46296000003</v>
      </c>
      <c r="H130" s="2">
        <f t="shared" si="1"/>
        <v>0.38000000012107193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1349071</v>
      </c>
      <c r="D131" s="1">
        <f>'PR-RAS'!E135</f>
        <v>1673721.15</v>
      </c>
      <c r="E131" s="1">
        <v>0</v>
      </c>
      <c r="F131" s="1">
        <v>0</v>
      </c>
      <c r="G131" s="2">
        <f t="shared" si="0"/>
        <v>610546.72900000005</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18547.47</v>
      </c>
      <c r="E132" s="1">
        <v>0</v>
      </c>
      <c r="F132" s="1">
        <v>0</v>
      </c>
      <c r="G132" s="2">
        <f t="shared" si="0"/>
        <v>4859.4371400000009</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7990605</v>
      </c>
      <c r="D147" s="1">
        <f>'PR-RAS'!E151</f>
        <v>9045408.5999999996</v>
      </c>
      <c r="E147" s="1">
        <v>0</v>
      </c>
      <c r="F147" s="1">
        <v>0</v>
      </c>
      <c r="G147" s="2">
        <f t="shared" si="0"/>
        <v>3807887.6411999995</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6712928</v>
      </c>
      <c r="D148" s="1">
        <f>'PR-RAS'!E152</f>
        <v>7192634.4699999997</v>
      </c>
      <c r="E148" s="1">
        <v>0</v>
      </c>
      <c r="F148" s="1">
        <v>0</v>
      </c>
      <c r="G148" s="2">
        <f t="shared" si="0"/>
        <v>3101434.9501799997</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5528451</v>
      </c>
      <c r="D149" s="1">
        <f>'PR-RAS'!E153</f>
        <v>5938542.9400000004</v>
      </c>
      <c r="E149" s="1">
        <v>0</v>
      </c>
      <c r="F149" s="1">
        <v>0</v>
      </c>
      <c r="G149" s="2">
        <f t="shared" si="0"/>
        <v>2576019.4582400001</v>
      </c>
      <c r="H149" s="2">
        <f t="shared" si="1"/>
        <v>5.9999999590218067E-2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5528451</v>
      </c>
      <c r="D150" s="1">
        <f>'PR-RAS'!E154</f>
        <v>5938542.9400000004</v>
      </c>
      <c r="E150" s="1">
        <v>0</v>
      </c>
      <c r="F150" s="1">
        <v>0</v>
      </c>
      <c r="G150" s="2">
        <f t="shared" si="0"/>
        <v>2593424.9951200001</v>
      </c>
      <c r="H150" s="2">
        <f t="shared" si="1"/>
        <v>5.9999999590218067E-2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272939</v>
      </c>
      <c r="D154" s="1">
        <f>'PR-RAS'!E158</f>
        <v>273893.68</v>
      </c>
      <c r="E154" s="1">
        <v>0</v>
      </c>
      <c r="F154" s="1">
        <v>0</v>
      </c>
      <c r="G154" s="2">
        <f t="shared" si="0"/>
        <v>125571.13308</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911538</v>
      </c>
      <c r="D155" s="1">
        <f>'PR-RAS'!E159</f>
        <v>980197.85</v>
      </c>
      <c r="E155" s="1">
        <v>0</v>
      </c>
      <c r="F155" s="1">
        <v>0</v>
      </c>
      <c r="G155" s="2">
        <f t="shared" si="0"/>
        <v>442277.78980000003</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911538</v>
      </c>
      <c r="D157" s="1">
        <f>'PR-RAS'!E161</f>
        <v>979376.33</v>
      </c>
      <c r="E157" s="1">
        <v>0</v>
      </c>
      <c r="F157" s="1">
        <v>0</v>
      </c>
      <c r="G157" s="2">
        <f t="shared" si="0"/>
        <v>447765.34296000004</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821.52</v>
      </c>
      <c r="E158" s="1">
        <v>0</v>
      </c>
      <c r="F158" s="1">
        <v>0</v>
      </c>
      <c r="G158" s="2">
        <f t="shared" si="0"/>
        <v>257.95727999999997</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1269683</v>
      </c>
      <c r="D159" s="1">
        <f>'PR-RAS'!E163</f>
        <v>1821785.2800000003</v>
      </c>
      <c r="E159" s="1">
        <v>0</v>
      </c>
      <c r="F159" s="1">
        <v>0</v>
      </c>
      <c r="G159" s="2">
        <f t="shared" si="0"/>
        <v>776294.06248000008</v>
      </c>
      <c r="H159" s="2">
        <f t="shared" si="1"/>
        <v>0.28000000026077032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200538</v>
      </c>
      <c r="D160" s="1">
        <f>'PR-RAS'!E164</f>
        <v>508522.76</v>
      </c>
      <c r="E160" s="1">
        <v>0</v>
      </c>
      <c r="F160" s="1">
        <v>0</v>
      </c>
      <c r="G160" s="2">
        <f t="shared" si="0"/>
        <v>193595.77968000001</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25389</v>
      </c>
      <c r="D161" s="1">
        <f>'PR-RAS'!E165</f>
        <v>337660.26</v>
      </c>
      <c r="E161" s="1">
        <v>0</v>
      </c>
      <c r="F161" s="1">
        <v>0</v>
      </c>
      <c r="G161" s="2">
        <f t="shared" si="0"/>
        <v>112113.52320000001</v>
      </c>
      <c r="H161" s="2">
        <f t="shared" si="1"/>
        <v>0.26000000000931323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169801</v>
      </c>
      <c r="D162" s="1">
        <f>'PR-RAS'!E166</f>
        <v>154678.45000000001</v>
      </c>
      <c r="E162" s="1">
        <v>0</v>
      </c>
      <c r="F162" s="1">
        <v>0</v>
      </c>
      <c r="G162" s="2">
        <f t="shared" si="0"/>
        <v>77144.421900000001</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5348</v>
      </c>
      <c r="D163" s="1">
        <f>'PR-RAS'!E167</f>
        <v>16184.05</v>
      </c>
      <c r="E163" s="1">
        <v>0</v>
      </c>
      <c r="F163" s="1">
        <v>0</v>
      </c>
      <c r="G163" s="2">
        <f t="shared" si="0"/>
        <v>6110.0082000000002</v>
      </c>
      <c r="H163" s="2">
        <f t="shared" si="1"/>
        <v>4.9999999999272404E-2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590873</v>
      </c>
      <c r="D165" s="1">
        <f>'PR-RAS'!E169</f>
        <v>744876.82000000018</v>
      </c>
      <c r="E165" s="1">
        <v>0</v>
      </c>
      <c r="F165" s="1">
        <v>0</v>
      </c>
      <c r="G165" s="2">
        <f t="shared" si="0"/>
        <v>341222.76896000007</v>
      </c>
      <c r="H165" s="2">
        <f t="shared" si="1"/>
        <v>0.1799999998183921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94507</v>
      </c>
      <c r="D166" s="1">
        <f>'PR-RAS'!E170</f>
        <v>129599.61</v>
      </c>
      <c r="E166" s="1">
        <v>0</v>
      </c>
      <c r="F166" s="1">
        <v>0</v>
      </c>
      <c r="G166" s="2">
        <f t="shared" si="0"/>
        <v>58361.526299999998</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368366</v>
      </c>
      <c r="D167" s="1">
        <f>'PR-RAS'!E171</f>
        <v>505399.34</v>
      </c>
      <c r="E167" s="1">
        <v>0</v>
      </c>
      <c r="F167" s="1">
        <v>0</v>
      </c>
      <c r="G167" s="2">
        <f t="shared" si="0"/>
        <v>228941.33688000005</v>
      </c>
      <c r="H167" s="2">
        <f t="shared" si="1"/>
        <v>0.34000000002561137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107804</v>
      </c>
      <c r="D168" s="1">
        <f>'PR-RAS'!E172</f>
        <v>83644.52</v>
      </c>
      <c r="E168" s="1">
        <v>0</v>
      </c>
      <c r="F168" s="1">
        <v>0</v>
      </c>
      <c r="G168" s="2">
        <f t="shared" si="0"/>
        <v>45940.537680000009</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14312</v>
      </c>
      <c r="D169" s="1">
        <f>'PR-RAS'!E173</f>
        <v>23145.42</v>
      </c>
      <c r="E169" s="1">
        <v>0</v>
      </c>
      <c r="F169" s="1">
        <v>0</v>
      </c>
      <c r="G169" s="2">
        <f t="shared" si="0"/>
        <v>10181.277120000001</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4916</v>
      </c>
      <c r="D170" s="1">
        <f>'PR-RAS'!E174</f>
        <v>0</v>
      </c>
      <c r="E170" s="1">
        <v>0</v>
      </c>
      <c r="F170" s="1">
        <v>0</v>
      </c>
      <c r="G170" s="2">
        <f t="shared" si="0"/>
        <v>830.80400000000009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968</v>
      </c>
      <c r="D172" s="1">
        <f>'PR-RAS'!E176</f>
        <v>3087.93</v>
      </c>
      <c r="E172" s="1">
        <v>0</v>
      </c>
      <c r="F172" s="1">
        <v>0</v>
      </c>
      <c r="G172" s="2">
        <f t="shared" si="0"/>
        <v>1221.60006</v>
      </c>
      <c r="H172" s="2">
        <f t="shared" si="1"/>
        <v>7.0000000000163709E-2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407665</v>
      </c>
      <c r="D173" s="1">
        <f>'PR-RAS'!E177</f>
        <v>407663.35000000003</v>
      </c>
      <c r="E173" s="1">
        <v>0</v>
      </c>
      <c r="F173" s="1">
        <v>0</v>
      </c>
      <c r="G173" s="2">
        <f t="shared" si="0"/>
        <v>210354.5724</v>
      </c>
      <c r="H173" s="2">
        <f t="shared" si="1"/>
        <v>0.3500000000349246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13718</v>
      </c>
      <c r="D174" s="1">
        <f>'PR-RAS'!E178</f>
        <v>15801.5</v>
      </c>
      <c r="E174" s="1">
        <v>0</v>
      </c>
      <c r="F174" s="1">
        <v>0</v>
      </c>
      <c r="G174" s="2">
        <f t="shared" si="0"/>
        <v>7840.5329999999994</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150553</v>
      </c>
      <c r="D175" s="1">
        <f>'PR-RAS'!E179</f>
        <v>59097.55</v>
      </c>
      <c r="E175" s="1">
        <v>0</v>
      </c>
      <c r="F175" s="1">
        <v>0</v>
      </c>
      <c r="G175" s="2">
        <f t="shared" si="0"/>
        <v>46762.169399999992</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7070</v>
      </c>
      <c r="D176" s="1">
        <f>'PR-RAS'!E180</f>
        <v>3100</v>
      </c>
      <c r="E176" s="1">
        <v>0</v>
      </c>
      <c r="F176" s="1">
        <v>0</v>
      </c>
      <c r="G176" s="2">
        <f t="shared" si="0"/>
        <v>2322.25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69320</v>
      </c>
      <c r="D177" s="1">
        <f>'PR-RAS'!E181</f>
        <v>75337.990000000005</v>
      </c>
      <c r="E177" s="1">
        <v>0</v>
      </c>
      <c r="F177" s="1">
        <v>0</v>
      </c>
      <c r="G177" s="2">
        <f t="shared" si="0"/>
        <v>38719.292479999996</v>
      </c>
      <c r="H177" s="2">
        <f t="shared" si="1"/>
        <v>9.9999999947613105E-3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15000</v>
      </c>
      <c r="D178" s="1">
        <f>'PR-RAS'!E182</f>
        <v>15218.75</v>
      </c>
      <c r="E178" s="1">
        <v>0</v>
      </c>
      <c r="F178" s="1">
        <v>0</v>
      </c>
      <c r="G178" s="2">
        <f t="shared" si="0"/>
        <v>8042.4375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5150</v>
      </c>
      <c r="D179" s="1">
        <f>'PR-RAS'!E183</f>
        <v>48626.2</v>
      </c>
      <c r="E179" s="1">
        <v>0</v>
      </c>
      <c r="F179" s="1">
        <v>0</v>
      </c>
      <c r="G179" s="2">
        <f t="shared" si="0"/>
        <v>18227.627199999999</v>
      </c>
      <c r="H179" s="2">
        <f t="shared" si="1"/>
        <v>0.19999999999708962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94197</v>
      </c>
      <c r="D180" s="1">
        <f>'PR-RAS'!E184</f>
        <v>134658.17000000001</v>
      </c>
      <c r="E180" s="1">
        <v>0</v>
      </c>
      <c r="F180" s="1">
        <v>0</v>
      </c>
      <c r="G180" s="2">
        <f t="shared" si="0"/>
        <v>65068.887860000003</v>
      </c>
      <c r="H180" s="2">
        <f t="shared" si="1"/>
        <v>0.17000000001280569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48982</v>
      </c>
      <c r="D181" s="1">
        <f>'PR-RAS'!E185</f>
        <v>55660.69</v>
      </c>
      <c r="E181" s="1">
        <v>0</v>
      </c>
      <c r="F181" s="1">
        <v>0</v>
      </c>
      <c r="G181" s="2">
        <f t="shared" si="0"/>
        <v>28854.608400000001</v>
      </c>
      <c r="H181" s="2">
        <f t="shared" si="1"/>
        <v>0.30999999999767169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3675</v>
      </c>
      <c r="D182" s="1">
        <f>'PR-RAS'!E186</f>
        <v>162.5</v>
      </c>
      <c r="E182" s="1">
        <v>0</v>
      </c>
      <c r="F182" s="1">
        <v>0</v>
      </c>
      <c r="G182" s="2">
        <f t="shared" si="0"/>
        <v>724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70607</v>
      </c>
      <c r="D184" s="1">
        <f>'PR-RAS'!E188</f>
        <v>160722.34999999998</v>
      </c>
      <c r="E184" s="1">
        <v>0</v>
      </c>
      <c r="F184" s="1">
        <v>0</v>
      </c>
      <c r="G184" s="2">
        <f t="shared" si="0"/>
        <v>71745.461099999986</v>
      </c>
      <c r="H184" s="2">
        <f t="shared" si="1"/>
        <v>0.34999999997671694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14183</v>
      </c>
      <c r="D185" s="1">
        <f>'PR-RAS'!E189</f>
        <v>51662.22</v>
      </c>
      <c r="E185" s="1">
        <v>0</v>
      </c>
      <c r="F185" s="1">
        <v>0</v>
      </c>
      <c r="G185" s="2">
        <f t="shared" si="0"/>
        <v>21621.36896</v>
      </c>
      <c r="H185" s="2">
        <f t="shared" si="1"/>
        <v>0.22000000000116415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7650</v>
      </c>
      <c r="D186" s="1">
        <f>'PR-RAS'!E190</f>
        <v>2433.65</v>
      </c>
      <c r="E186" s="1">
        <v>0</v>
      </c>
      <c r="F186" s="1">
        <v>0</v>
      </c>
      <c r="G186" s="2">
        <f t="shared" si="0"/>
        <v>2315.7004999999999</v>
      </c>
      <c r="H186" s="2">
        <f t="shared" si="1"/>
        <v>0.34999999999990905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2778</v>
      </c>
      <c r="D187" s="1">
        <f>'PR-RAS'!E191</f>
        <v>8082.56</v>
      </c>
      <c r="E187" s="1">
        <v>0</v>
      </c>
      <c r="F187" s="1">
        <v>0</v>
      </c>
      <c r="G187" s="2">
        <f t="shared" si="0"/>
        <v>3523.4203200000006</v>
      </c>
      <c r="H187" s="2">
        <f t="shared" si="1"/>
        <v>0.43999999999959982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780</v>
      </c>
      <c r="D188" s="1">
        <f>'PR-RAS'!E192</f>
        <v>800</v>
      </c>
      <c r="E188" s="1">
        <v>0</v>
      </c>
      <c r="F188" s="1">
        <v>0</v>
      </c>
      <c r="G188" s="2">
        <f t="shared" si="0"/>
        <v>445.06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18625</v>
      </c>
      <c r="D189" s="1">
        <f>'PR-RAS'!E193</f>
        <v>20275</v>
      </c>
      <c r="E189" s="1">
        <v>0</v>
      </c>
      <c r="F189" s="1">
        <v>0</v>
      </c>
      <c r="G189" s="2">
        <f t="shared" si="0"/>
        <v>11124.9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11500</v>
      </c>
      <c r="E190" s="1">
        <v>0</v>
      </c>
      <c r="F190" s="1">
        <v>0</v>
      </c>
      <c r="G190" s="2">
        <f t="shared" si="0"/>
        <v>4347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26591</v>
      </c>
      <c r="D191" s="1">
        <f>'PR-RAS'!E195</f>
        <v>65968.92</v>
      </c>
      <c r="E191" s="1">
        <v>0</v>
      </c>
      <c r="F191" s="1">
        <v>0</v>
      </c>
      <c r="G191" s="2">
        <f t="shared" si="0"/>
        <v>30120.479599999999</v>
      </c>
      <c r="H191" s="2">
        <f t="shared" si="1"/>
        <v>8.000000000174623E-2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7994</v>
      </c>
      <c r="D192" s="1">
        <f>'PR-RAS'!E196</f>
        <v>30988.85</v>
      </c>
      <c r="E192" s="1">
        <v>0</v>
      </c>
      <c r="F192" s="1">
        <v>0</v>
      </c>
      <c r="G192" s="2">
        <f t="shared" si="0"/>
        <v>13364.5947</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7994</v>
      </c>
      <c r="D206" s="1">
        <f>'PR-RAS'!E210</f>
        <v>30988.85</v>
      </c>
      <c r="E206" s="1">
        <v>0</v>
      </c>
      <c r="F206" s="1">
        <v>0</v>
      </c>
      <c r="G206" s="2">
        <f t="shared" si="0"/>
        <v>14344.198499999999</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6910</v>
      </c>
      <c r="D207" s="1">
        <f>'PR-RAS'!E211</f>
        <v>9710.82</v>
      </c>
      <c r="E207" s="1">
        <v>0</v>
      </c>
      <c r="F207" s="1">
        <v>0</v>
      </c>
      <c r="G207" s="2">
        <f t="shared" si="0"/>
        <v>5424.3178399999997</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1084</v>
      </c>
      <c r="D209" s="1">
        <f>'PR-RAS'!E213</f>
        <v>21278.03</v>
      </c>
      <c r="E209" s="1">
        <v>0</v>
      </c>
      <c r="F209" s="1">
        <v>0</v>
      </c>
      <c r="G209" s="2">
        <f t="shared" si="0"/>
        <v>9077.1324799999984</v>
      </c>
      <c r="H209" s="2">
        <f t="shared" si="1"/>
        <v>2.9999999998835847E-2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7990605</v>
      </c>
      <c r="D285" s="1">
        <f>'PR-RAS'!E289</f>
        <v>9045408.5999999996</v>
      </c>
      <c r="E285" s="1">
        <v>0</v>
      </c>
      <c r="F285" s="1">
        <v>0</v>
      </c>
      <c r="G285" s="2">
        <f t="shared" si="8"/>
        <v>7407123.9047999987</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59925</v>
      </c>
      <c r="D286" s="1">
        <f>'PR-RAS'!E290</f>
        <v>184014.6799999997</v>
      </c>
      <c r="E286" s="1">
        <v>0</v>
      </c>
      <c r="F286" s="1">
        <v>0</v>
      </c>
      <c r="G286" s="2">
        <f t="shared" si="8"/>
        <v>121966.99259999982</v>
      </c>
      <c r="H286" s="2">
        <f t="shared" si="9"/>
        <v>0.32000000029802322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100170</v>
      </c>
      <c r="D288" s="1">
        <f>'PR-RAS'!E292</f>
        <v>0</v>
      </c>
      <c r="E288" s="1">
        <v>0</v>
      </c>
      <c r="F288" s="1">
        <v>0</v>
      </c>
      <c r="G288" s="2">
        <f t="shared" si="8"/>
        <v>28748.789999999997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62385.62</v>
      </c>
      <c r="E289" s="1">
        <v>0</v>
      </c>
      <c r="F289" s="1">
        <v>0</v>
      </c>
      <c r="G289" s="2">
        <f t="shared" si="8"/>
        <v>35934.117119999995</v>
      </c>
      <c r="H289" s="2">
        <f t="shared" si="9"/>
        <v>0.37999999999738066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2140</v>
      </c>
      <c r="D290" s="1">
        <f>'PR-RAS'!E294</f>
        <v>0</v>
      </c>
      <c r="E290" s="1">
        <v>0</v>
      </c>
      <c r="F290" s="1">
        <v>0</v>
      </c>
      <c r="G290" s="2">
        <f t="shared" si="8"/>
        <v>618.45999999999992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2140</v>
      </c>
      <c r="D291" s="1">
        <f>'PR-RAS'!E295</f>
        <v>0</v>
      </c>
      <c r="E291" s="1">
        <v>0</v>
      </c>
      <c r="F291" s="1">
        <v>0</v>
      </c>
      <c r="G291" s="2">
        <f t="shared" si="8"/>
        <v>620.59999999999991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222480</v>
      </c>
      <c r="D345" s="1">
        <f>'PR-RAS'!E350</f>
        <v>219952.45</v>
      </c>
      <c r="E345" s="1">
        <v>0</v>
      </c>
      <c r="F345" s="1">
        <v>0</v>
      </c>
      <c r="G345" s="2">
        <f t="shared" si="8"/>
        <v>227860.4056</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222480</v>
      </c>
      <c r="D358" s="1">
        <f>'PR-RAS'!E363</f>
        <v>219952.45</v>
      </c>
      <c r="E358" s="1">
        <v>0</v>
      </c>
      <c r="F358" s="1">
        <v>0</v>
      </c>
      <c r="G358" s="2">
        <f t="shared" si="8"/>
        <v>236471.4093</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21200</v>
      </c>
      <c r="D364" s="1">
        <f>'PR-RAS'!E369</f>
        <v>19562.5</v>
      </c>
      <c r="E364" s="1">
        <v>0</v>
      </c>
      <c r="F364" s="1">
        <v>0</v>
      </c>
      <c r="G364" s="2">
        <f t="shared" si="8"/>
        <v>21897.974999999999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21200</v>
      </c>
      <c r="D365" s="1">
        <f>'PR-RAS'!E370</f>
        <v>5562.5</v>
      </c>
      <c r="E365" s="1">
        <v>0</v>
      </c>
      <c r="F365" s="1">
        <v>0</v>
      </c>
      <c r="G365" s="2">
        <f t="shared" si="8"/>
        <v>11766.3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14000</v>
      </c>
      <c r="E369" s="1">
        <v>0</v>
      </c>
      <c r="F369" s="1">
        <v>0</v>
      </c>
      <c r="G369" s="2">
        <f t="shared" si="8"/>
        <v>10304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201280</v>
      </c>
      <c r="D378" s="1">
        <f>'PR-RAS'!E383</f>
        <v>200389.95</v>
      </c>
      <c r="E378" s="1">
        <v>0</v>
      </c>
      <c r="F378" s="1">
        <v>0</v>
      </c>
      <c r="G378" s="2">
        <f t="shared" si="8"/>
        <v>226976.58230000001</v>
      </c>
      <c r="H378" s="2">
        <f t="shared" si="9"/>
        <v>4.9999999988358468E-2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201280</v>
      </c>
      <c r="D379" s="1">
        <f>'PR-RAS'!E384</f>
        <v>200389.95</v>
      </c>
      <c r="E379" s="1">
        <v>0</v>
      </c>
      <c r="F379" s="1">
        <v>0</v>
      </c>
      <c r="G379" s="2">
        <f t="shared" si="8"/>
        <v>227578.6422</v>
      </c>
      <c r="H379" s="2">
        <f t="shared" si="9"/>
        <v>4.9999999988358468E-2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222480</v>
      </c>
      <c r="D403" s="1">
        <f>'PR-RAS'!E408</f>
        <v>219952.45</v>
      </c>
      <c r="E403" s="1">
        <v>0</v>
      </c>
      <c r="F403" s="1">
        <v>0</v>
      </c>
      <c r="G403" s="2">
        <f t="shared" si="8"/>
        <v>266278.72980000003</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8050530</v>
      </c>
      <c r="D407" s="1">
        <f>'PR-RAS'!E412</f>
        <v>9229423.2799999993</v>
      </c>
      <c r="E407" s="1">
        <v>0</v>
      </c>
      <c r="F407" s="1">
        <v>0</v>
      </c>
      <c r="G407" s="2">
        <f t="shared" si="8"/>
        <v>10762806.88336</v>
      </c>
      <c r="H407" s="2">
        <f t="shared" si="9"/>
        <v>0.27999999932944775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8213085</v>
      </c>
      <c r="D408" s="1">
        <f>'PR-RAS'!E413</f>
        <v>9265361.0499999989</v>
      </c>
      <c r="E408" s="1">
        <v>0</v>
      </c>
      <c r="F408" s="1">
        <v>0</v>
      </c>
      <c r="G408" s="2">
        <f t="shared" si="8"/>
        <v>10884729.489699999</v>
      </c>
      <c r="H408" s="2">
        <f t="shared" si="9"/>
        <v>4.999999888241291E-2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162555</v>
      </c>
      <c r="D410" s="1">
        <f>'PR-RAS'!E415</f>
        <v>35937.769999999553</v>
      </c>
      <c r="E410" s="1">
        <v>0</v>
      </c>
      <c r="F410" s="1">
        <v>0</v>
      </c>
      <c r="G410" s="2">
        <f t="shared" si="8"/>
        <v>95882.090859999633</v>
      </c>
      <c r="H410" s="2">
        <f t="shared" si="9"/>
        <v>0.23000000044703484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100170</v>
      </c>
      <c r="D411" s="1">
        <f>'PR-RAS'!E416</f>
        <v>0</v>
      </c>
      <c r="E411" s="1">
        <v>0</v>
      </c>
      <c r="F411" s="1">
        <v>0</v>
      </c>
      <c r="G411" s="2">
        <f t="shared" si="8"/>
        <v>41069.699999999997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62385.62</v>
      </c>
      <c r="E412" s="1">
        <v>0</v>
      </c>
      <c r="F412" s="1">
        <v>0</v>
      </c>
      <c r="G412" s="2">
        <f t="shared" si="8"/>
        <v>51280.979639999998</v>
      </c>
      <c r="H412" s="2">
        <f t="shared" si="9"/>
        <v>0.37999999999738066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2140</v>
      </c>
      <c r="D413" s="1">
        <f>'PR-RAS'!E418</f>
        <v>0</v>
      </c>
      <c r="E413" s="1">
        <v>0</v>
      </c>
      <c r="F413" s="1">
        <v>0</v>
      </c>
      <c r="G413" s="2">
        <f t="shared" si="8"/>
        <v>881.68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8050530</v>
      </c>
      <c r="D633" s="1">
        <f>'PR-RAS'!E639</f>
        <v>9229423.2799999993</v>
      </c>
      <c r="E633" s="1">
        <v>0</v>
      </c>
      <c r="F633" s="1">
        <v>0</v>
      </c>
      <c r="G633" s="2">
        <f t="shared" si="10"/>
        <v>16753925.985919999</v>
      </c>
      <c r="H633" s="2">
        <f t="shared" si="11"/>
        <v>0.27999999932944775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8213085</v>
      </c>
      <c r="D634" s="1">
        <f>'PR-RAS'!E640</f>
        <v>9265361.0499999989</v>
      </c>
      <c r="E634" s="1">
        <v>0</v>
      </c>
      <c r="F634" s="1">
        <v>0</v>
      </c>
      <c r="G634" s="2">
        <f t="shared" si="10"/>
        <v>16928829.894299999</v>
      </c>
      <c r="H634" s="2">
        <f t="shared" si="11"/>
        <v>4.999999888241291E-2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162555</v>
      </c>
      <c r="D636" s="1">
        <f>'PR-RAS'!E642</f>
        <v>35937.769999999553</v>
      </c>
      <c r="E636" s="1">
        <v>0</v>
      </c>
      <c r="F636" s="1">
        <v>0</v>
      </c>
      <c r="G636" s="2">
        <f t="shared" si="10"/>
        <v>148863.39289999942</v>
      </c>
      <c r="H636" s="2">
        <f t="shared" si="11"/>
        <v>0.23000000044703484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100170</v>
      </c>
      <c r="D637" s="1">
        <f>'PR-RAS'!E643</f>
        <v>0</v>
      </c>
      <c r="E637" s="1">
        <v>0</v>
      </c>
      <c r="F637" s="1">
        <v>0</v>
      </c>
      <c r="G637" s="2">
        <f t="shared" si="10"/>
        <v>63708.12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62385.62</v>
      </c>
      <c r="E638" s="1">
        <v>0</v>
      </c>
      <c r="F638" s="1">
        <v>0</v>
      </c>
      <c r="G638" s="2">
        <f t="shared" si="10"/>
        <v>79479.279880000002</v>
      </c>
      <c r="H638" s="2">
        <f t="shared" si="11"/>
        <v>0.37999999999738066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62385</v>
      </c>
      <c r="D640" s="1">
        <f>'PR-RAS'!E646</f>
        <v>98323.389999999548</v>
      </c>
      <c r="E640" s="1">
        <v>0</v>
      </c>
      <c r="F640" s="1">
        <v>0</v>
      </c>
      <c r="G640" s="2">
        <f t="shared" si="10"/>
        <v>165521.30741999942</v>
      </c>
      <c r="H640" s="2">
        <f t="shared" si="11"/>
        <v>0.38999999954830855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569898</v>
      </c>
      <c r="D641" s="1">
        <f>'PR-RAS'!E647</f>
        <v>536693.59</v>
      </c>
      <c r="E641" s="1">
        <v>0</v>
      </c>
      <c r="F641" s="1">
        <v>0</v>
      </c>
      <c r="G641" s="2">
        <f t="shared" si="10"/>
        <v>1051702.5152</v>
      </c>
      <c r="H641" s="2">
        <f t="shared" si="11"/>
        <v>0.41000000003259629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173911</v>
      </c>
      <c r="D642" s="1">
        <f>'PR-RAS'!E649</f>
        <v>89939.06</v>
      </c>
      <c r="E642" s="1">
        <v>0</v>
      </c>
      <c r="F642" s="1">
        <v>0</v>
      </c>
      <c r="G642" s="2">
        <f t="shared" si="10"/>
        <v>226778.82592</v>
      </c>
      <c r="H642" s="2">
        <f t="shared" si="11"/>
        <v>5.9999999997671694E-2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8316338</v>
      </c>
      <c r="D643" s="1">
        <f>'PR-RAS'!E650</f>
        <v>5456528.2199999997</v>
      </c>
      <c r="E643" s="1">
        <v>0</v>
      </c>
      <c r="F643" s="1">
        <v>0</v>
      </c>
      <c r="G643" s="2">
        <f t="shared" si="10"/>
        <v>12345271.230479999</v>
      </c>
      <c r="H643" s="2">
        <f t="shared" si="11"/>
        <v>0.21999999973922968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8400310</v>
      </c>
      <c r="D644" s="1">
        <f>'PR-RAS'!E651</f>
        <v>5360460.0599999996</v>
      </c>
      <c r="E644" s="1">
        <v>0</v>
      </c>
      <c r="F644" s="1">
        <v>0</v>
      </c>
      <c r="G644" s="2">
        <f t="shared" si="10"/>
        <v>12294950.967159998</v>
      </c>
      <c r="H644" s="2">
        <f t="shared" si="11"/>
        <v>5.9999999590218067E-2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89939</v>
      </c>
      <c r="D645" s="1">
        <f>'PR-RAS'!E652</f>
        <v>186007.21999999974</v>
      </c>
      <c r="E645" s="1">
        <v>0</v>
      </c>
      <c r="F645" s="1">
        <v>0</v>
      </c>
      <c r="G645" s="2">
        <f t="shared" si="10"/>
        <v>297498.01535999967</v>
      </c>
      <c r="H645" s="2">
        <f t="shared" si="11"/>
        <v>0.21999999973922968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6114788</v>
      </c>
      <c r="D668" s="1">
        <f>'PR-RAS'!E675</f>
        <v>6301452.1299999999</v>
      </c>
      <c r="E668" s="1">
        <v>0</v>
      </c>
      <c r="F668" s="1">
        <v>0</v>
      </c>
      <c r="G668" s="2">
        <f t="shared" si="10"/>
        <v>12484700.73742</v>
      </c>
      <c r="H668" s="2">
        <f t="shared" si="11"/>
        <v>0.12999999988824129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198218.85</v>
      </c>
      <c r="E670" s="1">
        <v>0</v>
      </c>
      <c r="F670" s="1">
        <v>0</v>
      </c>
      <c r="G670" s="2">
        <f t="shared" si="10"/>
        <v>265216.82130000001</v>
      </c>
      <c r="H670" s="2">
        <f t="shared" si="11"/>
        <v>0.14999999999417923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114742</v>
      </c>
      <c r="D687" s="1">
        <f>'PR-RAS'!E694</f>
        <v>350697.52</v>
      </c>
      <c r="E687" s="1">
        <v>0</v>
      </c>
      <c r="F687" s="1">
        <v>0</v>
      </c>
      <c r="G687" s="2">
        <f t="shared" si="10"/>
        <v>559870.00944000005</v>
      </c>
      <c r="H687" s="2">
        <f t="shared" si="11"/>
        <v>0.47999999998137355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421454</v>
      </c>
      <c r="D703" s="1">
        <f>'PR-RAS'!E710</f>
        <v>609003.84</v>
      </c>
      <c r="E703" s="1">
        <v>0</v>
      </c>
      <c r="F703" s="1">
        <v>0</v>
      </c>
      <c r="G703" s="2">
        <f t="shared" si="10"/>
        <v>1150902.0993599999</v>
      </c>
      <c r="H703" s="2">
        <f t="shared" si="11"/>
        <v>0.16000000003259629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31588</v>
      </c>
      <c r="D709" s="1">
        <f>'PR-RAS'!E716</f>
        <v>32509.75</v>
      </c>
      <c r="E709" s="1">
        <v>0</v>
      </c>
      <c r="F709" s="1">
        <v>0</v>
      </c>
      <c r="G709" s="2">
        <f t="shared" si="10"/>
        <v>68398.11</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19933</v>
      </c>
      <c r="D710" s="1">
        <f>'PR-RAS'!E717</f>
        <v>18404.89</v>
      </c>
      <c r="E710" s="1">
        <v>0</v>
      </c>
      <c r="F710" s="1">
        <v>0</v>
      </c>
      <c r="G710" s="2">
        <f t="shared" si="10"/>
        <v>40230.631020000001</v>
      </c>
      <c r="H710" s="2">
        <f t="shared" si="11"/>
        <v>0.11000000000058208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169801</v>
      </c>
      <c r="D711" s="1">
        <f>'PR-RAS'!E718</f>
        <v>154678.45000000001</v>
      </c>
      <c r="E711" s="1">
        <v>0</v>
      </c>
      <c r="F711" s="1">
        <v>0</v>
      </c>
      <c r="G711" s="2">
        <f t="shared" si="10"/>
        <v>340202.109</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5150</v>
      </c>
      <c r="D713" s="1">
        <f>'PR-RAS'!E720</f>
        <v>43200</v>
      </c>
      <c r="E713" s="1">
        <v>0</v>
      </c>
      <c r="F713" s="1">
        <v>0</v>
      </c>
      <c r="G713" s="2">
        <f t="shared" si="10"/>
        <v>65183.6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94197</v>
      </c>
      <c r="D715" s="1">
        <f>'PR-RAS'!E722</f>
        <v>134658.17000000001</v>
      </c>
      <c r="E715" s="1">
        <v>0</v>
      </c>
      <c r="F715" s="1">
        <v>0</v>
      </c>
      <c r="G715" s="2">
        <f t="shared" si="10"/>
        <v>259548.52476</v>
      </c>
      <c r="H715" s="2">
        <f t="shared" si="11"/>
        <v>0.17000000001280569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3675</v>
      </c>
      <c r="D717" s="1">
        <f>'PR-RAS'!E724</f>
        <v>162.5</v>
      </c>
      <c r="E717" s="1">
        <v>0</v>
      </c>
      <c r="F717" s="1">
        <v>0</v>
      </c>
      <c r="G717" s="2">
        <f t="shared" si="10"/>
        <v>2864</v>
      </c>
      <c r="H717" s="2">
        <f t="shared" si="11"/>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14183</v>
      </c>
      <c r="D718" s="1">
        <f>'PR-RAS'!E725</f>
        <v>51662.22</v>
      </c>
      <c r="E718" s="1">
        <v>0</v>
      </c>
      <c r="F718" s="1">
        <v>0</v>
      </c>
      <c r="G718" s="2">
        <f t="shared" si="10"/>
        <v>84252.834480000005</v>
      </c>
      <c r="H718" s="2">
        <f t="shared" si="11"/>
        <v>0.22000000000116415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1650</v>
      </c>
      <c r="D719" s="1">
        <f>'PR-RAS'!E726</f>
        <v>1443.65</v>
      </c>
      <c r="E719" s="1">
        <v>0</v>
      </c>
      <c r="F719" s="1">
        <v>0</v>
      </c>
      <c r="G719" s="2">
        <f t="shared" si="10"/>
        <v>3257.7813999999998</v>
      </c>
      <c r="H719" s="2">
        <f t="shared" si="11"/>
        <v>0.34999999999990905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4533792</v>
      </c>
      <c r="D984" s="6">
        <f>BILANCA!E6</f>
        <v>4532811.6499999994</v>
      </c>
      <c r="E984" s="6">
        <v>0</v>
      </c>
      <c r="F984" s="6">
        <v>0</v>
      </c>
      <c r="G984" s="7">
        <f t="shared" ref="G984:G1241" si="22">B984/1000*C984+B984/500*D984</f>
        <v>13599.415300000001</v>
      </c>
      <c r="H984" s="7">
        <f t="shared" si="19"/>
        <v>0.35000000055879354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3814980</v>
      </c>
      <c r="D985" s="1">
        <f>BILANCA!E7</f>
        <v>3640746.51</v>
      </c>
      <c r="E985" s="1">
        <v>0</v>
      </c>
      <c r="F985" s="1">
        <v>0</v>
      </c>
      <c r="G985" s="2">
        <f t="shared" si="22"/>
        <v>22192.946039999999</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3814980</v>
      </c>
      <c r="D990" s="1">
        <f>BILANCA!E12</f>
        <v>3640746.51</v>
      </c>
      <c r="E990" s="1">
        <v>0</v>
      </c>
      <c r="F990" s="1">
        <v>0</v>
      </c>
      <c r="G990" s="2">
        <f t="shared" si="22"/>
        <v>77675.311140000005</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2801916</v>
      </c>
      <c r="D991" s="1">
        <f>BILANCA!E13</f>
        <v>2725153.62</v>
      </c>
      <c r="E991" s="1">
        <v>0</v>
      </c>
      <c r="F991" s="1">
        <v>0</v>
      </c>
      <c r="G991" s="2">
        <f t="shared" si="22"/>
        <v>66017.785919999995</v>
      </c>
      <c r="H991" s="2">
        <f t="shared" si="19"/>
        <v>0.37999999988824129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6140973</v>
      </c>
      <c r="D993" s="1">
        <f>BILANCA!E15</f>
        <v>6140972.8799999999</v>
      </c>
      <c r="E993" s="1">
        <v>0</v>
      </c>
      <c r="F993" s="1">
        <v>0</v>
      </c>
      <c r="G993" s="2">
        <f t="shared" si="22"/>
        <v>184229.1876</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3339057</v>
      </c>
      <c r="D996" s="1">
        <f>BILANCA!E18</f>
        <v>3415819.26</v>
      </c>
      <c r="E996" s="1">
        <v>0</v>
      </c>
      <c r="F996" s="1">
        <v>0</v>
      </c>
      <c r="G996" s="2">
        <f t="shared" si="22"/>
        <v>132219.04175999999</v>
      </c>
      <c r="H996" s="2">
        <f t="shared" si="19"/>
        <v>0.25999999977648258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313093</v>
      </c>
      <c r="D997" s="1">
        <f>BILANCA!E19</f>
        <v>215621.6399999999</v>
      </c>
      <c r="E997" s="1">
        <v>0</v>
      </c>
      <c r="F997" s="1">
        <v>0</v>
      </c>
      <c r="G997" s="2">
        <f t="shared" si="22"/>
        <v>10420.707919999997</v>
      </c>
      <c r="H997" s="2">
        <f t="shared" si="19"/>
        <v>0.36000000010244548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1389865</v>
      </c>
      <c r="D998" s="1">
        <f>BILANCA!E20</f>
        <v>1362316.91</v>
      </c>
      <c r="E998" s="1">
        <v>0</v>
      </c>
      <c r="F998" s="1">
        <v>0</v>
      </c>
      <c r="G998" s="2">
        <f t="shared" si="22"/>
        <v>61717.482299999996</v>
      </c>
      <c r="H998" s="2">
        <f t="shared" si="19"/>
        <v>9.0000000083819032E-2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102699</v>
      </c>
      <c r="D999" s="1">
        <f>BILANCA!E21</f>
        <v>102699.33</v>
      </c>
      <c r="E999" s="1">
        <v>0</v>
      </c>
      <c r="F999" s="1">
        <v>0</v>
      </c>
      <c r="G999" s="2">
        <f t="shared" si="22"/>
        <v>4929.5625600000003</v>
      </c>
      <c r="H999" s="2">
        <f t="shared" si="19"/>
        <v>0.33000000000174623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60404</v>
      </c>
      <c r="D1000" s="1">
        <f>BILANCA!E22</f>
        <v>60403.69</v>
      </c>
      <c r="E1000" s="1">
        <v>0</v>
      </c>
      <c r="F1000" s="1">
        <v>0</v>
      </c>
      <c r="G1000" s="2">
        <f t="shared" si="22"/>
        <v>3080.5934600000001</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53725</v>
      </c>
      <c r="D1002" s="1">
        <f>BILANCA!E24</f>
        <v>67724.87</v>
      </c>
      <c r="E1002" s="1">
        <v>0</v>
      </c>
      <c r="F1002" s="1">
        <v>0</v>
      </c>
      <c r="G1002" s="2">
        <f t="shared" si="22"/>
        <v>3594.32006</v>
      </c>
      <c r="H1002" s="2">
        <f t="shared" si="19"/>
        <v>0.13000000000465661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122362</v>
      </c>
      <c r="D1003" s="1">
        <f>BILANCA!E25</f>
        <v>122362.11</v>
      </c>
      <c r="E1003" s="1">
        <v>0</v>
      </c>
      <c r="F1003" s="1">
        <v>0</v>
      </c>
      <c r="G1003" s="2">
        <f t="shared" si="22"/>
        <v>7341.724400000001</v>
      </c>
      <c r="H1003" s="2">
        <f t="shared" si="19"/>
        <v>0.11000000000058208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178620</v>
      </c>
      <c r="D1004" s="1">
        <f>BILANCA!E26</f>
        <v>178619.64</v>
      </c>
      <c r="E1004" s="1">
        <v>0</v>
      </c>
      <c r="F1004" s="1">
        <v>0</v>
      </c>
      <c r="G1004" s="2">
        <f t="shared" si="22"/>
        <v>11253.044880000001</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1594582</v>
      </c>
      <c r="D1006" s="1">
        <f>BILANCA!E28</f>
        <v>1678504.91</v>
      </c>
      <c r="E1006" s="1">
        <v>0</v>
      </c>
      <c r="F1006" s="1">
        <v>0</v>
      </c>
      <c r="G1006" s="2">
        <f t="shared" si="22"/>
        <v>113886.61185999999</v>
      </c>
      <c r="H1006" s="2">
        <f t="shared" si="19"/>
        <v>9.0000000083819032E-2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699971</v>
      </c>
      <c r="D1013" s="1">
        <f>BILANCA!E35</f>
        <v>699971.25</v>
      </c>
      <c r="E1013" s="1">
        <v>0</v>
      </c>
      <c r="F1013" s="1">
        <v>0</v>
      </c>
      <c r="G1013" s="2">
        <f t="shared" si="22"/>
        <v>62997.404999999999</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652771</v>
      </c>
      <c r="D1014" s="1">
        <f>BILANCA!E36</f>
        <v>853161.2</v>
      </c>
      <c r="E1014" s="1">
        <v>0</v>
      </c>
      <c r="F1014" s="1">
        <v>0</v>
      </c>
      <c r="G1014" s="2">
        <f t="shared" si="22"/>
        <v>73131.895399999994</v>
      </c>
      <c r="H1014" s="2">
        <f t="shared" si="19"/>
        <v>0.19999999995343387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47200</v>
      </c>
      <c r="D1015" s="1">
        <f>BILANCA!E37</f>
        <v>47200</v>
      </c>
      <c r="E1015" s="1">
        <v>0</v>
      </c>
      <c r="F1015" s="1">
        <v>0</v>
      </c>
      <c r="G1015" s="2">
        <f t="shared" si="22"/>
        <v>4531.2000000000007</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200389.95</v>
      </c>
      <c r="E1018" s="1">
        <v>0</v>
      </c>
      <c r="F1018" s="1">
        <v>0</v>
      </c>
      <c r="G1018" s="2">
        <f t="shared" si="22"/>
        <v>14027.296500000002</v>
      </c>
      <c r="H1018" s="2">
        <f t="shared" si="19"/>
        <v>4.9999999988358468E-2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188083</v>
      </c>
      <c r="D1032" s="1">
        <f>BILANCA!E54</f>
        <v>188083.21</v>
      </c>
      <c r="E1032" s="1">
        <v>0</v>
      </c>
      <c r="F1032" s="1">
        <v>0</v>
      </c>
      <c r="G1032" s="2">
        <f t="shared" si="22"/>
        <v>27648.221579999998</v>
      </c>
      <c r="H1032" s="2">
        <f t="shared" si="19"/>
        <v>0.20999999999185093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188083</v>
      </c>
      <c r="D1033" s="1">
        <f>BILANCA!E55</f>
        <v>188083.21</v>
      </c>
      <c r="E1033" s="1">
        <v>0</v>
      </c>
      <c r="F1033" s="1">
        <v>0</v>
      </c>
      <c r="G1033" s="2">
        <f t="shared" si="22"/>
        <v>28212.470999999998</v>
      </c>
      <c r="H1033" s="2">
        <f t="shared" si="19"/>
        <v>0.20999999999185093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718812</v>
      </c>
      <c r="D1046" s="1">
        <f>BILANCA!E68</f>
        <v>892065.1399999999</v>
      </c>
      <c r="E1046" s="1">
        <v>0</v>
      </c>
      <c r="F1046" s="1">
        <v>0</v>
      </c>
      <c r="G1046" s="2">
        <f t="shared" si="22"/>
        <v>157685.36364</v>
      </c>
      <c r="H1046" s="2">
        <f t="shared" si="19"/>
        <v>0.13999999989755452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89939</v>
      </c>
      <c r="D1047" s="1">
        <f>BILANCA!E69</f>
        <v>186007.22</v>
      </c>
      <c r="E1047" s="1">
        <v>0</v>
      </c>
      <c r="F1047" s="1">
        <v>0</v>
      </c>
      <c r="G1047" s="2">
        <f t="shared" si="22"/>
        <v>29565.020160000004</v>
      </c>
      <c r="H1047" s="2">
        <f t="shared" si="19"/>
        <v>0.22000000000116415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89910</v>
      </c>
      <c r="D1048" s="1">
        <f>BILANCA!E70</f>
        <v>186007.22</v>
      </c>
      <c r="E1048" s="1">
        <v>0</v>
      </c>
      <c r="F1048" s="1">
        <v>0</v>
      </c>
      <c r="G1048" s="2">
        <f t="shared" si="22"/>
        <v>30025.088600000003</v>
      </c>
      <c r="H1048" s="2">
        <f t="shared" si="19"/>
        <v>0.22000000000116415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89910</v>
      </c>
      <c r="D1050" s="1">
        <f>BILANCA!E72</f>
        <v>186007.22</v>
      </c>
      <c r="E1050" s="1">
        <v>0</v>
      </c>
      <c r="F1050" s="1">
        <v>0</v>
      </c>
      <c r="G1050" s="2">
        <f t="shared" si="22"/>
        <v>30948.937480000004</v>
      </c>
      <c r="H1050" s="2">
        <f t="shared" si="19"/>
        <v>0.22000000000116415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v>
      </c>
      <c r="D1054" s="1">
        <f>BILANCA!E76</f>
        <v>0</v>
      </c>
      <c r="E1054" s="1">
        <v>0</v>
      </c>
      <c r="F1054" s="1">
        <v>0</v>
      </c>
      <c r="G1054" s="2">
        <f t="shared" si="22"/>
        <v>2.0589999999999997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56835</v>
      </c>
      <c r="D1056" s="1">
        <f>BILANCA!E78</f>
        <v>145034.32999999999</v>
      </c>
      <c r="E1056" s="1">
        <v>0</v>
      </c>
      <c r="F1056" s="1">
        <v>0</v>
      </c>
      <c r="G1056" s="2">
        <f t="shared" si="22"/>
        <v>25323.96718</v>
      </c>
      <c r="H1056" s="2">
        <f t="shared" si="19"/>
        <v>0.32999999998719431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56835</v>
      </c>
      <c r="D1064" s="1">
        <f>BILANCA!E86</f>
        <v>145034.32999999999</v>
      </c>
      <c r="E1064" s="1">
        <v>0</v>
      </c>
      <c r="F1064" s="1">
        <v>0</v>
      </c>
      <c r="G1064" s="2">
        <f t="shared" si="22"/>
        <v>28099.196459999999</v>
      </c>
      <c r="H1064" s="2">
        <f t="shared" si="19"/>
        <v>0.32999999998719431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2140</v>
      </c>
      <c r="D1124" s="1">
        <f>BILANCA!E146</f>
        <v>24330</v>
      </c>
      <c r="E1124" s="1">
        <v>0</v>
      </c>
      <c r="F1124" s="1">
        <v>0</v>
      </c>
      <c r="G1124" s="2">
        <f t="shared" si="22"/>
        <v>7162.7999999999993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2140</v>
      </c>
      <c r="D1138" s="1">
        <f>BILANCA!E160</f>
        <v>24330</v>
      </c>
      <c r="E1138" s="1">
        <v>0</v>
      </c>
      <c r="F1138" s="1">
        <v>0</v>
      </c>
      <c r="G1138" s="2">
        <f t="shared" si="22"/>
        <v>7874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569898</v>
      </c>
      <c r="D1148" s="1">
        <f>BILANCA!E170</f>
        <v>536693.59</v>
      </c>
      <c r="E1148" s="1">
        <v>0</v>
      </c>
      <c r="F1148" s="1">
        <v>0</v>
      </c>
      <c r="G1148" s="2">
        <f t="shared" si="22"/>
        <v>271142.05469999998</v>
      </c>
      <c r="H1148" s="2">
        <f t="shared" si="23"/>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569898</v>
      </c>
      <c r="D1149" s="1">
        <f>BILANCA!E171</f>
        <v>536693.59</v>
      </c>
      <c r="E1149" s="1">
        <v>0</v>
      </c>
      <c r="F1149" s="1">
        <v>0</v>
      </c>
      <c r="G1149" s="2">
        <f t="shared" si="22"/>
        <v>272785.33987999998</v>
      </c>
      <c r="H1149" s="2">
        <f t="shared" si="23"/>
        <v>0.41000000003259629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4533792</v>
      </c>
      <c r="D1152" s="1">
        <f>BILANCA!E175</f>
        <v>4532811.6499999994</v>
      </c>
      <c r="E1152" s="1">
        <v>0</v>
      </c>
      <c r="F1152" s="1">
        <v>0</v>
      </c>
      <c r="G1152" s="2">
        <f t="shared" si="22"/>
        <v>2298301.1856999998</v>
      </c>
      <c r="H1152" s="2">
        <f t="shared" si="23"/>
        <v>0.35000000055879354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817685</v>
      </c>
      <c r="D1153" s="1">
        <f>BILANCA!E176</f>
        <v>1005923.08</v>
      </c>
      <c r="E1153" s="1">
        <v>0</v>
      </c>
      <c r="F1153" s="1">
        <v>0</v>
      </c>
      <c r="G1153" s="2">
        <f t="shared" si="22"/>
        <v>481020.29720000003</v>
      </c>
      <c r="H1153" s="2">
        <f t="shared" si="23"/>
        <v>7.9999999958090484E-2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817685</v>
      </c>
      <c r="D1154" s="1">
        <f>BILANCA!E177</f>
        <v>1001906.32</v>
      </c>
      <c r="E1154" s="1">
        <v>0</v>
      </c>
      <c r="F1154" s="1">
        <v>0</v>
      </c>
      <c r="G1154" s="2">
        <f t="shared" si="22"/>
        <v>482476.09643999999</v>
      </c>
      <c r="H1154" s="2">
        <f t="shared" si="23"/>
        <v>0.31999999994877726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553059</v>
      </c>
      <c r="D1155" s="1">
        <f>BILANCA!E178</f>
        <v>521986.7</v>
      </c>
      <c r="E1155" s="1">
        <v>0</v>
      </c>
      <c r="F1155" s="1">
        <v>0</v>
      </c>
      <c r="G1155" s="2">
        <f t="shared" si="22"/>
        <v>274689.57279999997</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205898</v>
      </c>
      <c r="D1156" s="1">
        <f>BILANCA!E179</f>
        <v>340658.43</v>
      </c>
      <c r="E1156" s="1">
        <v>0</v>
      </c>
      <c r="F1156" s="1">
        <v>0</v>
      </c>
      <c r="G1156" s="2">
        <f t="shared" si="22"/>
        <v>153488.17077999999</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244</v>
      </c>
      <c r="D1157" s="1">
        <f>BILANCA!E180</f>
        <v>566.09</v>
      </c>
      <c r="E1157" s="1">
        <v>0</v>
      </c>
      <c r="F1157" s="1">
        <v>0</v>
      </c>
      <c r="G1157" s="2">
        <f t="shared" si="22"/>
        <v>239.45532</v>
      </c>
      <c r="H1157" s="2">
        <f t="shared" si="23"/>
        <v>9.0000000000031832E-2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244</v>
      </c>
      <c r="D1160" s="1">
        <f>BILANCA!E183</f>
        <v>566.09</v>
      </c>
      <c r="E1160" s="1">
        <v>0</v>
      </c>
      <c r="F1160" s="1">
        <v>0</v>
      </c>
      <c r="G1160" s="2">
        <f t="shared" si="22"/>
        <v>243.58385999999999</v>
      </c>
      <c r="H1160" s="2">
        <f t="shared" si="23"/>
        <v>9.0000000000031832E-2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58484</v>
      </c>
      <c r="D1165" s="1">
        <f>BILANCA!E188</f>
        <v>138695.1</v>
      </c>
      <c r="E1165" s="1">
        <v>0</v>
      </c>
      <c r="F1165" s="1">
        <v>0</v>
      </c>
      <c r="G1165" s="2">
        <f t="shared" si="22"/>
        <v>61129.104399999997</v>
      </c>
      <c r="H1165" s="2">
        <f t="shared" si="23"/>
        <v>0.10000000000582077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4016.76</v>
      </c>
      <c r="E1166" s="1">
        <v>0</v>
      </c>
      <c r="F1166" s="1">
        <v>0</v>
      </c>
      <c r="G1166" s="2">
        <f t="shared" si="22"/>
        <v>1470.1341600000001</v>
      </c>
      <c r="H1166" s="2">
        <f t="shared" si="23"/>
        <v>0.23999999999978172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3716107</v>
      </c>
      <c r="D1214" s="1">
        <f>BILANCA!E237</f>
        <v>3526888.57</v>
      </c>
      <c r="E1214" s="1">
        <v>0</v>
      </c>
      <c r="F1214" s="1">
        <v>0</v>
      </c>
      <c r="G1214" s="2">
        <f t="shared" si="22"/>
        <v>2487843.2363400003</v>
      </c>
      <c r="H1214" s="2">
        <f t="shared" si="23"/>
        <v>0.43000000016763806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3776352</v>
      </c>
      <c r="D1215" s="1">
        <f>BILANCA!E238</f>
        <v>3600881.96</v>
      </c>
      <c r="E1215" s="1">
        <v>0</v>
      </c>
      <c r="F1215" s="1">
        <v>0</v>
      </c>
      <c r="G1215" s="2">
        <f t="shared" si="22"/>
        <v>2546922.8934400002</v>
      </c>
      <c r="H1215" s="2">
        <f t="shared" si="23"/>
        <v>4.0000000037252903E-2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3776352</v>
      </c>
      <c r="D1216" s="1">
        <f>BILANCA!E239</f>
        <v>3600881.96</v>
      </c>
      <c r="E1216" s="1">
        <v>0</v>
      </c>
      <c r="F1216" s="1">
        <v>0</v>
      </c>
      <c r="G1216" s="2">
        <f t="shared" si="22"/>
        <v>2557901.00936</v>
      </c>
      <c r="H1216" s="2">
        <f t="shared" si="23"/>
        <v>4.0000000037252903E-2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3776352</v>
      </c>
      <c r="D1217" s="1">
        <f>BILANCA!E240</f>
        <v>3600881.96</v>
      </c>
      <c r="E1217" s="1">
        <v>0</v>
      </c>
      <c r="F1217" s="1">
        <v>0</v>
      </c>
      <c r="G1217" s="2">
        <f t="shared" si="22"/>
        <v>2568879.1252800003</v>
      </c>
      <c r="H1217" s="2">
        <f t="shared" si="23"/>
        <v>4.0000000037252903E-2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-62385</v>
      </c>
      <c r="D1222" s="1">
        <f>BILANCA!E245</f>
        <v>-98323.39</v>
      </c>
      <c r="E1222" s="1">
        <v>0</v>
      </c>
      <c r="F1222" s="1">
        <v>0</v>
      </c>
      <c r="G1222" s="2">
        <f t="shared" si="22"/>
        <v>-61908.595419999998</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62385</v>
      </c>
      <c r="D1227" s="1">
        <f>BILANCA!E250</f>
        <v>98323.39</v>
      </c>
      <c r="E1227" s="1">
        <v>0</v>
      </c>
      <c r="F1227" s="1">
        <v>0</v>
      </c>
      <c r="G1227" s="2">
        <f t="shared" si="22"/>
        <v>63203.75432</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62385</v>
      </c>
      <c r="D1228" s="1">
        <f>BILANCA!E251</f>
        <v>98323.39</v>
      </c>
      <c r="E1228" s="1">
        <v>0</v>
      </c>
      <c r="F1228" s="1">
        <v>0</v>
      </c>
      <c r="G1228" s="2">
        <f t="shared" si="22"/>
        <v>63462.786099999998</v>
      </c>
      <c r="H1228" s="2">
        <f t="shared" si="23"/>
        <v>0.38999999999941792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2140</v>
      </c>
      <c r="D1232" s="1">
        <f>BILANCA!E255</f>
        <v>24330</v>
      </c>
      <c r="E1232" s="1">
        <v>0</v>
      </c>
      <c r="F1232" s="1">
        <v>0</v>
      </c>
      <c r="G1232" s="2">
        <f t="shared" si="22"/>
        <v>12649.2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348563</v>
      </c>
      <c r="D1236" s="1">
        <f>BILANCA!E259</f>
        <v>348562.86</v>
      </c>
      <c r="E1236" s="1">
        <v>0</v>
      </c>
      <c r="F1236" s="1">
        <v>0</v>
      </c>
      <c r="G1236" s="2">
        <f t="shared" si="22"/>
        <v>264559.24615999998</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348563</v>
      </c>
      <c r="D1237" s="1">
        <f>BILANCA!E260</f>
        <v>348562.86</v>
      </c>
      <c r="E1237" s="1">
        <v>0</v>
      </c>
      <c r="F1237" s="1">
        <v>0</v>
      </c>
      <c r="G1237" s="2">
        <f t="shared" si="22"/>
        <v>265604.93488000002</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2140</v>
      </c>
      <c r="D1240" s="1">
        <f>BILANCA!E264</f>
        <v>24330</v>
      </c>
      <c r="E1240" s="1">
        <v>0</v>
      </c>
      <c r="F1240" s="1">
        <v>0</v>
      </c>
      <c r="G1240" s="2">
        <f t="shared" si="22"/>
        <v>13055.6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137619</v>
      </c>
      <c r="D1263" s="1">
        <f>BILANCA!E287</f>
        <v>284265.93</v>
      </c>
      <c r="E1263" s="1">
        <v>0</v>
      </c>
      <c r="F1263" s="1">
        <v>0</v>
      </c>
      <c r="G1263" s="2">
        <f t="shared" si="24"/>
        <v>197722.24080000003</v>
      </c>
      <c r="H1263" s="2">
        <f t="shared" si="23"/>
        <v>7.0000000006984919E-2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680066</v>
      </c>
      <c r="D1264" s="1">
        <f>BILANCA!E288</f>
        <v>717640.39</v>
      </c>
      <c r="E1264" s="1">
        <v>0</v>
      </c>
      <c r="F1264" s="1">
        <v>0</v>
      </c>
      <c r="G1264" s="2">
        <f t="shared" si="24"/>
        <v>594412.44518000004</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4016.76</v>
      </c>
      <c r="E1265" s="1">
        <v>0</v>
      </c>
      <c r="F1265" s="1">
        <v>0</v>
      </c>
      <c r="G1265" s="2">
        <f t="shared" si="24"/>
        <v>2265.45264</v>
      </c>
      <c r="H1265" s="2">
        <f t="shared" si="23"/>
        <v>0.23999999999978172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8213085</v>
      </c>
      <c r="D1408" s="1">
        <f>'RAS-funkcijski'!E114</f>
        <v>9265361.0500000007</v>
      </c>
      <c r="E1408" s="1">
        <v>0</v>
      </c>
      <c r="F1408" s="1">
        <v>0</v>
      </c>
      <c r="G1408" s="2">
        <f t="shared" si="24"/>
        <v>2941818.781</v>
      </c>
      <c r="H1408" s="2">
        <f t="shared" si="27"/>
        <v>5.000000074505806E-2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8213085</v>
      </c>
      <c r="D1409" s="1">
        <f>'RAS-funkcijski'!E115</f>
        <v>9265361.0500000007</v>
      </c>
      <c r="E1409" s="1">
        <v>0</v>
      </c>
      <c r="F1409" s="1">
        <v>0</v>
      </c>
      <c r="G1409" s="2">
        <f t="shared" si="24"/>
        <v>2968562.5881000003</v>
      </c>
      <c r="H1409" s="2">
        <f t="shared" si="27"/>
        <v>5.000000074505806E-2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8213085</v>
      </c>
      <c r="D1411" s="1">
        <f>'RAS-funkcijski'!E117</f>
        <v>9265361.0500000007</v>
      </c>
      <c r="E1411" s="1">
        <v>0</v>
      </c>
      <c r="F1411" s="1">
        <v>0</v>
      </c>
      <c r="G1411" s="2">
        <f t="shared" si="24"/>
        <v>3022050.2023</v>
      </c>
      <c r="H1411" s="2">
        <f t="shared" si="27"/>
        <v>5.000000074505806E-2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8213085</v>
      </c>
      <c r="D1435" s="13">
        <f>'RAS-funkcijski'!E141</f>
        <v>9265361.0500000007</v>
      </c>
      <c r="E1435" s="13">
        <v>0</v>
      </c>
      <c r="F1435" s="13">
        <v>0</v>
      </c>
      <c r="G1435" s="14">
        <f t="shared" si="24"/>
        <v>3663901.5727000004</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817685</v>
      </c>
      <c r="D1480" s="6"/>
      <c r="E1480" s="6">
        <v>0</v>
      </c>
      <c r="F1480" s="6">
        <v>0</v>
      </c>
      <c r="G1480" s="7">
        <f t="shared" ref="G1480:G1580" si="34">B1480/1000*C1480</f>
        <v>817.68500000000006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9003510.6699999999</v>
      </c>
      <c r="D1481" s="1">
        <v>0</v>
      </c>
      <c r="E1481" s="1">
        <v>0</v>
      </c>
      <c r="F1481" s="1">
        <v>0</v>
      </c>
      <c r="G1481" s="2">
        <f t="shared" si="34"/>
        <v>18007.021339999999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8783558.2200000007</v>
      </c>
      <c r="D1483" s="1">
        <v>0</v>
      </c>
      <c r="E1483" s="1">
        <v>0</v>
      </c>
      <c r="F1483" s="1">
        <v>0</v>
      </c>
      <c r="G1483" s="2">
        <f t="shared" si="34"/>
        <v>35134.232880000003</v>
      </c>
      <c r="H1483" s="2">
        <f t="shared" si="35"/>
        <v>0.22000000067055225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7202411.2300000004</v>
      </c>
      <c r="D1484" s="1">
        <v>0</v>
      </c>
      <c r="E1484" s="1">
        <v>0</v>
      </c>
      <c r="F1484" s="1">
        <v>0</v>
      </c>
      <c r="G1484" s="2">
        <f t="shared" si="34"/>
        <v>36012.056150000004</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1485890.26</v>
      </c>
      <c r="D1485" s="1">
        <v>0</v>
      </c>
      <c r="E1485" s="1">
        <v>0</v>
      </c>
      <c r="F1485" s="1">
        <v>0</v>
      </c>
      <c r="G1485" s="2">
        <f t="shared" si="34"/>
        <v>8915.3415600000008</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3530</v>
      </c>
      <c r="D1486" s="1">
        <v>0</v>
      </c>
      <c r="E1486" s="1">
        <v>0</v>
      </c>
      <c r="F1486" s="1">
        <v>0</v>
      </c>
      <c r="G1486" s="2">
        <f t="shared" si="34"/>
        <v>24.71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91726.73</v>
      </c>
      <c r="D1491" s="1">
        <v>0</v>
      </c>
      <c r="E1491" s="1">
        <v>0</v>
      </c>
      <c r="F1491" s="1">
        <v>0</v>
      </c>
      <c r="G1491" s="2">
        <f t="shared" si="34"/>
        <v>1100.7207599999999</v>
      </c>
      <c r="H1491" s="2">
        <f t="shared" si="35"/>
        <v>0.27000000000407454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219952.45</v>
      </c>
      <c r="D1492" s="1">
        <v>0</v>
      </c>
      <c r="E1492" s="1">
        <v>0</v>
      </c>
      <c r="F1492" s="1">
        <v>0</v>
      </c>
      <c r="G1492" s="2">
        <f t="shared" si="34"/>
        <v>2859.3818500000002</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8815272.5899999999</v>
      </c>
      <c r="D1499" s="1">
        <v>0</v>
      </c>
      <c r="E1499" s="1">
        <v>0</v>
      </c>
      <c r="F1499" s="1">
        <v>0</v>
      </c>
      <c r="G1499" s="2">
        <f t="shared" si="34"/>
        <v>176305.45180000001</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8599336.9000000004</v>
      </c>
      <c r="D1501" s="1">
        <v>0</v>
      </c>
      <c r="E1501" s="1">
        <v>0</v>
      </c>
      <c r="F1501" s="1">
        <v>0</v>
      </c>
      <c r="G1501" s="2">
        <f t="shared" si="34"/>
        <v>189185.4118</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7233483.3899999997</v>
      </c>
      <c r="D1502" s="1">
        <v>0</v>
      </c>
      <c r="E1502" s="1">
        <v>0</v>
      </c>
      <c r="F1502" s="1">
        <v>0</v>
      </c>
      <c r="G1502" s="2">
        <f t="shared" si="34"/>
        <v>166370.11796999999</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1351130.03</v>
      </c>
      <c r="D1503" s="1">
        <v>0</v>
      </c>
      <c r="E1503" s="1">
        <v>0</v>
      </c>
      <c r="F1503" s="1">
        <v>0</v>
      </c>
      <c r="G1503" s="2">
        <f t="shared" si="34"/>
        <v>32427.120720000003</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3207.66</v>
      </c>
      <c r="D1504" s="1">
        <v>0</v>
      </c>
      <c r="E1504" s="1">
        <v>0</v>
      </c>
      <c r="F1504" s="1">
        <v>0</v>
      </c>
      <c r="G1504" s="2">
        <f t="shared" si="34"/>
        <v>80.191500000000005</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11515.82</v>
      </c>
      <c r="D1509" s="1">
        <v>0</v>
      </c>
      <c r="E1509" s="1">
        <v>0</v>
      </c>
      <c r="F1509" s="1">
        <v>0</v>
      </c>
      <c r="G1509" s="2">
        <f t="shared" si="34"/>
        <v>345.47459999999995</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215935.69</v>
      </c>
      <c r="D1510" s="1">
        <v>0</v>
      </c>
      <c r="E1510" s="1">
        <v>0</v>
      </c>
      <c r="F1510" s="1">
        <v>0</v>
      </c>
      <c r="G1510" s="2">
        <f t="shared" si="34"/>
        <v>6694.0063900000005</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1005923.0800000001</v>
      </c>
      <c r="D1517" s="1">
        <v>0</v>
      </c>
      <c r="E1517" s="1">
        <v>0</v>
      </c>
      <c r="F1517" s="1">
        <v>0</v>
      </c>
      <c r="G1517" s="2">
        <f t="shared" si="34"/>
        <v>38225.077040000004</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288282.69</v>
      </c>
      <c r="D1518" s="1">
        <v>0</v>
      </c>
      <c r="E1518" s="1">
        <v>0</v>
      </c>
      <c r="F1518" s="1">
        <v>0</v>
      </c>
      <c r="G1518" s="2">
        <f t="shared" si="34"/>
        <v>11243.02491</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284265.93</v>
      </c>
      <c r="D1524" s="1">
        <v>0</v>
      </c>
      <c r="E1524" s="1">
        <v>0</v>
      </c>
      <c r="F1524" s="1">
        <v>0</v>
      </c>
      <c r="G1524" s="2">
        <f t="shared" si="34"/>
        <v>12791.966849999999</v>
      </c>
      <c r="H1524" s="2">
        <f t="shared" si="35"/>
        <v>7.0000000006984919E-2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284265.93</v>
      </c>
      <c r="D1530" s="1">
        <v>0</v>
      </c>
      <c r="E1530" s="1">
        <v>0</v>
      </c>
      <c r="F1530" s="1">
        <v>0</v>
      </c>
      <c r="G1530" s="2">
        <f t="shared" si="34"/>
        <v>14497.562429999998</v>
      </c>
      <c r="H1530" s="2">
        <f t="shared" si="35"/>
        <v>7.0000000006984919E-2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199926.5</v>
      </c>
      <c r="D1531" s="1">
        <v>0</v>
      </c>
      <c r="E1531" s="1">
        <v>0</v>
      </c>
      <c r="F1531" s="1">
        <v>0</v>
      </c>
      <c r="G1531" s="2">
        <f t="shared" si="34"/>
        <v>10396.178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84339.43</v>
      </c>
      <c r="D1532" s="1">
        <v>0</v>
      </c>
      <c r="E1532" s="1">
        <v>0</v>
      </c>
      <c r="F1532" s="1">
        <v>0</v>
      </c>
      <c r="G1532" s="2">
        <f t="shared" si="34"/>
        <v>4469.9897899999996</v>
      </c>
      <c r="H1532" s="2">
        <f t="shared" si="35"/>
        <v>0.42999999999301508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4016.76</v>
      </c>
      <c r="D1565" s="1">
        <v>0</v>
      </c>
      <c r="E1565" s="1">
        <v>0</v>
      </c>
      <c r="F1565" s="1">
        <v>0</v>
      </c>
      <c r="G1565" s="2">
        <f t="shared" si="34"/>
        <v>345.44135999999997</v>
      </c>
      <c r="H1565" s="2">
        <f t="shared" si="35"/>
        <v>0.23999999999978172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4016.76</v>
      </c>
      <c r="D1566" s="1">
        <v>0</v>
      </c>
      <c r="E1566" s="1">
        <v>0</v>
      </c>
      <c r="F1566" s="1">
        <v>0</v>
      </c>
      <c r="G1566" s="2">
        <f t="shared" si="34"/>
        <v>349.45812000000001</v>
      </c>
      <c r="H1566" s="2">
        <f t="shared" si="35"/>
        <v>0.23999999999978172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717640.39</v>
      </c>
      <c r="D1576" s="1">
        <v>0</v>
      </c>
      <c r="E1576" s="1">
        <v>0</v>
      </c>
      <c r="F1576" s="1">
        <v>0</v>
      </c>
      <c r="G1576" s="2">
        <f t="shared" si="34"/>
        <v>69611.117830000003</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717640.39</v>
      </c>
      <c r="D1578" s="1">
        <v>0</v>
      </c>
      <c r="E1578" s="1">
        <v>0</v>
      </c>
      <c r="F1578" s="1">
        <v>0</v>
      </c>
      <c r="G1578" s="2">
        <f t="shared" si="34"/>
        <v>71046.398610000004</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15139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8050530</v>
      </c>
      <c r="I16" s="172">
        <f>'PR-RAS'!E6</f>
        <v>9229423.2799999993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7990605</v>
      </c>
      <c r="I17" s="172">
        <f>'PR-RAS'!E151</f>
        <v>9045408.5999999996</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62385</v>
      </c>
      <c r="I19" s="173">
        <f>'PR-RAS'!E646</f>
        <v>98323.389999999548</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3814980</v>
      </c>
      <c r="I20" s="175">
        <f>BILANCA!E7</f>
        <v>3640746.51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718812</v>
      </c>
      <c r="I21" s="177">
        <f>BILANCA!E68</f>
        <v>892065.1399999999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817685</v>
      </c>
      <c r="I22" s="177">
        <f>BILANCA!E176</f>
        <v>1005923.08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3716107</v>
      </c>
      <c r="I23" s="179">
        <f>BILANCA!E237</f>
        <v>3526888.57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8213085</v>
      </c>
      <c r="I27" s="177">
        <f>'RAS-funkcijski'!E114</f>
        <v>9265361.0500000007</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8213085</v>
      </c>
      <c r="I28" s="181">
        <f>'RAS-funkcijski'!E141</f>
        <v>9265361.0500000007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817685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1005923.0800000001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288282.69</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717640.39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7" zoomScale="140" zoomScaleNormal="140" workbookViewId="0">
      <selection activeCell="D283" sqref="D28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8050530</v>
      </c>
      <c r="E6" s="53">
        <f>E7+E44+E50+E82+E106+E124+E133+E139</f>
        <v>9229423.2799999993</v>
      </c>
      <c r="F6" s="54">
        <f t="shared" ref="F6:F131" si="0">IF(D6&lt;&gt;0,IF(E6/D6&gt;=100,"&gt;&gt;100",E6/D6*100),"-")</f>
        <v>114.64367290103881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6245359</v>
      </c>
      <c r="E50" s="53">
        <f>E51+E54+E59+E62+E65+E68+E71+E74+E77</f>
        <v>6853287.29</v>
      </c>
      <c r="F50" s="54">
        <f t="shared" si="0"/>
        <v>109.73408077902327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6114788</v>
      </c>
      <c r="E68" s="53">
        <f t="shared" si="15"/>
        <v>6499670.9799999995</v>
      </c>
      <c r="F68" s="54">
        <f t="shared" si="0"/>
        <v>106.29429801981686</v>
      </c>
    </row>
    <row r="69" spans="1:6" ht="12.75" customHeight="1" x14ac:dyDescent="0.2">
      <c r="A69" s="55" t="s">
        <v>181</v>
      </c>
      <c r="B69" s="87" t="s">
        <v>182</v>
      </c>
      <c r="C69" s="52" t="s">
        <v>181</v>
      </c>
      <c r="D69" s="244">
        <v>6114788</v>
      </c>
      <c r="E69" s="244">
        <v>6301452.1299999999</v>
      </c>
      <c r="F69" s="54">
        <f t="shared" si="0"/>
        <v>103.0526672388315</v>
      </c>
    </row>
    <row r="70" spans="1:6" ht="24" x14ac:dyDescent="0.2">
      <c r="A70" s="55" t="s">
        <v>183</v>
      </c>
      <c r="B70" s="87" t="s">
        <v>184</v>
      </c>
      <c r="C70" s="52" t="s">
        <v>183</v>
      </c>
      <c r="D70" s="244"/>
      <c r="E70" s="244">
        <v>198218.85</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114742</v>
      </c>
      <c r="E74" s="53">
        <f t="shared" si="17"/>
        <v>350697.52</v>
      </c>
      <c r="F74" s="54">
        <f t="shared" si="0"/>
        <v>305.64006205225638</v>
      </c>
    </row>
    <row r="75" spans="1:6" ht="12.75" customHeight="1" x14ac:dyDescent="0.2">
      <c r="A75" s="55" t="s">
        <v>193</v>
      </c>
      <c r="B75" s="87" t="s">
        <v>194</v>
      </c>
      <c r="C75" s="52" t="s">
        <v>193</v>
      </c>
      <c r="D75" s="244">
        <v>114742</v>
      </c>
      <c r="E75" s="244">
        <v>350697.52</v>
      </c>
      <c r="F75" s="54">
        <f t="shared" si="0"/>
        <v>305.64006205225638</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15829</v>
      </c>
      <c r="E77" s="53">
        <f t="shared" si="18"/>
        <v>2918.79</v>
      </c>
      <c r="F77" s="54">
        <f t="shared" si="0"/>
        <v>18.43950976056605</v>
      </c>
    </row>
    <row r="78" spans="1:6" ht="12.75" customHeight="1" x14ac:dyDescent="0.2">
      <c r="A78" s="55">
        <v>6391</v>
      </c>
      <c r="B78" s="87" t="s">
        <v>199</v>
      </c>
      <c r="C78" s="52" t="s">
        <v>200</v>
      </c>
      <c r="D78" s="244"/>
      <c r="E78" s="244">
        <v>1026</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15829</v>
      </c>
      <c r="E80" s="244">
        <v>1892.79</v>
      </c>
      <c r="F80" s="54">
        <f t="shared" si="0"/>
        <v>11.957735801377218</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v>
      </c>
      <c r="E82" s="53">
        <f t="shared" si="19"/>
        <v>0.66</v>
      </c>
      <c r="F82" s="54">
        <f t="shared" si="0"/>
        <v>6.0000000000000009</v>
      </c>
    </row>
    <row r="83" spans="1:6" ht="12.75" customHeight="1" x14ac:dyDescent="0.2">
      <c r="A83" s="55">
        <v>641</v>
      </c>
      <c r="B83" s="87" t="s">
        <v>209</v>
      </c>
      <c r="C83" s="52" t="s">
        <v>210</v>
      </c>
      <c r="D83" s="53">
        <f t="shared" ref="D83:E83" si="20">SUM(D84:D90)</f>
        <v>11</v>
      </c>
      <c r="E83" s="53">
        <f t="shared" si="20"/>
        <v>0.66</v>
      </c>
      <c r="F83" s="54">
        <f t="shared" si="0"/>
        <v>6.0000000000000009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v>
      </c>
      <c r="E85" s="244">
        <v>0.66</v>
      </c>
      <c r="F85" s="54">
        <f t="shared" si="0"/>
        <v>6.0000000000000009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451391</v>
      </c>
      <c r="E106" s="53">
        <f t="shared" si="23"/>
        <v>609003.84</v>
      </c>
      <c r="F106" s="54">
        <f t="shared" si="0"/>
        <v>134.91714278751681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451391</v>
      </c>
      <c r="E112" s="53">
        <f t="shared" si="25"/>
        <v>609003.84</v>
      </c>
      <c r="F112" s="54">
        <f t="shared" si="0"/>
        <v>134.91714278751681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451391</v>
      </c>
      <c r="E117" s="244">
        <v>609003.84</v>
      </c>
      <c r="F117" s="54">
        <f t="shared" si="0"/>
        <v>134.91714278751681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4698</v>
      </c>
      <c r="E124" s="53">
        <f t="shared" si="27"/>
        <v>74862.87</v>
      </c>
      <c r="F124" s="54">
        <f t="shared" si="0"/>
        <v>1593.5051085568325</v>
      </c>
    </row>
    <row r="125" spans="1:6" ht="12.75" customHeight="1" x14ac:dyDescent="0.2">
      <c r="A125" s="55">
        <v>661</v>
      </c>
      <c r="B125" s="88" t="s">
        <v>293</v>
      </c>
      <c r="C125" s="52" t="s">
        <v>294</v>
      </c>
      <c r="D125" s="53">
        <f t="shared" ref="D125:E125" si="28">SUM(D126:D127)</f>
        <v>4698</v>
      </c>
      <c r="E125" s="53">
        <f t="shared" si="28"/>
        <v>74862.87</v>
      </c>
      <c r="F125" s="54">
        <f t="shared" si="0"/>
        <v>1593.5051085568325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4698</v>
      </c>
      <c r="E127" s="244">
        <v>74862.87</v>
      </c>
      <c r="F127" s="54">
        <f t="shared" si="0"/>
        <v>1593.5051085568325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1349071</v>
      </c>
      <c r="E133" s="53">
        <f t="shared" si="30"/>
        <v>1692268.6199999999</v>
      </c>
      <c r="F133" s="54">
        <f t="shared" ref="F133:F223" si="31">IF(D133&lt;&gt;0,IF(E133/D133&gt;=100,"&gt;&gt;100",E133/D133*100),"-")</f>
        <v>125.43955210659779</v>
      </c>
    </row>
    <row r="134" spans="1:6" ht="24" x14ac:dyDescent="0.2">
      <c r="A134" s="55">
        <v>671</v>
      </c>
      <c r="B134" s="234" t="s">
        <v>311</v>
      </c>
      <c r="C134" s="52" t="s">
        <v>312</v>
      </c>
      <c r="D134" s="53">
        <f t="shared" ref="D134:E134" si="32">SUM(D135:D137)</f>
        <v>1349071</v>
      </c>
      <c r="E134" s="53">
        <f t="shared" si="32"/>
        <v>1692268.6199999999</v>
      </c>
      <c r="F134" s="54">
        <f t="shared" si="31"/>
        <v>125.43955210659779</v>
      </c>
    </row>
    <row r="135" spans="1:6" ht="12.75" customHeight="1" x14ac:dyDescent="0.2">
      <c r="A135" s="55">
        <v>6711</v>
      </c>
      <c r="B135" s="87" t="s">
        <v>313</v>
      </c>
      <c r="C135" s="52" t="s">
        <v>314</v>
      </c>
      <c r="D135" s="244">
        <v>1349071</v>
      </c>
      <c r="E135" s="244">
        <v>1673721.15</v>
      </c>
      <c r="F135" s="54">
        <f t="shared" si="31"/>
        <v>124.06471935131655</v>
      </c>
    </row>
    <row r="136" spans="1:6" ht="24" x14ac:dyDescent="0.2">
      <c r="A136" s="55">
        <v>6712</v>
      </c>
      <c r="B136" s="234" t="s">
        <v>315</v>
      </c>
      <c r="C136" s="52" t="s">
        <v>316</v>
      </c>
      <c r="D136" s="244"/>
      <c r="E136" s="244">
        <v>18547.47</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7990605</v>
      </c>
      <c r="E151" s="53">
        <f t="shared" si="35"/>
        <v>9045408.5999999996</v>
      </c>
      <c r="F151" s="54">
        <f t="shared" si="31"/>
        <v>113.20054739284447</v>
      </c>
    </row>
    <row r="152" spans="1:6" ht="12.75" customHeight="1" x14ac:dyDescent="0.2">
      <c r="A152" s="55">
        <v>31</v>
      </c>
      <c r="B152" s="87" t="s">
        <v>346</v>
      </c>
      <c r="C152" s="52" t="s">
        <v>35</v>
      </c>
      <c r="D152" s="53">
        <f t="shared" ref="D152:E152" si="36">D153+D158+D159</f>
        <v>6712928</v>
      </c>
      <c r="E152" s="53">
        <f t="shared" si="36"/>
        <v>7192634.4699999997</v>
      </c>
      <c r="F152" s="54">
        <f t="shared" si="31"/>
        <v>107.1460094611472</v>
      </c>
    </row>
    <row r="153" spans="1:6" ht="12.75" customHeight="1" x14ac:dyDescent="0.2">
      <c r="A153" s="55">
        <v>311</v>
      </c>
      <c r="B153" s="87" t="s">
        <v>347</v>
      </c>
      <c r="C153" s="52" t="s">
        <v>348</v>
      </c>
      <c r="D153" s="53">
        <f t="shared" ref="D153:E153" si="37">SUM(D154:D157)</f>
        <v>5528451</v>
      </c>
      <c r="E153" s="53">
        <f t="shared" si="37"/>
        <v>5938542.9400000004</v>
      </c>
      <c r="F153" s="54">
        <f t="shared" si="31"/>
        <v>107.41784525177125</v>
      </c>
    </row>
    <row r="154" spans="1:6" ht="12.75" customHeight="1" x14ac:dyDescent="0.2">
      <c r="A154" s="55">
        <v>3111</v>
      </c>
      <c r="B154" s="87" t="s">
        <v>349</v>
      </c>
      <c r="C154" s="52" t="s">
        <v>350</v>
      </c>
      <c r="D154" s="244">
        <v>5528451</v>
      </c>
      <c r="E154" s="244">
        <v>5938542.9400000004</v>
      </c>
      <c r="F154" s="54">
        <f t="shared" si="31"/>
        <v>107.41784525177125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272939</v>
      </c>
      <c r="E158" s="244">
        <v>273893.68</v>
      </c>
      <c r="F158" s="54">
        <f t="shared" si="31"/>
        <v>100.34977778917633</v>
      </c>
    </row>
    <row r="159" spans="1:6" ht="12.75" customHeight="1" x14ac:dyDescent="0.2">
      <c r="A159" s="55">
        <v>313</v>
      </c>
      <c r="B159" s="87" t="s">
        <v>359</v>
      </c>
      <c r="C159" s="52" t="s">
        <v>360</v>
      </c>
      <c r="D159" s="53">
        <f t="shared" ref="D159:E159" si="38">SUM(D160:D162)</f>
        <v>911538</v>
      </c>
      <c r="E159" s="53">
        <f t="shared" si="38"/>
        <v>980197.85</v>
      </c>
      <c r="F159" s="54">
        <f t="shared" si="31"/>
        <v>107.53230803323612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911538</v>
      </c>
      <c r="E161" s="244">
        <v>979376.33</v>
      </c>
      <c r="F161" s="54">
        <f t="shared" si="31"/>
        <v>107.44218343064141</v>
      </c>
    </row>
    <row r="162" spans="1:6" ht="12.75" customHeight="1" x14ac:dyDescent="0.2">
      <c r="A162" s="55">
        <v>3133</v>
      </c>
      <c r="B162" s="87" t="s">
        <v>364</v>
      </c>
      <c r="C162" s="52" t="s">
        <v>365</v>
      </c>
      <c r="D162" s="244"/>
      <c r="E162" s="244">
        <v>821.52</v>
      </c>
      <c r="F162" s="54" t="str">
        <f t="shared" si="31"/>
        <v>-</v>
      </c>
    </row>
    <row r="163" spans="1:6" ht="12.75" customHeight="1" x14ac:dyDescent="0.2">
      <c r="A163" s="55">
        <v>32</v>
      </c>
      <c r="B163" s="87" t="s">
        <v>366</v>
      </c>
      <c r="C163" s="52" t="s">
        <v>367</v>
      </c>
      <c r="D163" s="53">
        <f t="shared" ref="D163:E163" si="39">D164+D169+D177+D187+D188</f>
        <v>1269683</v>
      </c>
      <c r="E163" s="53">
        <f t="shared" si="39"/>
        <v>1821785.2800000003</v>
      </c>
      <c r="F163" s="54">
        <f t="shared" si="31"/>
        <v>143.48347422151829</v>
      </c>
    </row>
    <row r="164" spans="1:6" ht="12.75" customHeight="1" x14ac:dyDescent="0.2">
      <c r="A164" s="55">
        <v>321</v>
      </c>
      <c r="B164" s="87" t="s">
        <v>368</v>
      </c>
      <c r="C164" s="52" t="s">
        <v>369</v>
      </c>
      <c r="D164" s="53">
        <f t="shared" ref="D164:E164" si="40">SUM(D165:D168)</f>
        <v>200538</v>
      </c>
      <c r="E164" s="53">
        <f t="shared" si="40"/>
        <v>508522.76</v>
      </c>
      <c r="F164" s="54">
        <f t="shared" si="31"/>
        <v>253.57925181262405</v>
      </c>
    </row>
    <row r="165" spans="1:6" ht="12.75" customHeight="1" x14ac:dyDescent="0.2">
      <c r="A165" s="55">
        <v>3211</v>
      </c>
      <c r="B165" s="87" t="s">
        <v>370</v>
      </c>
      <c r="C165" s="52" t="s">
        <v>371</v>
      </c>
      <c r="D165" s="244">
        <v>25389</v>
      </c>
      <c r="E165" s="244">
        <v>337660.26</v>
      </c>
      <c r="F165" s="54">
        <f t="shared" si="31"/>
        <v>1329.9470636889992</v>
      </c>
    </row>
    <row r="166" spans="1:6" ht="12.75" customHeight="1" x14ac:dyDescent="0.2">
      <c r="A166" s="55">
        <v>3212</v>
      </c>
      <c r="B166" s="87" t="s">
        <v>372</v>
      </c>
      <c r="C166" s="52" t="s">
        <v>373</v>
      </c>
      <c r="D166" s="244">
        <v>169801</v>
      </c>
      <c r="E166" s="244">
        <v>154678.45000000001</v>
      </c>
      <c r="F166" s="54">
        <f t="shared" si="31"/>
        <v>91.093957043833669</v>
      </c>
    </row>
    <row r="167" spans="1:6" ht="12.75" customHeight="1" x14ac:dyDescent="0.2">
      <c r="A167" s="55">
        <v>3213</v>
      </c>
      <c r="B167" s="87" t="s">
        <v>374</v>
      </c>
      <c r="C167" s="52" t="s">
        <v>375</v>
      </c>
      <c r="D167" s="244">
        <v>5348</v>
      </c>
      <c r="E167" s="244">
        <v>16184.05</v>
      </c>
      <c r="F167" s="54">
        <f t="shared" si="31"/>
        <v>302.61873597606581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590873</v>
      </c>
      <c r="E169" s="53">
        <f t="shared" si="41"/>
        <v>744876.82000000018</v>
      </c>
      <c r="F169" s="54">
        <f t="shared" si="31"/>
        <v>126.06377681836878</v>
      </c>
    </row>
    <row r="170" spans="1:6" ht="12.75" customHeight="1" x14ac:dyDescent="0.2">
      <c r="A170" s="55">
        <v>3221</v>
      </c>
      <c r="B170" s="87" t="s">
        <v>380</v>
      </c>
      <c r="C170" s="52" t="s">
        <v>381</v>
      </c>
      <c r="D170" s="244">
        <v>94507</v>
      </c>
      <c r="E170" s="244">
        <v>129599.61</v>
      </c>
      <c r="F170" s="54">
        <f t="shared" si="31"/>
        <v>137.13228649729649</v>
      </c>
    </row>
    <row r="171" spans="1:6" ht="12.75" customHeight="1" x14ac:dyDescent="0.2">
      <c r="A171" s="55">
        <v>3222</v>
      </c>
      <c r="B171" s="87" t="s">
        <v>382</v>
      </c>
      <c r="C171" s="52" t="s">
        <v>383</v>
      </c>
      <c r="D171" s="244">
        <v>368366</v>
      </c>
      <c r="E171" s="244">
        <v>505399.34</v>
      </c>
      <c r="F171" s="54">
        <f t="shared" si="31"/>
        <v>137.20032250533438</v>
      </c>
    </row>
    <row r="172" spans="1:6" ht="12.75" customHeight="1" x14ac:dyDescent="0.2">
      <c r="A172" s="55">
        <v>3223</v>
      </c>
      <c r="B172" s="87" t="s">
        <v>384</v>
      </c>
      <c r="C172" s="52" t="s">
        <v>385</v>
      </c>
      <c r="D172" s="244">
        <v>107804</v>
      </c>
      <c r="E172" s="244">
        <v>83644.52</v>
      </c>
      <c r="F172" s="54">
        <f t="shared" si="31"/>
        <v>77.589440094987211</v>
      </c>
    </row>
    <row r="173" spans="1:6" ht="12.75" customHeight="1" x14ac:dyDescent="0.2">
      <c r="A173" s="55">
        <v>3224</v>
      </c>
      <c r="B173" s="87" t="s">
        <v>386</v>
      </c>
      <c r="C173" s="52" t="s">
        <v>387</v>
      </c>
      <c r="D173" s="244">
        <v>14312</v>
      </c>
      <c r="E173" s="244">
        <v>23145.42</v>
      </c>
      <c r="F173" s="54">
        <f t="shared" si="31"/>
        <v>161.72037451089994</v>
      </c>
    </row>
    <row r="174" spans="1:6" ht="12.75" customHeight="1" x14ac:dyDescent="0.2">
      <c r="A174" s="55">
        <v>3225</v>
      </c>
      <c r="B174" s="87" t="s">
        <v>388</v>
      </c>
      <c r="C174" s="52" t="s">
        <v>389</v>
      </c>
      <c r="D174" s="244">
        <v>4916</v>
      </c>
      <c r="E174" s="244"/>
      <c r="F174" s="54">
        <f t="shared" si="31"/>
        <v>0</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968</v>
      </c>
      <c r="E176" s="244">
        <v>3087.93</v>
      </c>
      <c r="F176" s="54">
        <f t="shared" si="31"/>
        <v>319.0010330578512</v>
      </c>
    </row>
    <row r="177" spans="1:6" ht="12.75" customHeight="1" x14ac:dyDescent="0.2">
      <c r="A177" s="55">
        <v>323</v>
      </c>
      <c r="B177" s="87" t="s">
        <v>394</v>
      </c>
      <c r="C177" s="52" t="s">
        <v>395</v>
      </c>
      <c r="D177" s="53">
        <f t="shared" ref="D177:E177" si="42">SUM(D178:D186)</f>
        <v>407665</v>
      </c>
      <c r="E177" s="53">
        <f t="shared" si="42"/>
        <v>407663.35000000003</v>
      </c>
      <c r="F177" s="54">
        <f t="shared" si="31"/>
        <v>99.999595255908659</v>
      </c>
    </row>
    <row r="178" spans="1:6" ht="12.75" customHeight="1" x14ac:dyDescent="0.2">
      <c r="A178" s="55">
        <v>3231</v>
      </c>
      <c r="B178" s="87" t="s">
        <v>396</v>
      </c>
      <c r="C178" s="52" t="s">
        <v>397</v>
      </c>
      <c r="D178" s="244">
        <v>13718</v>
      </c>
      <c r="E178" s="244">
        <v>15801.5</v>
      </c>
      <c r="F178" s="54">
        <f t="shared" si="31"/>
        <v>115.18807406327454</v>
      </c>
    </row>
    <row r="179" spans="1:6" ht="12.75" customHeight="1" x14ac:dyDescent="0.2">
      <c r="A179" s="55">
        <v>3232</v>
      </c>
      <c r="B179" s="87" t="s">
        <v>398</v>
      </c>
      <c r="C179" s="52" t="s">
        <v>399</v>
      </c>
      <c r="D179" s="244">
        <v>150553</v>
      </c>
      <c r="E179" s="244">
        <v>59097.55</v>
      </c>
      <c r="F179" s="54">
        <f t="shared" si="31"/>
        <v>39.253651537996589</v>
      </c>
    </row>
    <row r="180" spans="1:6" ht="12.75" customHeight="1" x14ac:dyDescent="0.2">
      <c r="A180" s="55">
        <v>3233</v>
      </c>
      <c r="B180" s="87" t="s">
        <v>400</v>
      </c>
      <c r="C180" s="52" t="s">
        <v>401</v>
      </c>
      <c r="D180" s="244">
        <v>7070</v>
      </c>
      <c r="E180" s="244">
        <v>3100</v>
      </c>
      <c r="F180" s="54">
        <f t="shared" si="31"/>
        <v>43.847241867043849</v>
      </c>
    </row>
    <row r="181" spans="1:6" ht="12.75" customHeight="1" x14ac:dyDescent="0.2">
      <c r="A181" s="55">
        <v>3234</v>
      </c>
      <c r="B181" s="87" t="s">
        <v>402</v>
      </c>
      <c r="C181" s="52" t="s">
        <v>403</v>
      </c>
      <c r="D181" s="244">
        <v>69320</v>
      </c>
      <c r="E181" s="244">
        <v>75337.990000000005</v>
      </c>
      <c r="F181" s="54">
        <f t="shared" si="31"/>
        <v>108.68146278130411</v>
      </c>
    </row>
    <row r="182" spans="1:6" ht="12.75" customHeight="1" x14ac:dyDescent="0.2">
      <c r="A182" s="55">
        <v>3235</v>
      </c>
      <c r="B182" s="87" t="s">
        <v>404</v>
      </c>
      <c r="C182" s="52" t="s">
        <v>405</v>
      </c>
      <c r="D182" s="244">
        <v>15000</v>
      </c>
      <c r="E182" s="244">
        <v>15218.75</v>
      </c>
      <c r="F182" s="54">
        <f t="shared" si="31"/>
        <v>101.45833333333334</v>
      </c>
    </row>
    <row r="183" spans="1:6" ht="12.75" customHeight="1" x14ac:dyDescent="0.2">
      <c r="A183" s="55">
        <v>3236</v>
      </c>
      <c r="B183" s="87" t="s">
        <v>406</v>
      </c>
      <c r="C183" s="52" t="s">
        <v>407</v>
      </c>
      <c r="D183" s="244">
        <v>5150</v>
      </c>
      <c r="E183" s="244">
        <v>48626.2</v>
      </c>
      <c r="F183" s="54">
        <f t="shared" si="31"/>
        <v>944.19805825242713</v>
      </c>
    </row>
    <row r="184" spans="1:6" ht="12.75" customHeight="1" x14ac:dyDescent="0.2">
      <c r="A184" s="55">
        <v>3237</v>
      </c>
      <c r="B184" s="87" t="s">
        <v>408</v>
      </c>
      <c r="C184" s="52" t="s">
        <v>409</v>
      </c>
      <c r="D184" s="244">
        <v>94197</v>
      </c>
      <c r="E184" s="244">
        <v>134658.17000000001</v>
      </c>
      <c r="F184" s="54">
        <f t="shared" si="31"/>
        <v>142.95377772115887</v>
      </c>
    </row>
    <row r="185" spans="1:6" ht="12.75" customHeight="1" x14ac:dyDescent="0.2">
      <c r="A185" s="55">
        <v>3238</v>
      </c>
      <c r="B185" s="87" t="s">
        <v>410</v>
      </c>
      <c r="C185" s="52" t="s">
        <v>411</v>
      </c>
      <c r="D185" s="244">
        <v>48982</v>
      </c>
      <c r="E185" s="244">
        <v>55660.69</v>
      </c>
      <c r="F185" s="54">
        <f t="shared" si="31"/>
        <v>113.63498836307215</v>
      </c>
    </row>
    <row r="186" spans="1:6" ht="12.75" customHeight="1" x14ac:dyDescent="0.2">
      <c r="A186" s="55">
        <v>3239</v>
      </c>
      <c r="B186" s="87" t="s">
        <v>412</v>
      </c>
      <c r="C186" s="52" t="s">
        <v>413</v>
      </c>
      <c r="D186" s="244">
        <v>3675</v>
      </c>
      <c r="E186" s="244">
        <v>162.5</v>
      </c>
      <c r="F186" s="54">
        <f t="shared" si="31"/>
        <v>4.4217687074829932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70607</v>
      </c>
      <c r="E188" s="53">
        <f t="shared" si="43"/>
        <v>160722.34999999998</v>
      </c>
      <c r="F188" s="54">
        <f t="shared" si="31"/>
        <v>227.62948432874924</v>
      </c>
    </row>
    <row r="189" spans="1:6" ht="12.75" customHeight="1" x14ac:dyDescent="0.2">
      <c r="A189" s="55">
        <v>3291</v>
      </c>
      <c r="B189" s="234" t="s">
        <v>418</v>
      </c>
      <c r="C189" s="52" t="s">
        <v>419</v>
      </c>
      <c r="D189" s="244">
        <v>14183</v>
      </c>
      <c r="E189" s="244">
        <v>51662.22</v>
      </c>
      <c r="F189" s="54">
        <f t="shared" si="31"/>
        <v>364.254530071212</v>
      </c>
    </row>
    <row r="190" spans="1:6" ht="12.75" customHeight="1" x14ac:dyDescent="0.2">
      <c r="A190" s="55">
        <v>3292</v>
      </c>
      <c r="B190" s="87" t="s">
        <v>420</v>
      </c>
      <c r="C190" s="52" t="s">
        <v>421</v>
      </c>
      <c r="D190" s="244">
        <v>7650</v>
      </c>
      <c r="E190" s="244">
        <v>2433.65</v>
      </c>
      <c r="F190" s="54">
        <f t="shared" si="31"/>
        <v>31.812418300653594</v>
      </c>
    </row>
    <row r="191" spans="1:6" ht="12.75" customHeight="1" x14ac:dyDescent="0.2">
      <c r="A191" s="55">
        <v>3293</v>
      </c>
      <c r="B191" s="87" t="s">
        <v>422</v>
      </c>
      <c r="C191" s="52" t="s">
        <v>423</v>
      </c>
      <c r="D191" s="244">
        <v>2778</v>
      </c>
      <c r="E191" s="244">
        <v>8082.56</v>
      </c>
      <c r="F191" s="54">
        <f t="shared" si="31"/>
        <v>290.94888408927289</v>
      </c>
    </row>
    <row r="192" spans="1:6" ht="12.75" customHeight="1" x14ac:dyDescent="0.2">
      <c r="A192" s="55">
        <v>3294</v>
      </c>
      <c r="B192" s="87" t="s">
        <v>424</v>
      </c>
      <c r="C192" s="52" t="s">
        <v>425</v>
      </c>
      <c r="D192" s="244">
        <v>780</v>
      </c>
      <c r="E192" s="244">
        <v>800</v>
      </c>
      <c r="F192" s="54">
        <f t="shared" si="31"/>
        <v>102.56410256410255</v>
      </c>
    </row>
    <row r="193" spans="1:6" ht="12.75" customHeight="1" x14ac:dyDescent="0.2">
      <c r="A193" s="55">
        <v>3295</v>
      </c>
      <c r="B193" s="87" t="s">
        <v>426</v>
      </c>
      <c r="C193" s="52" t="s">
        <v>427</v>
      </c>
      <c r="D193" s="244">
        <v>18625</v>
      </c>
      <c r="E193" s="244">
        <v>20275</v>
      </c>
      <c r="F193" s="54">
        <f t="shared" si="31"/>
        <v>108.85906040268456</v>
      </c>
    </row>
    <row r="194" spans="1:6" ht="12.75" customHeight="1" x14ac:dyDescent="0.2">
      <c r="A194" s="55" t="s">
        <v>428</v>
      </c>
      <c r="B194" s="87" t="s">
        <v>429</v>
      </c>
      <c r="C194" s="52" t="s">
        <v>428</v>
      </c>
      <c r="D194" s="244"/>
      <c r="E194" s="244">
        <v>11500</v>
      </c>
      <c r="F194" s="54" t="str">
        <f t="shared" si="31"/>
        <v>-</v>
      </c>
    </row>
    <row r="195" spans="1:6" ht="12.75" customHeight="1" x14ac:dyDescent="0.2">
      <c r="A195" s="55">
        <v>3299</v>
      </c>
      <c r="B195" s="87" t="s">
        <v>430</v>
      </c>
      <c r="C195" s="52" t="s">
        <v>431</v>
      </c>
      <c r="D195" s="244">
        <v>26591</v>
      </c>
      <c r="E195" s="244">
        <v>65968.92</v>
      </c>
      <c r="F195" s="54">
        <f t="shared" si="31"/>
        <v>248.08739799180174</v>
      </c>
    </row>
    <row r="196" spans="1:6" ht="12.75" customHeight="1" x14ac:dyDescent="0.2">
      <c r="A196" s="55">
        <v>34</v>
      </c>
      <c r="B196" s="234" t="s">
        <v>432</v>
      </c>
      <c r="C196" s="52" t="s">
        <v>433</v>
      </c>
      <c r="D196" s="53">
        <f t="shared" ref="D196:E196" si="44">D197+D202+D210</f>
        <v>7994</v>
      </c>
      <c r="E196" s="53">
        <f t="shared" si="44"/>
        <v>30988.85</v>
      </c>
      <c r="F196" s="54">
        <f t="shared" si="31"/>
        <v>387.65136352264193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7994</v>
      </c>
      <c r="E210" s="53">
        <f t="shared" si="47"/>
        <v>30988.85</v>
      </c>
      <c r="F210" s="54">
        <f t="shared" si="31"/>
        <v>387.65136352264193</v>
      </c>
    </row>
    <row r="211" spans="1:6" ht="12.75" customHeight="1" x14ac:dyDescent="0.2">
      <c r="A211" s="55">
        <v>3431</v>
      </c>
      <c r="B211" s="234" t="s">
        <v>462</v>
      </c>
      <c r="C211" s="52" t="s">
        <v>463</v>
      </c>
      <c r="D211" s="244">
        <v>6910</v>
      </c>
      <c r="E211" s="244">
        <v>9710.82</v>
      </c>
      <c r="F211" s="54">
        <f t="shared" si="31"/>
        <v>140.5328509406657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1084</v>
      </c>
      <c r="E213" s="244">
        <v>21278.03</v>
      </c>
      <c r="F213" s="54">
        <f t="shared" si="31"/>
        <v>1962.9178966789666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7990605</v>
      </c>
      <c r="E289" s="53">
        <f t="shared" si="79"/>
        <v>9045408.5999999996</v>
      </c>
      <c r="F289" s="54">
        <f t="shared" si="76"/>
        <v>113.20054739284447</v>
      </c>
    </row>
    <row r="290" spans="1:6" ht="12.75" customHeight="1" x14ac:dyDescent="0.2">
      <c r="A290" s="55" t="s">
        <v>605</v>
      </c>
      <c r="B290" s="87" t="s">
        <v>616</v>
      </c>
      <c r="C290" s="52" t="s">
        <v>617</v>
      </c>
      <c r="D290" s="53">
        <f>IF(D6&gt;=D289,D6-D289,0)</f>
        <v>59925</v>
      </c>
      <c r="E290" s="53">
        <f>IF(E6&gt;=E289,E6-E289,0)</f>
        <v>184014.6799999997</v>
      </c>
      <c r="F290" s="54">
        <f t="shared" si="76"/>
        <v>307.07497705465119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100170</v>
      </c>
      <c r="E292" s="244"/>
      <c r="F292" s="54">
        <f t="shared" si="76"/>
        <v>0</v>
      </c>
    </row>
    <row r="293" spans="1:6" ht="12.75" customHeight="1" x14ac:dyDescent="0.2">
      <c r="A293" s="55">
        <v>92221</v>
      </c>
      <c r="B293" s="87" t="s">
        <v>622</v>
      </c>
      <c r="C293" s="52" t="s">
        <v>623</v>
      </c>
      <c r="D293" s="244"/>
      <c r="E293" s="244">
        <v>62385.62</v>
      </c>
      <c r="F293" s="54" t="str">
        <f t="shared" si="76"/>
        <v>-</v>
      </c>
    </row>
    <row r="294" spans="1:6" ht="12.75" customHeight="1" x14ac:dyDescent="0.2">
      <c r="A294" s="55">
        <v>96</v>
      </c>
      <c r="B294" s="87" t="s">
        <v>624</v>
      </c>
      <c r="C294" s="52" t="s">
        <v>625</v>
      </c>
      <c r="D294" s="244">
        <v>2140</v>
      </c>
      <c r="E294" s="244"/>
      <c r="F294" s="54">
        <f t="shared" si="76"/>
        <v>0</v>
      </c>
    </row>
    <row r="295" spans="1:6" ht="24" x14ac:dyDescent="0.2">
      <c r="A295" s="55">
        <v>9661</v>
      </c>
      <c r="B295" s="87" t="s">
        <v>626</v>
      </c>
      <c r="C295" s="52" t="s">
        <v>627</v>
      </c>
      <c r="D295" s="244">
        <v>2140</v>
      </c>
      <c r="E295" s="244"/>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222480</v>
      </c>
      <c r="E350" s="53">
        <f t="shared" si="95"/>
        <v>219952.45</v>
      </c>
      <c r="F350" s="54">
        <f t="shared" si="81"/>
        <v>98.863920352391233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222480</v>
      </c>
      <c r="E363" s="53">
        <f t="shared" si="99"/>
        <v>219952.45</v>
      </c>
      <c r="F363" s="54">
        <f t="shared" si="81"/>
        <v>98.863920352391233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21200</v>
      </c>
      <c r="E369" s="53">
        <f t="shared" si="101"/>
        <v>19562.5</v>
      </c>
      <c r="F369" s="54">
        <f t="shared" si="81"/>
        <v>92.27594339622641</v>
      </c>
    </row>
    <row r="370" spans="1:6" ht="12.75" customHeight="1" x14ac:dyDescent="0.2">
      <c r="A370" s="55">
        <v>4221</v>
      </c>
      <c r="B370" s="87" t="s">
        <v>671</v>
      </c>
      <c r="C370" s="52" t="s">
        <v>763</v>
      </c>
      <c r="D370" s="244">
        <v>21200</v>
      </c>
      <c r="E370" s="244">
        <v>5562.5</v>
      </c>
      <c r="F370" s="54">
        <f t="shared" si="81"/>
        <v>26.238207547169811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14000</v>
      </c>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201280</v>
      </c>
      <c r="E383" s="53">
        <f t="shared" si="103"/>
        <v>200389.95</v>
      </c>
      <c r="F383" s="54">
        <f t="shared" si="81"/>
        <v>99.557805047694757</v>
      </c>
    </row>
    <row r="384" spans="1:6" ht="12.75" customHeight="1" x14ac:dyDescent="0.2">
      <c r="A384" s="55">
        <v>4241</v>
      </c>
      <c r="B384" s="87" t="s">
        <v>780</v>
      </c>
      <c r="C384" s="52" t="s">
        <v>781</v>
      </c>
      <c r="D384" s="244">
        <v>201280</v>
      </c>
      <c r="E384" s="244">
        <v>200389.95</v>
      </c>
      <c r="F384" s="54">
        <f t="shared" si="81"/>
        <v>99.557805047694757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222480</v>
      </c>
      <c r="E408" s="53">
        <f t="shared" si="111"/>
        <v>219952.45</v>
      </c>
      <c r="F408" s="54">
        <f t="shared" si="81"/>
        <v>98.863920352391233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8050530</v>
      </c>
      <c r="E412" s="53">
        <f>E6+E298</f>
        <v>9229423.2799999993</v>
      </c>
      <c r="F412" s="54">
        <f t="shared" si="81"/>
        <v>114.64367290103881</v>
      </c>
    </row>
    <row r="413" spans="1:6" ht="12.75" customHeight="1" x14ac:dyDescent="0.2">
      <c r="A413" s="55" t="s">
        <v>605</v>
      </c>
      <c r="B413" s="87" t="s">
        <v>828</v>
      </c>
      <c r="C413" s="52" t="s">
        <v>829</v>
      </c>
      <c r="D413" s="53">
        <f t="shared" ref="D413:E413" si="112">D289+D350</f>
        <v>8213085</v>
      </c>
      <c r="E413" s="53">
        <f t="shared" si="112"/>
        <v>9265361.0499999989</v>
      </c>
      <c r="F413" s="54">
        <f t="shared" si="81"/>
        <v>112.81218993837273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162555</v>
      </c>
      <c r="E415" s="53">
        <f t="shared" si="114"/>
        <v>35937.769999999553</v>
      </c>
      <c r="F415" s="54">
        <f t="shared" si="81"/>
        <v>22.108068038509767</v>
      </c>
    </row>
    <row r="416" spans="1:6" ht="12.75" customHeight="1" x14ac:dyDescent="0.2">
      <c r="A416" s="62" t="s">
        <v>834</v>
      </c>
      <c r="B416" s="234" t="s">
        <v>835</v>
      </c>
      <c r="C416" s="63" t="s">
        <v>836</v>
      </c>
      <c r="D416" s="53">
        <f t="shared" ref="D416:E416" si="115">IF(D292-D293+D409-D410&gt;=0,D292-D293+D409-D410,0)</f>
        <v>100170</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62385.62</v>
      </c>
      <c r="F417" s="54" t="str">
        <f t="shared" si="81"/>
        <v>-</v>
      </c>
    </row>
    <row r="418" spans="1:6" ht="12.75" customHeight="1" x14ac:dyDescent="0.2">
      <c r="A418" s="57" t="s">
        <v>839</v>
      </c>
      <c r="B418" s="235" t="s">
        <v>840</v>
      </c>
      <c r="C418" s="58" t="s">
        <v>841</v>
      </c>
      <c r="D418" s="64">
        <f t="shared" ref="D418:E418" si="117">D294+D411</f>
        <v>2140</v>
      </c>
      <c r="E418" s="64">
        <f t="shared" si="117"/>
        <v>0</v>
      </c>
      <c r="F418" s="59">
        <f t="shared" si="81"/>
        <v>0</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8050530</v>
      </c>
      <c r="E639" s="53">
        <f t="shared" si="180"/>
        <v>9229423.2799999993</v>
      </c>
      <c r="F639" s="54">
        <f t="shared" si="119"/>
        <v>114.64367290103881</v>
      </c>
    </row>
    <row r="640" spans="1:6" ht="12.75" customHeight="1" x14ac:dyDescent="0.2">
      <c r="A640" s="55" t="s">
        <v>605</v>
      </c>
      <c r="B640" s="87" t="s">
        <v>1274</v>
      </c>
      <c r="C640" s="52" t="s">
        <v>1275</v>
      </c>
      <c r="D640" s="53">
        <f t="shared" ref="D640:E640" si="181">D413+D528</f>
        <v>8213085</v>
      </c>
      <c r="E640" s="53">
        <f t="shared" si="181"/>
        <v>9265361.0499999989</v>
      </c>
      <c r="F640" s="54">
        <f t="shared" si="119"/>
        <v>112.81218993837273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162555</v>
      </c>
      <c r="E642" s="53">
        <f t="shared" si="183"/>
        <v>35937.769999999553</v>
      </c>
      <c r="F642" s="54">
        <f t="shared" si="119"/>
        <v>22.108068038509767</v>
      </c>
    </row>
    <row r="643" spans="1:6" ht="24" x14ac:dyDescent="0.2">
      <c r="A643" s="62" t="s">
        <v>1280</v>
      </c>
      <c r="B643" s="87" t="s">
        <v>1281</v>
      </c>
      <c r="C643" s="63" t="s">
        <v>1280</v>
      </c>
      <c r="D643" s="53">
        <f t="shared" ref="D643:E643" si="184">IF(D416-D417+D637-D638&gt;=0,D416-D417+D637-D638,0)</f>
        <v>100170</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62385.62</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62385</v>
      </c>
      <c r="E646" s="53">
        <f t="shared" si="187"/>
        <v>98323.389999999548</v>
      </c>
      <c r="F646" s="54">
        <f t="shared" si="119"/>
        <v>157.60742165584603</v>
      </c>
    </row>
    <row r="647" spans="1:6" ht="24" x14ac:dyDescent="0.2">
      <c r="A647" s="57" t="s">
        <v>1288</v>
      </c>
      <c r="B647" s="235" t="s">
        <v>1289</v>
      </c>
      <c r="C647" s="58" t="s">
        <v>1288</v>
      </c>
      <c r="D647" s="245">
        <v>569898</v>
      </c>
      <c r="E647" s="245">
        <v>536693.59</v>
      </c>
      <c r="F647" s="59">
        <f t="shared" si="119"/>
        <v>94.173622297323377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173911</v>
      </c>
      <c r="E649" s="244">
        <v>89939.06</v>
      </c>
      <c r="F649" s="54">
        <f t="shared" ref="F649:F724" si="188">IF(D649&lt;&gt;0,IF(E649/D649&gt;=100,"&gt;&gt;100",E649/D649*100),"-")</f>
        <v>51.715567157914101</v>
      </c>
    </row>
    <row r="650" spans="1:6" ht="12.75" customHeight="1" x14ac:dyDescent="0.2">
      <c r="A650" s="55" t="s">
        <v>1293</v>
      </c>
      <c r="B650" s="87" t="s">
        <v>1294</v>
      </c>
      <c r="C650" s="52" t="s">
        <v>1293</v>
      </c>
      <c r="D650" s="244">
        <v>8316338</v>
      </c>
      <c r="E650" s="244">
        <v>5456528.2199999997</v>
      </c>
      <c r="F650" s="54">
        <f t="shared" si="188"/>
        <v>65.61215068459218</v>
      </c>
    </row>
    <row r="651" spans="1:6" ht="12.75" customHeight="1" x14ac:dyDescent="0.2">
      <c r="A651" s="55" t="s">
        <v>1295</v>
      </c>
      <c r="B651" s="87" t="s">
        <v>1296</v>
      </c>
      <c r="C651" s="52" t="s">
        <v>1295</v>
      </c>
      <c r="D651" s="244">
        <v>8400310</v>
      </c>
      <c r="E651" s="244">
        <v>5360460.0599999996</v>
      </c>
      <c r="F651" s="54">
        <f t="shared" si="188"/>
        <v>63.812645723788762</v>
      </c>
    </row>
    <row r="652" spans="1:6" ht="24" x14ac:dyDescent="0.2">
      <c r="A652" s="55">
        <v>11</v>
      </c>
      <c r="B652" s="87" t="s">
        <v>1297</v>
      </c>
      <c r="C652" s="52" t="s">
        <v>1298</v>
      </c>
      <c r="D652" s="53">
        <f t="shared" ref="D652:E652" si="189">+D649+D650-D651</f>
        <v>89939</v>
      </c>
      <c r="E652" s="53">
        <f t="shared" si="189"/>
        <v>186007.21999999974</v>
      </c>
      <c r="F652" s="54">
        <f t="shared" si="188"/>
        <v>206.81486340742029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45</v>
      </c>
      <c r="E654" s="264">
        <v>45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40</v>
      </c>
      <c r="E656" s="264">
        <v>40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6114788</v>
      </c>
      <c r="E675" s="244">
        <v>6301452.1299999999</v>
      </c>
      <c r="F675" s="54">
        <f t="shared" si="188"/>
        <v>103.0526672388315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v>198218.85</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114742</v>
      </c>
      <c r="E694" s="244">
        <v>350697.52</v>
      </c>
      <c r="F694" s="54">
        <f t="shared" si="188"/>
        <v>305.64006205225638</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421454</v>
      </c>
      <c r="E710" s="244">
        <v>609003.84</v>
      </c>
      <c r="F710" s="54">
        <f t="shared" si="188"/>
        <v>144.50066673943064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31588</v>
      </c>
      <c r="E716" s="244">
        <v>32509.75</v>
      </c>
      <c r="F716" s="54">
        <f t="shared" si="188"/>
        <v>102.91803849563127</v>
      </c>
    </row>
    <row r="717" spans="1:6" ht="12.75" customHeight="1" x14ac:dyDescent="0.2">
      <c r="A717" s="55">
        <v>31215</v>
      </c>
      <c r="B717" s="87" t="s">
        <v>1410</v>
      </c>
      <c r="C717" s="52" t="s">
        <v>1411</v>
      </c>
      <c r="D717" s="244">
        <v>19933</v>
      </c>
      <c r="E717" s="244">
        <v>18404.89</v>
      </c>
      <c r="F717" s="54">
        <f t="shared" si="188"/>
        <v>92.333768123212749</v>
      </c>
    </row>
    <row r="718" spans="1:6" ht="12.75" customHeight="1" x14ac:dyDescent="0.2">
      <c r="A718" s="55">
        <v>32121</v>
      </c>
      <c r="B718" s="87" t="s">
        <v>1412</v>
      </c>
      <c r="C718" s="52" t="s">
        <v>1413</v>
      </c>
      <c r="D718" s="244">
        <v>169801</v>
      </c>
      <c r="E718" s="244">
        <v>154678.45000000001</v>
      </c>
      <c r="F718" s="54">
        <f t="shared" si="188"/>
        <v>91.093957043833669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5150</v>
      </c>
      <c r="E720" s="244">
        <v>43200</v>
      </c>
      <c r="F720" s="54">
        <f t="shared" si="188"/>
        <v>838.8349514563107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94197</v>
      </c>
      <c r="E722" s="244">
        <v>134658.17000000001</v>
      </c>
      <c r="F722" s="54">
        <f t="shared" si="188"/>
        <v>142.95377772115887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3675</v>
      </c>
      <c r="E724" s="244">
        <v>162.5</v>
      </c>
      <c r="F724" s="54">
        <f t="shared" si="188"/>
        <v>4.4217687074829932</v>
      </c>
    </row>
    <row r="725" spans="1:6" ht="12.75" customHeight="1" x14ac:dyDescent="0.2">
      <c r="A725" s="55">
        <v>32911</v>
      </c>
      <c r="B725" s="87" t="s">
        <v>1426</v>
      </c>
      <c r="C725" s="52" t="s">
        <v>1427</v>
      </c>
      <c r="D725" s="244">
        <v>14183</v>
      </c>
      <c r="E725" s="244">
        <v>51662.22</v>
      </c>
      <c r="F725" s="54">
        <f t="shared" ref="F725:F979" si="190">IF(D725&lt;&gt;0,IF(E725/D725&gt;=100,"&gt;&gt;100",E725/D725*100),"-")</f>
        <v>364.254530071212</v>
      </c>
    </row>
    <row r="726" spans="1:6" ht="12.75" customHeight="1" x14ac:dyDescent="0.2">
      <c r="A726" s="55" t="s">
        <v>1428</v>
      </c>
      <c r="B726" s="87" t="s">
        <v>1429</v>
      </c>
      <c r="C726" s="52" t="s">
        <v>1428</v>
      </c>
      <c r="D726" s="244">
        <v>1650</v>
      </c>
      <c r="E726" s="244">
        <v>1443.65</v>
      </c>
      <c r="F726" s="54">
        <f t="shared" si="190"/>
        <v>87.493939393939399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43" workbookViewId="0">
      <selection activeCell="G21" sqref="G2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4533792</v>
      </c>
      <c r="E6" s="231">
        <f t="shared" si="0"/>
        <v>4532811.6499999994</v>
      </c>
      <c r="F6" s="232">
        <f t="shared" ref="F6:F260" si="1">IF(D6&gt;0,IF(E6/D6&gt;=100,"&gt;&gt;100",E6/D6*100),"-")</f>
        <v>99.978376820109943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3814980</v>
      </c>
      <c r="E7" s="106">
        <f t="shared" si="2"/>
        <v>3640746.51</v>
      </c>
      <c r="F7" s="95">
        <f t="shared" si="1"/>
        <v>95.432912099145994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3814980</v>
      </c>
      <c r="E12" s="106">
        <f t="shared" si="3"/>
        <v>3640746.51</v>
      </c>
      <c r="F12" s="95">
        <f t="shared" si="1"/>
        <v>95.432912099145994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2801916</v>
      </c>
      <c r="E13" s="106">
        <f t="shared" si="4"/>
        <v>2725153.62</v>
      </c>
      <c r="F13" s="95">
        <f t="shared" si="1"/>
        <v>97.260361124316361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6140973</v>
      </c>
      <c r="E15" s="249">
        <v>6140972.8799999999</v>
      </c>
      <c r="F15" s="95">
        <f t="shared" si="1"/>
        <v>99.999998045912264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3339057</v>
      </c>
      <c r="E18" s="249">
        <v>3415819.26</v>
      </c>
      <c r="F18" s="95">
        <f t="shared" si="1"/>
        <v>102.29892032391182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313093</v>
      </c>
      <c r="E19" s="106">
        <f t="shared" si="5"/>
        <v>215621.6399999999</v>
      </c>
      <c r="F19" s="95">
        <f t="shared" si="1"/>
        <v>68.868240426965755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1389865</v>
      </c>
      <c r="E20" s="249">
        <v>1362316.91</v>
      </c>
      <c r="F20" s="95">
        <f t="shared" si="1"/>
        <v>98.017930518431641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102699</v>
      </c>
      <c r="E21" s="249">
        <v>102699.33</v>
      </c>
      <c r="F21" s="95">
        <f t="shared" si="1"/>
        <v>100.00032132737418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60404</v>
      </c>
      <c r="E22" s="249">
        <v>60403.69</v>
      </c>
      <c r="F22" s="95">
        <f t="shared" si="1"/>
        <v>99.999486788954371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53725</v>
      </c>
      <c r="E24" s="249">
        <v>67724.87</v>
      </c>
      <c r="F24" s="95">
        <f t="shared" si="1"/>
        <v>126.0583899488134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122362</v>
      </c>
      <c r="E25" s="249">
        <v>122362.11</v>
      </c>
      <c r="F25" s="95">
        <f t="shared" si="1"/>
        <v>100.00008989719032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178620</v>
      </c>
      <c r="E26" s="249">
        <v>178619.64</v>
      </c>
      <c r="F26" s="95">
        <f t="shared" si="1"/>
        <v>99.999798454820294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1594582</v>
      </c>
      <c r="E28" s="249">
        <v>1678504.91</v>
      </c>
      <c r="F28" s="95">
        <f t="shared" si="1"/>
        <v>105.26300372135142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699971</v>
      </c>
      <c r="E35" s="106">
        <f t="shared" si="7"/>
        <v>699971.25</v>
      </c>
      <c r="F35" s="95">
        <f t="shared" si="1"/>
        <v>100.00003571576536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652771</v>
      </c>
      <c r="E36" s="249">
        <v>853161.2</v>
      </c>
      <c r="F36" s="95">
        <f t="shared" si="1"/>
        <v>130.69839193223962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47200</v>
      </c>
      <c r="E37" s="249">
        <v>47200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v>200389.95</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188083</v>
      </c>
      <c r="E54" s="249">
        <v>188083.21</v>
      </c>
      <c r="F54" s="95">
        <f t="shared" si="1"/>
        <v>100.00011165283411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188083</v>
      </c>
      <c r="E55" s="249">
        <v>188083.21</v>
      </c>
      <c r="F55" s="95">
        <f t="shared" si="1"/>
        <v>100.00011165283411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718812</v>
      </c>
      <c r="E68" s="106">
        <f t="shared" si="13"/>
        <v>892065.1399999999</v>
      </c>
      <c r="F68" s="95">
        <f t="shared" si="1"/>
        <v>124.10270557531035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89939</v>
      </c>
      <c r="E69" s="106">
        <f t="shared" si="14"/>
        <v>186007.22</v>
      </c>
      <c r="F69" s="95">
        <f t="shared" si="1"/>
        <v>206.8148634074206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89910</v>
      </c>
      <c r="E70" s="106">
        <f t="shared" si="15"/>
        <v>186007.22</v>
      </c>
      <c r="F70" s="95">
        <f t="shared" si="1"/>
        <v>206.88157045934824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89910</v>
      </c>
      <c r="E72" s="249">
        <v>186007.22</v>
      </c>
      <c r="F72" s="95">
        <f t="shared" si="1"/>
        <v>206.88157045934824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56835</v>
      </c>
      <c r="E78" s="106">
        <f>E79+SUM(E82:E84)-E85+E86</f>
        <v>145034.32999999999</v>
      </c>
      <c r="F78" s="95">
        <f t="shared" si="1"/>
        <v>255.18488607372217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56835</v>
      </c>
      <c r="E86" s="249">
        <v>145034.32999999999</v>
      </c>
      <c r="F86" s="95">
        <f t="shared" si="1"/>
        <v>255.18488607372217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2140</v>
      </c>
      <c r="E146" s="106">
        <f t="shared" si="26"/>
        <v>24330</v>
      </c>
      <c r="F146" s="95">
        <f t="shared" si="1"/>
        <v>1136.9158878504672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2140</v>
      </c>
      <c r="E160" s="249">
        <v>24330</v>
      </c>
      <c r="F160" s="95">
        <f t="shared" si="1"/>
        <v>1136.9158878504672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569898</v>
      </c>
      <c r="E170" s="106">
        <f t="shared" si="29"/>
        <v>536693.59</v>
      </c>
      <c r="F170" s="95">
        <f t="shared" si="1"/>
        <v>94.173622297323377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569898</v>
      </c>
      <c r="E171" s="249">
        <v>536693.59</v>
      </c>
      <c r="F171" s="95">
        <f t="shared" si="1"/>
        <v>94.173622297323377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4533792</v>
      </c>
      <c r="E175" s="106">
        <f t="shared" si="30"/>
        <v>4532811.6499999994</v>
      </c>
      <c r="F175" s="95">
        <f t="shared" si="1"/>
        <v>99.978376820109943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817685</v>
      </c>
      <c r="E176" s="106">
        <f t="shared" si="31"/>
        <v>1005923.08</v>
      </c>
      <c r="F176" s="95">
        <f t="shared" si="1"/>
        <v>123.02085521930817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817685</v>
      </c>
      <c r="E177" s="106">
        <f t="shared" si="32"/>
        <v>1001906.32</v>
      </c>
      <c r="F177" s="95">
        <f t="shared" si="1"/>
        <v>122.52961959678849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553059</v>
      </c>
      <c r="E178" s="249">
        <v>521986.7</v>
      </c>
      <c r="F178" s="95">
        <f t="shared" si="1"/>
        <v>94.381738657177621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205898</v>
      </c>
      <c r="E179" s="249">
        <v>340658.43</v>
      </c>
      <c r="F179" s="95">
        <f t="shared" si="1"/>
        <v>165.45009179302372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244</v>
      </c>
      <c r="E180" s="106">
        <f t="shared" si="33"/>
        <v>566.09</v>
      </c>
      <c r="F180" s="95">
        <f t="shared" si="1"/>
        <v>232.00409836065577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244</v>
      </c>
      <c r="E183" s="249">
        <v>566.09</v>
      </c>
      <c r="F183" s="95">
        <f t="shared" si="1"/>
        <v>232.00409836065577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58484</v>
      </c>
      <c r="E188" s="249">
        <v>138695.1</v>
      </c>
      <c r="F188" s="95">
        <f t="shared" si="1"/>
        <v>237.15050270159361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4016.76</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3716107</v>
      </c>
      <c r="E237" s="106">
        <f t="shared" si="41"/>
        <v>3526888.57</v>
      </c>
      <c r="F237" s="95">
        <f t="shared" si="1"/>
        <v>94.908154420741923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3776352</v>
      </c>
      <c r="E238" s="106">
        <f t="shared" si="42"/>
        <v>3600881.96</v>
      </c>
      <c r="F238" s="95">
        <f t="shared" si="1"/>
        <v>95.353451161332416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3776352</v>
      </c>
      <c r="E239" s="106">
        <f t="shared" si="43"/>
        <v>3600881.96</v>
      </c>
      <c r="F239" s="95">
        <f t="shared" si="1"/>
        <v>95.353451161332416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3776352</v>
      </c>
      <c r="E240" s="249">
        <v>3600881.96</v>
      </c>
      <c r="F240" s="95">
        <f t="shared" si="1"/>
        <v>95.353451161332416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-62385</v>
      </c>
      <c r="E245" s="106">
        <f t="shared" si="45"/>
        <v>-98323.39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62385</v>
      </c>
      <c r="E250" s="106">
        <f t="shared" si="47"/>
        <v>98323.39</v>
      </c>
      <c r="F250" s="95">
        <f t="shared" si="1"/>
        <v>157.60742165584676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62385</v>
      </c>
      <c r="E251" s="249">
        <v>98323.39</v>
      </c>
      <c r="F251" s="95">
        <f t="shared" si="1"/>
        <v>157.60742165584676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2140</v>
      </c>
      <c r="E255" s="249">
        <v>24330</v>
      </c>
      <c r="F255" s="95">
        <f t="shared" si="1"/>
        <v>1136.9158878504672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348563</v>
      </c>
      <c r="E259" s="106">
        <f t="shared" si="49"/>
        <v>348562.86</v>
      </c>
      <c r="F259" s="95">
        <f t="shared" si="1"/>
        <v>99.999959835094359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348563</v>
      </c>
      <c r="E260" s="250">
        <v>348562.86</v>
      </c>
      <c r="F260" s="99">
        <f t="shared" si="1"/>
        <v>99.999959835094359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2140</v>
      </c>
      <c r="E264" s="249">
        <v>24330</v>
      </c>
      <c r="F264" s="95">
        <f t="shared" si="50"/>
        <v>1136.9158878504672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137619</v>
      </c>
      <c r="E287" s="249">
        <v>284265.93</v>
      </c>
      <c r="F287" s="95">
        <f t="shared" si="50"/>
        <v>206.56008981317987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680066</v>
      </c>
      <c r="E288" s="249">
        <v>717640.39</v>
      </c>
      <c r="F288" s="95">
        <f t="shared" si="50"/>
        <v>105.52510932762409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4016.76</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8213085</v>
      </c>
      <c r="E114" s="83">
        <f t="shared" si="22"/>
        <v>9265361.0500000007</v>
      </c>
      <c r="F114" s="65">
        <f t="shared" si="1"/>
        <v>112.81218993837274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8213085</v>
      </c>
      <c r="E115" s="83">
        <f t="shared" si="23"/>
        <v>9265361.0500000007</v>
      </c>
      <c r="F115" s="65">
        <f t="shared" si="1"/>
        <v>112.81218993837274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8213085</v>
      </c>
      <c r="E117" s="251">
        <v>9265361.0500000007</v>
      </c>
      <c r="F117" s="65">
        <f t="shared" si="1"/>
        <v>112.81218993837274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8213085</v>
      </c>
      <c r="E141" s="108">
        <f t="shared" si="28"/>
        <v>9265361.0500000007</v>
      </c>
      <c r="F141" s="84">
        <f t="shared" si="1"/>
        <v>112.81218993837274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4" sqref="D1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817685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9003510.6699999999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8783558.2200000007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7202411.2300000004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1485890.26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3530</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91726.73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219952.45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8815272.5899999999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8599336.9000000004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7233483.3899999997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1351130.03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3207.66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11515.82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215935.69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1005923.0800000001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288282.69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284265.93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284265.93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199926.5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84339.43</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4016.76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4016.76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717640.39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717640.39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15139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2023-02-06T13:43:08Z</cp:lastPrinted>
  <dcterms:created xsi:type="dcterms:W3CDTF">2022-04-01T05:14:30Z</dcterms:created>
  <dcterms:modified xsi:type="dcterms:W3CDTF">2023-02-06T13:57:07Z</dcterms:modified>
</cp:coreProperties>
</file>