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sna\Desktop\MARKO\DOBRIŠE CESARIĆA\Financijski izvještaji\2023\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632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F307" i="9"/>
  <c r="H306" i="9"/>
  <c r="G306" i="9"/>
  <c r="F306" i="9"/>
  <c r="E306" i="9"/>
  <c r="B306" i="9"/>
  <c r="H305" i="9"/>
  <c r="G305" i="9"/>
  <c r="F305" i="9"/>
  <c r="E305" i="9"/>
  <c r="B305" i="9" s="1"/>
  <c r="H304" i="9"/>
  <c r="G304" i="9"/>
  <c r="E304" i="9" s="1"/>
  <c r="B304" i="9" s="1"/>
  <c r="F304" i="9"/>
  <c r="H303" i="9"/>
  <c r="G303" i="9"/>
  <c r="E303" i="9" s="1"/>
  <c r="B303" i="9" s="1"/>
  <c r="F303" i="9"/>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c r="H297" i="9"/>
  <c r="G297" i="9"/>
  <c r="E297" i="9" s="1"/>
  <c r="B297" i="9" s="1"/>
  <c r="F297" i="9"/>
  <c r="H296" i="9"/>
  <c r="G296" i="9"/>
  <c r="E296" i="9" s="1"/>
  <c r="B296" i="9" s="1"/>
  <c r="F296" i="9"/>
  <c r="H295" i="9"/>
  <c r="G295" i="9"/>
  <c r="E295" i="9" s="1"/>
  <c r="B295" i="9" s="1"/>
  <c r="F295" i="9"/>
  <c r="H294" i="9"/>
  <c r="E294" i="9" s="1"/>
  <c r="B294" i="9" s="1"/>
  <c r="G294" i="9"/>
  <c r="F294" i="9"/>
  <c r="H293" i="9"/>
  <c r="G293" i="9"/>
  <c r="F293" i="9"/>
  <c r="E293" i="9"/>
  <c r="B293" i="9" s="1"/>
  <c r="H292" i="9"/>
  <c r="G292" i="9"/>
  <c r="E292" i="9" s="1"/>
  <c r="B292" i="9" s="1"/>
  <c r="F292" i="9"/>
  <c r="H291" i="9"/>
  <c r="G291" i="9"/>
  <c r="E291" i="9" s="1"/>
  <c r="B291" i="9" s="1"/>
  <c r="F291" i="9"/>
  <c r="F290" i="9"/>
  <c r="F289" i="9"/>
  <c r="H288" i="9"/>
  <c r="G288" i="9"/>
  <c r="E288" i="9" s="1"/>
  <c r="B288" i="9" s="1"/>
  <c r="F288" i="9"/>
  <c r="H287" i="9"/>
  <c r="G287" i="9"/>
  <c r="F287" i="9"/>
  <c r="H286" i="9"/>
  <c r="G286" i="9"/>
  <c r="F286" i="9"/>
  <c r="H285" i="9"/>
  <c r="E285" i="9" s="1"/>
  <c r="B285" i="9" s="1"/>
  <c r="G285" i="9"/>
  <c r="F285" i="9"/>
  <c r="F284" i="9"/>
  <c r="H283" i="9"/>
  <c r="G283" i="9"/>
  <c r="E283" i="9" s="1"/>
  <c r="B283" i="9" s="1"/>
  <c r="F283" i="9"/>
  <c r="H282" i="9"/>
  <c r="G282" i="9"/>
  <c r="E282" i="9" s="1"/>
  <c r="B282" i="9" s="1"/>
  <c r="F282" i="9"/>
  <c r="H281" i="9"/>
  <c r="E281" i="9" s="1"/>
  <c r="B281" i="9" s="1"/>
  <c r="G281" i="9"/>
  <c r="F281" i="9"/>
  <c r="F280" i="9"/>
  <c r="F279" i="9"/>
  <c r="F278" i="9"/>
  <c r="F277" i="9" s="1"/>
  <c r="F276" i="9"/>
  <c r="L275" i="9"/>
  <c r="F275" i="9" s="1"/>
  <c r="H275" i="9"/>
  <c r="F274" i="9"/>
  <c r="I273" i="9"/>
  <c r="H273" i="9"/>
  <c r="F273" i="9"/>
  <c r="E272" i="9"/>
  <c r="M271" i="9"/>
  <c r="L271" i="9"/>
  <c r="F271" i="9"/>
  <c r="E271" i="9"/>
  <c r="B271" i="9" s="1"/>
  <c r="M270" i="9"/>
  <c r="L270" i="9"/>
  <c r="F270" i="9" s="1"/>
  <c r="E270" i="9"/>
  <c r="M269" i="9"/>
  <c r="L269" i="9"/>
  <c r="F269" i="9" s="1"/>
  <c r="B269" i="9" s="1"/>
  <c r="E269" i="9"/>
  <c r="M268" i="9"/>
  <c r="L268" i="9"/>
  <c r="F268" i="9" s="1"/>
  <c r="B268" i="9" s="1"/>
  <c r="E268" i="9"/>
  <c r="M267" i="9"/>
  <c r="L267" i="9"/>
  <c r="F267" i="9"/>
  <c r="E267" i="9"/>
  <c r="B267" i="9" s="1"/>
  <c r="M266" i="9"/>
  <c r="L266" i="9"/>
  <c r="F266" i="9"/>
  <c r="B266" i="9" s="1"/>
  <c r="E266" i="9"/>
  <c r="M265" i="9"/>
  <c r="L265" i="9"/>
  <c r="F265" i="9" s="1"/>
  <c r="B265" i="9" s="1"/>
  <c r="E265" i="9"/>
  <c r="M264" i="9"/>
  <c r="F264" i="9" s="1"/>
  <c r="L264" i="9"/>
  <c r="E264" i="9"/>
  <c r="B264" i="9" s="1"/>
  <c r="M263" i="9"/>
  <c r="L263" i="9"/>
  <c r="F263" i="9"/>
  <c r="E263" i="9"/>
  <c r="B263" i="9" s="1"/>
  <c r="M262" i="9"/>
  <c r="L262" i="9"/>
  <c r="F262" i="9" s="1"/>
  <c r="E262" i="9"/>
  <c r="M261" i="9"/>
  <c r="L261" i="9"/>
  <c r="F261" i="9" s="1"/>
  <c r="B261" i="9" s="1"/>
  <c r="E261" i="9"/>
  <c r="M260" i="9"/>
  <c r="L260" i="9"/>
  <c r="F260" i="9" s="1"/>
  <c r="B260" i="9" s="1"/>
  <c r="E260" i="9"/>
  <c r="M259" i="9"/>
  <c r="L259" i="9"/>
  <c r="F259" i="9"/>
  <c r="E259" i="9"/>
  <c r="B259" i="9" s="1"/>
  <c r="M258" i="9"/>
  <c r="L258" i="9"/>
  <c r="F258" i="9"/>
  <c r="B258" i="9" s="1"/>
  <c r="E258" i="9"/>
  <c r="M257" i="9"/>
  <c r="L257" i="9"/>
  <c r="F257" i="9" s="1"/>
  <c r="B257" i="9" s="1"/>
  <c r="E257" i="9"/>
  <c r="M256" i="9"/>
  <c r="F256" i="9" s="1"/>
  <c r="L256" i="9"/>
  <c r="E256" i="9"/>
  <c r="B256" i="9" s="1"/>
  <c r="M255" i="9"/>
  <c r="L255" i="9"/>
  <c r="F255" i="9"/>
  <c r="E255" i="9"/>
  <c r="B255" i="9" s="1"/>
  <c r="M254" i="9"/>
  <c r="L254" i="9"/>
  <c r="F254" i="9" s="1"/>
  <c r="E254" i="9"/>
  <c r="M253" i="9"/>
  <c r="L253" i="9"/>
  <c r="F253" i="9" s="1"/>
  <c r="B253" i="9" s="1"/>
  <c r="E253" i="9"/>
  <c r="M252" i="9"/>
  <c r="L252" i="9"/>
  <c r="F252" i="9" s="1"/>
  <c r="B252" i="9" s="1"/>
  <c r="E252" i="9"/>
  <c r="M251" i="9"/>
  <c r="L251" i="9"/>
  <c r="F251" i="9"/>
  <c r="E251" i="9"/>
  <c r="B251" i="9" s="1"/>
  <c r="M250" i="9"/>
  <c r="L250" i="9"/>
  <c r="F250" i="9"/>
  <c r="B250" i="9" s="1"/>
  <c r="E250" i="9"/>
  <c r="M249" i="9"/>
  <c r="L249" i="9"/>
  <c r="F249" i="9" s="1"/>
  <c r="B249" i="9" s="1"/>
  <c r="E249" i="9"/>
  <c r="M248" i="9"/>
  <c r="F248" i="9" s="1"/>
  <c r="L248" i="9"/>
  <c r="E248" i="9"/>
  <c r="M247" i="9"/>
  <c r="L247" i="9"/>
  <c r="F247" i="9"/>
  <c r="E247" i="9"/>
  <c r="B247" i="9" s="1"/>
  <c r="M246" i="9"/>
  <c r="L246" i="9"/>
  <c r="F246" i="9" s="1"/>
  <c r="E246" i="9"/>
  <c r="B246" i="9" s="1"/>
  <c r="M245" i="9"/>
  <c r="L245" i="9"/>
  <c r="F245" i="9" s="1"/>
  <c r="B245" i="9" s="1"/>
  <c r="E245" i="9"/>
  <c r="M244" i="9"/>
  <c r="L244" i="9"/>
  <c r="F244" i="9" s="1"/>
  <c r="B244" i="9" s="1"/>
  <c r="E244" i="9"/>
  <c r="M243" i="9"/>
  <c r="L243" i="9"/>
  <c r="F243" i="9"/>
  <c r="E243" i="9"/>
  <c r="B243" i="9" s="1"/>
  <c r="M242" i="9"/>
  <c r="L242" i="9"/>
  <c r="F242" i="9"/>
  <c r="B242" i="9" s="1"/>
  <c r="E242" i="9"/>
  <c r="M241" i="9"/>
  <c r="L241" i="9"/>
  <c r="F241" i="9" s="1"/>
  <c r="B241" i="9" s="1"/>
  <c r="E241" i="9"/>
  <c r="M240" i="9"/>
  <c r="F240" i="9" s="1"/>
  <c r="L240" i="9"/>
  <c r="E240" i="9"/>
  <c r="B240" i="9" s="1"/>
  <c r="M239" i="9"/>
  <c r="L239" i="9"/>
  <c r="F239" i="9"/>
  <c r="E239" i="9"/>
  <c r="B239" i="9" s="1"/>
  <c r="M238" i="9"/>
  <c r="L238" i="9"/>
  <c r="F238" i="9" s="1"/>
  <c r="E238" i="9"/>
  <c r="B238" i="9" s="1"/>
  <c r="M237" i="9"/>
  <c r="L237" i="9"/>
  <c r="F237" i="9" s="1"/>
  <c r="B237" i="9" s="1"/>
  <c r="E237" i="9"/>
  <c r="M236" i="9"/>
  <c r="L236" i="9"/>
  <c r="F236" i="9" s="1"/>
  <c r="B236" i="9" s="1"/>
  <c r="E236" i="9"/>
  <c r="M235" i="9"/>
  <c r="L235" i="9"/>
  <c r="F235" i="9"/>
  <c r="E235" i="9"/>
  <c r="B235" i="9" s="1"/>
  <c r="M234" i="9"/>
  <c r="L234" i="9"/>
  <c r="F234" i="9"/>
  <c r="B234" i="9" s="1"/>
  <c r="E234" i="9"/>
  <c r="M233" i="9"/>
  <c r="L233" i="9"/>
  <c r="F233" i="9" s="1"/>
  <c r="B233" i="9" s="1"/>
  <c r="E233" i="9"/>
  <c r="M232" i="9"/>
  <c r="F232" i="9" s="1"/>
  <c r="L232" i="9"/>
  <c r="E232" i="9"/>
  <c r="M231" i="9"/>
  <c r="L231" i="9"/>
  <c r="F231" i="9"/>
  <c r="E231" i="9"/>
  <c r="B231" i="9" s="1"/>
  <c r="M230" i="9"/>
  <c r="L230" i="9"/>
  <c r="F230" i="9" s="1"/>
  <c r="E230" i="9"/>
  <c r="M229" i="9"/>
  <c r="L229" i="9"/>
  <c r="F229" i="9" s="1"/>
  <c r="B229" i="9" s="1"/>
  <c r="E229" i="9"/>
  <c r="M228" i="9"/>
  <c r="L228" i="9"/>
  <c r="F228" i="9" s="1"/>
  <c r="B228" i="9" s="1"/>
  <c r="E228" i="9"/>
  <c r="M227" i="9"/>
  <c r="L227" i="9"/>
  <c r="F227" i="9"/>
  <c r="E227" i="9"/>
  <c r="B227" i="9" s="1"/>
  <c r="M226" i="9"/>
  <c r="L226" i="9"/>
  <c r="F226" i="9"/>
  <c r="B226" i="9" s="1"/>
  <c r="E226" i="9"/>
  <c r="M225" i="9"/>
  <c r="L225" i="9"/>
  <c r="F225" i="9" s="1"/>
  <c r="B225" i="9" s="1"/>
  <c r="E225" i="9"/>
  <c r="M224" i="9"/>
  <c r="F224" i="9" s="1"/>
  <c r="L224" i="9"/>
  <c r="E224" i="9"/>
  <c r="M223" i="9"/>
  <c r="F223" i="9" s="1"/>
  <c r="L223" i="9"/>
  <c r="E223" i="9"/>
  <c r="M222" i="9"/>
  <c r="L222" i="9"/>
  <c r="E222" i="9"/>
  <c r="M221" i="9"/>
  <c r="L221" i="9"/>
  <c r="E221" i="9"/>
  <c r="M220" i="9"/>
  <c r="L220" i="9"/>
  <c r="E220" i="9"/>
  <c r="M219" i="9"/>
  <c r="F219" i="9" s="1"/>
  <c r="L219" i="9"/>
  <c r="E219" i="9"/>
  <c r="M218" i="9"/>
  <c r="F218" i="9" s="1"/>
  <c r="B218" i="9" s="1"/>
  <c r="L218" i="9"/>
  <c r="E218" i="9"/>
  <c r="M217" i="9"/>
  <c r="L217" i="9"/>
  <c r="E217" i="9"/>
  <c r="M216" i="9"/>
  <c r="F216" i="9" s="1"/>
  <c r="L216" i="9"/>
  <c r="E216" i="9"/>
  <c r="M215" i="9"/>
  <c r="L215" i="9"/>
  <c r="F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c r="H158" i="9"/>
  <c r="G158" i="9"/>
  <c r="E158" i="9" s="1"/>
  <c r="B158" i="9" s="1"/>
  <c r="F158" i="9"/>
  <c r="H157" i="9"/>
  <c r="G157" i="9"/>
  <c r="E157" i="9" s="1"/>
  <c r="B157" i="9" s="1"/>
  <c r="F157" i="9"/>
  <c r="H156" i="9"/>
  <c r="E156" i="9" s="1"/>
  <c r="B156" i="9" s="1"/>
  <c r="G156" i="9"/>
  <c r="F156" i="9"/>
  <c r="H155" i="9"/>
  <c r="E155" i="9" s="1"/>
  <c r="B155" i="9" s="1"/>
  <c r="G155" i="9"/>
  <c r="F155" i="9"/>
  <c r="H154" i="9"/>
  <c r="G154" i="9"/>
  <c r="F154" i="9"/>
  <c r="E154" i="9"/>
  <c r="B154" i="9" s="1"/>
  <c r="H153" i="9"/>
  <c r="G153" i="9"/>
  <c r="E153" i="9" s="1"/>
  <c r="B153" i="9" s="1"/>
  <c r="F153" i="9"/>
  <c r="H152" i="9"/>
  <c r="G152" i="9"/>
  <c r="E152" i="9" s="1"/>
  <c r="B152" i="9" s="1"/>
  <c r="F152" i="9"/>
  <c r="H151" i="9"/>
  <c r="G151" i="9"/>
  <c r="F151" i="9"/>
  <c r="E151" i="9"/>
  <c r="B151" i="9"/>
  <c r="H150" i="9"/>
  <c r="G150" i="9"/>
  <c r="E150" i="9" s="1"/>
  <c r="B150" i="9" s="1"/>
  <c r="F150" i="9"/>
  <c r="H149" i="9"/>
  <c r="G149" i="9"/>
  <c r="E149" i="9" s="1"/>
  <c r="B149" i="9" s="1"/>
  <c r="F149" i="9"/>
  <c r="H148" i="9"/>
  <c r="E148" i="9" s="1"/>
  <c r="B148" i="9" s="1"/>
  <c r="G148" i="9"/>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E142" i="9" s="1"/>
  <c r="B142" i="9" s="1"/>
  <c r="F142" i="9"/>
  <c r="H141" i="9"/>
  <c r="G141" i="9"/>
  <c r="E141" i="9" s="1"/>
  <c r="B141" i="9" s="1"/>
  <c r="F141" i="9"/>
  <c r="H140" i="9"/>
  <c r="E140" i="9" s="1"/>
  <c r="B140" i="9" s="1"/>
  <c r="G140" i="9"/>
  <c r="F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E135" i="9"/>
  <c r="B135" i="9" s="1"/>
  <c r="H134" i="9"/>
  <c r="G134" i="9"/>
  <c r="E134" i="9" s="1"/>
  <c r="B134" i="9" s="1"/>
  <c r="F134" i="9"/>
  <c r="H133" i="9"/>
  <c r="G133" i="9"/>
  <c r="E133" i="9" s="1"/>
  <c r="B133" i="9" s="1"/>
  <c r="F133" i="9"/>
  <c r="H132" i="9"/>
  <c r="E132" i="9" s="1"/>
  <c r="G132" i="9"/>
  <c r="F132" i="9"/>
  <c r="B132" i="9"/>
  <c r="H131" i="9"/>
  <c r="E131" i="9" s="1"/>
  <c r="B131" i="9" s="1"/>
  <c r="G131" i="9"/>
  <c r="F131" i="9"/>
  <c r="H130" i="9"/>
  <c r="G130" i="9"/>
  <c r="F130" i="9"/>
  <c r="E130" i="9"/>
  <c r="H129" i="9"/>
  <c r="G129" i="9"/>
  <c r="E129" i="9" s="1"/>
  <c r="B129" i="9" s="1"/>
  <c r="F129" i="9"/>
  <c r="H128" i="9"/>
  <c r="G128" i="9"/>
  <c r="F128" i="9"/>
  <c r="H127" i="9"/>
  <c r="G127" i="9"/>
  <c r="F127" i="9"/>
  <c r="E127" i="9"/>
  <c r="B127" i="9"/>
  <c r="H126" i="9"/>
  <c r="G126" i="9"/>
  <c r="E126" i="9" s="1"/>
  <c r="B126" i="9" s="1"/>
  <c r="F126" i="9"/>
  <c r="H125" i="9"/>
  <c r="G125" i="9"/>
  <c r="E125" i="9" s="1"/>
  <c r="F125" i="9"/>
  <c r="H124" i="9"/>
  <c r="E124" i="9" s="1"/>
  <c r="G124" i="9"/>
  <c r="F124" i="9"/>
  <c r="B124" i="9"/>
  <c r="H123" i="9"/>
  <c r="E123" i="9" s="1"/>
  <c r="B123" i="9" s="1"/>
  <c r="G123" i="9"/>
  <c r="F123" i="9"/>
  <c r="H122" i="9"/>
  <c r="G122" i="9"/>
  <c r="F122" i="9"/>
  <c r="E122" i="9"/>
  <c r="B122" i="9" s="1"/>
  <c r="H121" i="9"/>
  <c r="G121" i="9"/>
  <c r="E121" i="9" s="1"/>
  <c r="B121" i="9" s="1"/>
  <c r="F121" i="9"/>
  <c r="H120" i="9"/>
  <c r="G120" i="9"/>
  <c r="E120" i="9" s="1"/>
  <c r="B120" i="9" s="1"/>
  <c r="F120" i="9"/>
  <c r="H119" i="9"/>
  <c r="G119" i="9"/>
  <c r="F119" i="9"/>
  <c r="E119" i="9"/>
  <c r="B119" i="9" s="1"/>
  <c r="H118" i="9"/>
  <c r="G118" i="9"/>
  <c r="E118" i="9" s="1"/>
  <c r="B118" i="9" s="1"/>
  <c r="F118" i="9"/>
  <c r="H117" i="9"/>
  <c r="G117" i="9"/>
  <c r="E117" i="9" s="1"/>
  <c r="B117" i="9" s="1"/>
  <c r="F117" i="9"/>
  <c r="H116" i="9"/>
  <c r="E116" i="9" s="1"/>
  <c r="G116" i="9"/>
  <c r="F116" i="9"/>
  <c r="B116" i="9"/>
  <c r="H115" i="9"/>
  <c r="E115" i="9" s="1"/>
  <c r="B115" i="9" s="1"/>
  <c r="G115" i="9"/>
  <c r="F115" i="9"/>
  <c r="H114" i="9"/>
  <c r="G114" i="9"/>
  <c r="F114" i="9"/>
  <c r="E114" i="9"/>
  <c r="B114" i="9" s="1"/>
  <c r="H113" i="9"/>
  <c r="G113" i="9"/>
  <c r="E113" i="9" s="1"/>
  <c r="B113" i="9" s="1"/>
  <c r="F113" i="9"/>
  <c r="H112" i="9"/>
  <c r="G112" i="9"/>
  <c r="F112" i="9"/>
  <c r="H111" i="9"/>
  <c r="G111" i="9"/>
  <c r="F111" i="9"/>
  <c r="E111" i="9"/>
  <c r="B111" i="9"/>
  <c r="H110" i="9"/>
  <c r="G110" i="9"/>
  <c r="E110" i="9" s="1"/>
  <c r="B110" i="9" s="1"/>
  <c r="F110" i="9"/>
  <c r="H109" i="9"/>
  <c r="G109" i="9"/>
  <c r="E109" i="9" s="1"/>
  <c r="F109" i="9"/>
  <c r="H108" i="9"/>
  <c r="E108" i="9" s="1"/>
  <c r="B108" i="9" s="1"/>
  <c r="G108" i="9"/>
  <c r="F108" i="9"/>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s="1"/>
  <c r="H102" i="9"/>
  <c r="G102" i="9"/>
  <c r="E102" i="9" s="1"/>
  <c r="B102" i="9" s="1"/>
  <c r="F102" i="9"/>
  <c r="H101" i="9"/>
  <c r="G101" i="9"/>
  <c r="E101" i="9" s="1"/>
  <c r="B101" i="9" s="1"/>
  <c r="F101" i="9"/>
  <c r="H100" i="9"/>
  <c r="G100" i="9"/>
  <c r="E100" i="9" s="1"/>
  <c r="F100" i="9"/>
  <c r="B100" i="9"/>
  <c r="H99" i="9"/>
  <c r="E99" i="9" s="1"/>
  <c r="B99" i="9" s="1"/>
  <c r="G99" i="9"/>
  <c r="F99" i="9"/>
  <c r="H98" i="9"/>
  <c r="G98" i="9"/>
  <c r="F98" i="9"/>
  <c r="E98" i="9"/>
  <c r="B98" i="9" s="1"/>
  <c r="H97" i="9"/>
  <c r="G97" i="9"/>
  <c r="E97" i="9" s="1"/>
  <c r="B97" i="9" s="1"/>
  <c r="F97" i="9"/>
  <c r="H96" i="9"/>
  <c r="G96" i="9"/>
  <c r="F96" i="9"/>
  <c r="H95" i="9"/>
  <c r="G95" i="9"/>
  <c r="F95" i="9"/>
  <c r="E95" i="9"/>
  <c r="B95" i="9"/>
  <c r="H94" i="9"/>
  <c r="G94" i="9"/>
  <c r="E94" i="9" s="1"/>
  <c r="B94" i="9" s="1"/>
  <c r="F94" i="9"/>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s="1"/>
  <c r="H86" i="9"/>
  <c r="G86" i="9"/>
  <c r="E86" i="9" s="1"/>
  <c r="B86" i="9" s="1"/>
  <c r="F86" i="9"/>
  <c r="H85" i="9"/>
  <c r="G85" i="9"/>
  <c r="E85" i="9" s="1"/>
  <c r="B85" i="9" s="1"/>
  <c r="F85" i="9"/>
  <c r="H84" i="9"/>
  <c r="G84" i="9"/>
  <c r="E84" i="9" s="1"/>
  <c r="F84" i="9"/>
  <c r="B84" i="9"/>
  <c r="H83" i="9"/>
  <c r="E83" i="9" s="1"/>
  <c r="B83" i="9" s="1"/>
  <c r="G83" i="9"/>
  <c r="F83" i="9"/>
  <c r="H82" i="9"/>
  <c r="G82" i="9"/>
  <c r="F82" i="9"/>
  <c r="E82" i="9"/>
  <c r="B82" i="9" s="1"/>
  <c r="H81" i="9"/>
  <c r="G81" i="9"/>
  <c r="E81" i="9" s="1"/>
  <c r="B81" i="9" s="1"/>
  <c r="F81" i="9"/>
  <c r="H80" i="9"/>
  <c r="G80" i="9"/>
  <c r="F80" i="9"/>
  <c r="H79" i="9"/>
  <c r="G79" i="9"/>
  <c r="F79" i="9"/>
  <c r="E79" i="9"/>
  <c r="B79" i="9"/>
  <c r="H78" i="9"/>
  <c r="G78" i="9"/>
  <c r="E78" i="9" s="1"/>
  <c r="B78" i="9" s="1"/>
  <c r="F78" i="9"/>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G63" i="9"/>
  <c r="F63" i="9"/>
  <c r="E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G55" i="9"/>
  <c r="F55" i="9"/>
  <c r="E55" i="9"/>
  <c r="B55" i="9"/>
  <c r="H54" i="9"/>
  <c r="G54" i="9"/>
  <c r="F54" i="9"/>
  <c r="E54" i="9"/>
  <c r="B54" i="9" s="1"/>
  <c r="H53" i="9"/>
  <c r="G53" i="9"/>
  <c r="E53" i="9" s="1"/>
  <c r="F53" i="9"/>
  <c r="H52" i="9"/>
  <c r="G52" i="9"/>
  <c r="E52" i="9" s="1"/>
  <c r="F52" i="9"/>
  <c r="B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H45" i="9"/>
  <c r="G45" i="9"/>
  <c r="F45" i="9"/>
  <c r="H44" i="9"/>
  <c r="G44" i="9"/>
  <c r="F44" i="9"/>
  <c r="H43" i="9"/>
  <c r="G43" i="9"/>
  <c r="F43" i="9"/>
  <c r="H42" i="9"/>
  <c r="E42" i="9" s="1"/>
  <c r="G42" i="9"/>
  <c r="F42" i="9"/>
  <c r="H41" i="9"/>
  <c r="G41" i="9"/>
  <c r="F41" i="9"/>
  <c r="H40" i="9"/>
  <c r="G40" i="9"/>
  <c r="F40" i="9"/>
  <c r="H39" i="9"/>
  <c r="G39" i="9"/>
  <c r="F39" i="9"/>
  <c r="E39" i="9"/>
  <c r="B39" i="9" s="1"/>
  <c r="H38" i="9"/>
  <c r="G38" i="9"/>
  <c r="F38" i="9"/>
  <c r="H37" i="9"/>
  <c r="G37" i="9"/>
  <c r="E37" i="9" s="1"/>
  <c r="F37" i="9"/>
  <c r="H36" i="9"/>
  <c r="G36" i="9"/>
  <c r="F36" i="9"/>
  <c r="H35" i="9"/>
  <c r="G35" i="9"/>
  <c r="F35" i="9"/>
  <c r="E35" i="9"/>
  <c r="B35" i="9" s="1"/>
  <c r="H34" i="9"/>
  <c r="E34" i="9" s="1"/>
  <c r="B34" i="9" s="1"/>
  <c r="G34" i="9"/>
  <c r="F34" i="9"/>
  <c r="H33" i="9"/>
  <c r="G33" i="9"/>
  <c r="F33" i="9"/>
  <c r="H32" i="9"/>
  <c r="G32" i="9"/>
  <c r="F32" i="9"/>
  <c r="H31" i="9"/>
  <c r="G31" i="9"/>
  <c r="F31" i="9"/>
  <c r="H30" i="9"/>
  <c r="G30" i="9"/>
  <c r="F30" i="9"/>
  <c r="H29" i="9"/>
  <c r="E29" i="9" s="1"/>
  <c r="B29" i="9" s="1"/>
  <c r="G29" i="9"/>
  <c r="F29" i="9"/>
  <c r="H28" i="9"/>
  <c r="G28" i="9"/>
  <c r="F28" i="9"/>
  <c r="E28" i="9"/>
  <c r="B28" i="9" s="1"/>
  <c r="H27" i="9"/>
  <c r="G27" i="9"/>
  <c r="E27" i="9" s="1"/>
  <c r="B27" i="9" s="1"/>
  <c r="F27" i="9"/>
  <c r="H26" i="9"/>
  <c r="G26" i="9"/>
  <c r="E26" i="9" s="1"/>
  <c r="B26" i="9" s="1"/>
  <c r="F26" i="9"/>
  <c r="H25" i="9"/>
  <c r="G25" i="9"/>
  <c r="E25" i="9" s="1"/>
  <c r="B25" i="9" s="1"/>
  <c r="F25" i="9"/>
  <c r="H24" i="9"/>
  <c r="G24" i="9"/>
  <c r="E24" i="9" s="1"/>
  <c r="B24" i="9" s="1"/>
  <c r="F24" i="9"/>
  <c r="H23" i="9"/>
  <c r="G23" i="9"/>
  <c r="F23" i="9"/>
  <c r="H22" i="9"/>
  <c r="G22" i="9"/>
  <c r="E22" i="9" s="1"/>
  <c r="B22" i="9" s="1"/>
  <c r="F22" i="9"/>
  <c r="F21" i="9"/>
  <c r="F4" i="9"/>
  <c r="O3" i="9"/>
  <c r="G275" i="9" s="1"/>
  <c r="I3" i="9"/>
  <c r="H3" i="9"/>
  <c r="G3" i="9"/>
  <c r="D101" i="8"/>
  <c r="I36" i="3" s="1"/>
  <c r="D95" i="8"/>
  <c r="D90" i="8"/>
  <c r="D85" i="8"/>
  <c r="D80" i="8"/>
  <c r="D75" i="8"/>
  <c r="D70" i="8"/>
  <c r="D65" i="8"/>
  <c r="D60" i="8"/>
  <c r="D55" i="8"/>
  <c r="D50" i="8"/>
  <c r="D44" i="8"/>
  <c r="D36" i="8"/>
  <c r="D26" i="8"/>
  <c r="C1501" i="1" s="1"/>
  <c r="D18" i="8"/>
  <c r="D8" i="8"/>
  <c r="D6" i="8" s="1"/>
  <c r="E44" i="7"/>
  <c r="D44" i="7"/>
  <c r="E39" i="7"/>
  <c r="E38" i="7" s="1"/>
  <c r="I31" i="3" s="1"/>
  <c r="D39" i="7"/>
  <c r="D38" i="7"/>
  <c r="E30" i="7"/>
  <c r="D30" i="7"/>
  <c r="E23" i="7"/>
  <c r="E22" i="7" s="1"/>
  <c r="I30" i="3" s="1"/>
  <c r="D23" i="7"/>
  <c r="D22" i="7" s="1"/>
  <c r="H30" i="3" s="1"/>
  <c r="E14" i="7"/>
  <c r="D14" i="7"/>
  <c r="E7" i="7"/>
  <c r="D7" i="7"/>
  <c r="D6" i="7" s="1"/>
  <c r="E6" i="7"/>
  <c r="E5" i="7" s="1"/>
  <c r="I29" i="3" s="1"/>
  <c r="F140" i="6"/>
  <c r="F139" i="6"/>
  <c r="F138" i="6"/>
  <c r="F137" i="6"/>
  <c r="F136" i="6"/>
  <c r="F135" i="6"/>
  <c r="F134" i="6"/>
  <c r="F133" i="6"/>
  <c r="F132" i="6"/>
  <c r="F131" i="6"/>
  <c r="F130" i="6"/>
  <c r="E130" i="6"/>
  <c r="D130" i="6"/>
  <c r="F129" i="6"/>
  <c r="E129" i="6"/>
  <c r="D129" i="6"/>
  <c r="F128" i="6"/>
  <c r="F127" i="6"/>
  <c r="F126" i="6"/>
  <c r="F125" i="6"/>
  <c r="F124" i="6"/>
  <c r="F123" i="6"/>
  <c r="E122" i="6"/>
  <c r="D122" i="6"/>
  <c r="F122" i="6" s="1"/>
  <c r="F121" i="6"/>
  <c r="F120" i="6"/>
  <c r="F119" i="6"/>
  <c r="E118" i="6"/>
  <c r="D118" i="6"/>
  <c r="F118" i="6" s="1"/>
  <c r="F117" i="6"/>
  <c r="F116" i="6"/>
  <c r="E115" i="6"/>
  <c r="E114" i="6" s="1"/>
  <c r="D115" i="6"/>
  <c r="C1409" i="1"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I25" i="3" s="1"/>
  <c r="D50" i="6"/>
  <c r="F49" i="6"/>
  <c r="F48" i="6"/>
  <c r="F47" i="6"/>
  <c r="F46" i="6"/>
  <c r="F45" i="6"/>
  <c r="F44" i="6"/>
  <c r="F43" i="6"/>
  <c r="E43" i="6"/>
  <c r="D43" i="6"/>
  <c r="F42" i="6"/>
  <c r="F41" i="6"/>
  <c r="F40" i="6"/>
  <c r="F39" i="6"/>
  <c r="E39" i="6"/>
  <c r="D39" i="6"/>
  <c r="F38" i="6"/>
  <c r="F37" i="6"/>
  <c r="E36" i="6"/>
  <c r="D36" i="6"/>
  <c r="D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E239" i="5"/>
  <c r="E238" i="5" s="1"/>
  <c r="D1215" i="1"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E191" i="5"/>
  <c r="D191" i="5"/>
  <c r="F191" i="5" s="1"/>
  <c r="E190" i="5"/>
  <c r="H309" i="9" s="1"/>
  <c r="D190" i="5"/>
  <c r="G309" i="9" s="1"/>
  <c r="F189" i="5"/>
  <c r="F188" i="5"/>
  <c r="F187" i="5"/>
  <c r="F186" i="5"/>
  <c r="F185" i="5"/>
  <c r="F184" i="5"/>
  <c r="F183" i="5"/>
  <c r="F182" i="5"/>
  <c r="F181" i="5"/>
  <c r="E180" i="5"/>
  <c r="D180" i="5"/>
  <c r="D177" i="5" s="1"/>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D87" i="5"/>
  <c r="F87" i="5" s="1"/>
  <c r="F86" i="5"/>
  <c r="F85" i="5"/>
  <c r="F84" i="5"/>
  <c r="F83" i="5"/>
  <c r="F82" i="5"/>
  <c r="F81" i="5"/>
  <c r="F80" i="5"/>
  <c r="F79" i="5"/>
  <c r="E79" i="5"/>
  <c r="D79" i="5"/>
  <c r="E78" i="5"/>
  <c r="D78" i="5"/>
  <c r="F78" i="5" s="1"/>
  <c r="F77" i="5"/>
  <c r="F76" i="5"/>
  <c r="F75" i="5"/>
  <c r="F74" i="5"/>
  <c r="F73" i="5"/>
  <c r="F72" i="5"/>
  <c r="F71" i="5"/>
  <c r="E70" i="5"/>
  <c r="D1048" i="1"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D625" i="4" s="1"/>
  <c r="F625"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D593" i="4" s="1"/>
  <c r="F593" i="4" s="1"/>
  <c r="E593" i="4"/>
  <c r="F592" i="4"/>
  <c r="F591" i="4"/>
  <c r="F590" i="4"/>
  <c r="E590" i="4"/>
  <c r="D590" i="4"/>
  <c r="F589" i="4"/>
  <c r="F588" i="4"/>
  <c r="E587" i="4"/>
  <c r="D587" i="4"/>
  <c r="F587" i="4" s="1"/>
  <c r="F586" i="4"/>
  <c r="F585" i="4"/>
  <c r="E585" i="4"/>
  <c r="D585" i="4"/>
  <c r="F584" i="4"/>
  <c r="F583" i="4"/>
  <c r="F582" i="4"/>
  <c r="F581" i="4"/>
  <c r="E581" i="4"/>
  <c r="E580" i="4" s="1"/>
  <c r="D581" i="4"/>
  <c r="D580" i="4"/>
  <c r="F580" i="4" s="1"/>
  <c r="F579" i="4"/>
  <c r="F578" i="4"/>
  <c r="F577" i="4"/>
  <c r="E577" i="4"/>
  <c r="D577" i="4"/>
  <c r="F576" i="4"/>
  <c r="F575" i="4"/>
  <c r="E574" i="4"/>
  <c r="D574" i="4"/>
  <c r="F574" i="4" s="1"/>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E529" i="4" s="1"/>
  <c r="D535" i="4"/>
  <c r="F535" i="4" s="1"/>
  <c r="F534" i="4"/>
  <c r="F533" i="4"/>
  <c r="F532" i="4"/>
  <c r="F531" i="4"/>
  <c r="E530" i="4"/>
  <c r="D530" i="4"/>
  <c r="D529" i="4" s="1"/>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D484" i="4"/>
  <c r="F484" i="4" s="1"/>
  <c r="F483" i="4"/>
  <c r="F482" i="4"/>
  <c r="F481" i="4"/>
  <c r="E481" i="4"/>
  <c r="D481" i="4"/>
  <c r="F480" i="4"/>
  <c r="F479" i="4"/>
  <c r="F478" i="4"/>
  <c r="E478" i="4"/>
  <c r="D478" i="4"/>
  <c r="F477" i="4"/>
  <c r="F476" i="4"/>
  <c r="F475" i="4"/>
  <c r="F474" i="4"/>
  <c r="E473" i="4"/>
  <c r="E472" i="4" s="1"/>
  <c r="D473" i="4"/>
  <c r="D472" i="4" s="1"/>
  <c r="F472" i="4" s="1"/>
  <c r="F471" i="4"/>
  <c r="F470" i="4"/>
  <c r="E469" i="4"/>
  <c r="E459" i="4" s="1"/>
  <c r="D469" i="4"/>
  <c r="F469" i="4" s="1"/>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D421" i="4" s="1"/>
  <c r="E421" i="4"/>
  <c r="E420" i="4" s="1"/>
  <c r="F418" i="4"/>
  <c r="E418" i="4"/>
  <c r="D418" i="4"/>
  <c r="E417" i="4"/>
  <c r="D412" i="1" s="1"/>
  <c r="G412" i="1" s="1"/>
  <c r="D417" i="4"/>
  <c r="D644" i="4" s="1"/>
  <c r="F416" i="4"/>
  <c r="E416" i="4"/>
  <c r="D411" i="1" s="1"/>
  <c r="D416" i="4"/>
  <c r="D643" i="4" s="1"/>
  <c r="F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F356" i="4"/>
  <c r="E356" i="4"/>
  <c r="D356" i="4"/>
  <c r="F355" i="4"/>
  <c r="F354" i="4"/>
  <c r="F353" i="4"/>
  <c r="E352" i="4"/>
  <c r="E351" i="4" s="1"/>
  <c r="D352" i="4"/>
  <c r="F352" i="4" s="1"/>
  <c r="D351" i="4"/>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s="1"/>
  <c r="F311" i="4" s="1"/>
  <c r="F310" i="4"/>
  <c r="F309" i="4"/>
  <c r="F308" i="4"/>
  <c r="F307" i="4"/>
  <c r="F306" i="4"/>
  <c r="F305" i="4"/>
  <c r="F304" i="4"/>
  <c r="E304" i="4"/>
  <c r="D304" i="4"/>
  <c r="F303" i="4"/>
  <c r="F302" i="4"/>
  <c r="F301" i="4"/>
  <c r="E300" i="4"/>
  <c r="E299" i="4" s="1"/>
  <c r="D300" i="4"/>
  <c r="F300" i="4" s="1"/>
  <c r="D299" i="4"/>
  <c r="D298"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59" i="1" s="1"/>
  <c r="D264" i="4"/>
  <c r="D263" i="4" s="1"/>
  <c r="F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D224" i="4" s="1"/>
  <c r="F224" i="4" s="1"/>
  <c r="F223" i="4"/>
  <c r="F222" i="4"/>
  <c r="F221" i="4"/>
  <c r="F220" i="4"/>
  <c r="E219" i="4"/>
  <c r="D219" i="4"/>
  <c r="F219" i="4" s="1"/>
  <c r="F218" i="4"/>
  <c r="F217" i="4"/>
  <c r="E216" i="4"/>
  <c r="D216" i="4"/>
  <c r="D215" i="4" s="1"/>
  <c r="F215" i="4" s="1"/>
  <c r="E215" i="4"/>
  <c r="F214" i="4"/>
  <c r="F213" i="4"/>
  <c r="F212" i="4"/>
  <c r="F211" i="4"/>
  <c r="E210" i="4"/>
  <c r="F210" i="4" s="1"/>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53" i="4"/>
  <c r="C149" i="1" s="1"/>
  <c r="H149" i="1" s="1"/>
  <c r="F150" i="4"/>
  <c r="F149" i="4"/>
  <c r="F148" i="4"/>
  <c r="F147" i="4"/>
  <c r="F146" i="4"/>
  <c r="F145" i="4"/>
  <c r="F144" i="4"/>
  <c r="F143" i="4"/>
  <c r="F142" i="4"/>
  <c r="F141" i="4"/>
  <c r="F140" i="4"/>
  <c r="E140" i="4"/>
  <c r="D140" i="4"/>
  <c r="D139" i="4" s="1"/>
  <c r="F139" i="4" s="1"/>
  <c r="E139" i="4"/>
  <c r="F138" i="4"/>
  <c r="F137" i="4"/>
  <c r="F136" i="4"/>
  <c r="F135" i="4"/>
  <c r="E134" i="4"/>
  <c r="F134" i="4"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F77" i="4" s="1"/>
  <c r="D77" i="4"/>
  <c r="F76" i="4"/>
  <c r="F75" i="4"/>
  <c r="E74" i="4"/>
  <c r="F74" i="4" s="1"/>
  <c r="D74" i="4"/>
  <c r="F73" i="4"/>
  <c r="F72" i="4"/>
  <c r="E71" i="4"/>
  <c r="D71" i="4"/>
  <c r="F71" i="4" s="1"/>
  <c r="F70" i="4"/>
  <c r="F69" i="4"/>
  <c r="E68" i="4"/>
  <c r="D68" i="4"/>
  <c r="F67" i="4"/>
  <c r="F66" i="4"/>
  <c r="E65" i="4"/>
  <c r="D65" i="4"/>
  <c r="F65" i="4" s="1"/>
  <c r="F64" i="4"/>
  <c r="F63" i="4"/>
  <c r="E62" i="4"/>
  <c r="D62" i="4"/>
  <c r="D50" i="4" s="1"/>
  <c r="F61" i="4"/>
  <c r="F60" i="4"/>
  <c r="F59" i="4"/>
  <c r="E59" i="4"/>
  <c r="D59" i="4"/>
  <c r="F58" i="4"/>
  <c r="F57" i="4"/>
  <c r="F56" i="4"/>
  <c r="F55" i="4"/>
  <c r="F54" i="4"/>
  <c r="E54" i="4"/>
  <c r="D54" i="4"/>
  <c r="F53" i="4"/>
  <c r="F52" i="4"/>
  <c r="E51" i="4"/>
  <c r="D51" i="4"/>
  <c r="F51" i="4" s="1"/>
  <c r="F49" i="4"/>
  <c r="F48" i="4"/>
  <c r="F47" i="4"/>
  <c r="F46" i="4"/>
  <c r="E45" i="4"/>
  <c r="E44" i="4" s="1"/>
  <c r="D45" i="4"/>
  <c r="F45"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C1576" i="1"/>
  <c r="G1576" i="1" s="1"/>
  <c r="H1575" i="1"/>
  <c r="G1575" i="1"/>
  <c r="C1575" i="1"/>
  <c r="G1574" i="1"/>
  <c r="C1574" i="1"/>
  <c r="H1574" i="1" s="1"/>
  <c r="C1573" i="1"/>
  <c r="H1573" i="1" s="1"/>
  <c r="H1572" i="1"/>
  <c r="C1572" i="1"/>
  <c r="G1572" i="1" s="1"/>
  <c r="H1571" i="1"/>
  <c r="G1571" i="1"/>
  <c r="C1571" i="1"/>
  <c r="C1570" i="1"/>
  <c r="C1569" i="1"/>
  <c r="H1568" i="1"/>
  <c r="C1568" i="1"/>
  <c r="G1568" i="1" s="1"/>
  <c r="H1567" i="1"/>
  <c r="G1567" i="1"/>
  <c r="C1567" i="1"/>
  <c r="G1566" i="1"/>
  <c r="C1566" i="1"/>
  <c r="H1566" i="1" s="1"/>
  <c r="C1565" i="1"/>
  <c r="H1564" i="1"/>
  <c r="C1564" i="1"/>
  <c r="G1564" i="1" s="1"/>
  <c r="H1563" i="1"/>
  <c r="G1563" i="1"/>
  <c r="C1563" i="1"/>
  <c r="G1562" i="1"/>
  <c r="C1562" i="1"/>
  <c r="H1562" i="1" s="1"/>
  <c r="C1561" i="1"/>
  <c r="H1561" i="1" s="1"/>
  <c r="H1560" i="1"/>
  <c r="C1560" i="1"/>
  <c r="G1560" i="1" s="1"/>
  <c r="H1559" i="1"/>
  <c r="G1559" i="1"/>
  <c r="C1559" i="1"/>
  <c r="C1558" i="1"/>
  <c r="H1558" i="1" s="1"/>
  <c r="G1557" i="1"/>
  <c r="C1557" i="1"/>
  <c r="H1557" i="1" s="1"/>
  <c r="H1556" i="1"/>
  <c r="C1556" i="1"/>
  <c r="G1556" i="1" s="1"/>
  <c r="H1555" i="1"/>
  <c r="G1555" i="1"/>
  <c r="C1555" i="1"/>
  <c r="H1554" i="1"/>
  <c r="G1554" i="1"/>
  <c r="C1554" i="1"/>
  <c r="G1553" i="1"/>
  <c r="C1553" i="1"/>
  <c r="H1553" i="1" s="1"/>
  <c r="H1552" i="1"/>
  <c r="C1552" i="1"/>
  <c r="G1552" i="1" s="1"/>
  <c r="H1551" i="1"/>
  <c r="G1551" i="1"/>
  <c r="C1551" i="1"/>
  <c r="H1550" i="1"/>
  <c r="G1550" i="1"/>
  <c r="C1550" i="1"/>
  <c r="G1549" i="1"/>
  <c r="C1549" i="1"/>
  <c r="H1549" i="1" s="1"/>
  <c r="C1548" i="1"/>
  <c r="G1548" i="1" s="1"/>
  <c r="H1547" i="1"/>
  <c r="G1547" i="1"/>
  <c r="C1547" i="1"/>
  <c r="H1546" i="1"/>
  <c r="G1546" i="1"/>
  <c r="C1546" i="1"/>
  <c r="C1545" i="1"/>
  <c r="H1545" i="1" s="1"/>
  <c r="H1544" i="1"/>
  <c r="C1544" i="1"/>
  <c r="G1544" i="1" s="1"/>
  <c r="H1543" i="1"/>
  <c r="G1543" i="1"/>
  <c r="C1543" i="1"/>
  <c r="C1542" i="1"/>
  <c r="H1542" i="1" s="1"/>
  <c r="G1541" i="1"/>
  <c r="C1541" i="1"/>
  <c r="H1541" i="1" s="1"/>
  <c r="H1540" i="1"/>
  <c r="C1540" i="1"/>
  <c r="G1540" i="1" s="1"/>
  <c r="H1539" i="1"/>
  <c r="G1539" i="1"/>
  <c r="C1539" i="1"/>
  <c r="H1538" i="1"/>
  <c r="G1538" i="1"/>
  <c r="C1538" i="1"/>
  <c r="G1537" i="1"/>
  <c r="C1537" i="1"/>
  <c r="H1537" i="1" s="1"/>
  <c r="H1536" i="1"/>
  <c r="C1536" i="1"/>
  <c r="G1536" i="1" s="1"/>
  <c r="H1535" i="1"/>
  <c r="G1535" i="1"/>
  <c r="C1535" i="1"/>
  <c r="H1534" i="1"/>
  <c r="G1534" i="1"/>
  <c r="C1534" i="1"/>
  <c r="G1533" i="1"/>
  <c r="C1533" i="1"/>
  <c r="H1533" i="1" s="1"/>
  <c r="C1532" i="1"/>
  <c r="G1532" i="1" s="1"/>
  <c r="C1531" i="1"/>
  <c r="G1531" i="1" s="1"/>
  <c r="C1530" i="1"/>
  <c r="H1530" i="1" s="1"/>
  <c r="C1529" i="1"/>
  <c r="H1529" i="1" s="1"/>
  <c r="H1528" i="1"/>
  <c r="C1528" i="1"/>
  <c r="G1528" i="1" s="1"/>
  <c r="H1527" i="1"/>
  <c r="G1527" i="1"/>
  <c r="C1527" i="1"/>
  <c r="C1526" i="1"/>
  <c r="H1526" i="1" s="1"/>
  <c r="G1525" i="1"/>
  <c r="C1525" i="1"/>
  <c r="H1525" i="1" s="1"/>
  <c r="H1523" i="1"/>
  <c r="G1523" i="1"/>
  <c r="C1523" i="1"/>
  <c r="H1522" i="1"/>
  <c r="G1522" i="1"/>
  <c r="C1522" i="1"/>
  <c r="G1521" i="1"/>
  <c r="C1521" i="1"/>
  <c r="H1521" i="1" s="1"/>
  <c r="H1520" i="1"/>
  <c r="C1520" i="1"/>
  <c r="G1520" i="1" s="1"/>
  <c r="H1519" i="1"/>
  <c r="G1519" i="1"/>
  <c r="C1519" i="1"/>
  <c r="C1516" i="1"/>
  <c r="G1516" i="1" s="1"/>
  <c r="H1515" i="1"/>
  <c r="G1515" i="1"/>
  <c r="C1515" i="1"/>
  <c r="H1514" i="1"/>
  <c r="G1514" i="1"/>
  <c r="C1514" i="1"/>
  <c r="C1513" i="1"/>
  <c r="H1513" i="1" s="1"/>
  <c r="H1512" i="1"/>
  <c r="C1512" i="1"/>
  <c r="G1512" i="1" s="1"/>
  <c r="H1511" i="1"/>
  <c r="G1511" i="1"/>
  <c r="C1511" i="1"/>
  <c r="C1510" i="1"/>
  <c r="H1510" i="1" s="1"/>
  <c r="C1509" i="1"/>
  <c r="H1509" i="1" s="1"/>
  <c r="H1508" i="1"/>
  <c r="C1508" i="1"/>
  <c r="G1508" i="1" s="1"/>
  <c r="C1507" i="1"/>
  <c r="H1507" i="1" s="1"/>
  <c r="H1506" i="1"/>
  <c r="C1506" i="1"/>
  <c r="G1506" i="1" s="1"/>
  <c r="H1505" i="1"/>
  <c r="G1505" i="1"/>
  <c r="C1505" i="1"/>
  <c r="C1504" i="1"/>
  <c r="G1504" i="1" s="1"/>
  <c r="C1503" i="1"/>
  <c r="G1503" i="1" s="1"/>
  <c r="H1502" i="1"/>
  <c r="C1502" i="1"/>
  <c r="G1502" i="1" s="1"/>
  <c r="H1500" i="1"/>
  <c r="C1500" i="1"/>
  <c r="G1500" i="1" s="1"/>
  <c r="C1498" i="1"/>
  <c r="H1498" i="1" s="1"/>
  <c r="H1497" i="1"/>
  <c r="G1497" i="1"/>
  <c r="C1497" i="1"/>
  <c r="H1496" i="1"/>
  <c r="G1496" i="1"/>
  <c r="C1496" i="1"/>
  <c r="G1495" i="1"/>
  <c r="C1495" i="1"/>
  <c r="H1495" i="1" s="1"/>
  <c r="H1494" i="1"/>
  <c r="G1494" i="1"/>
  <c r="C1494" i="1"/>
  <c r="H1493" i="1"/>
  <c r="G1493" i="1"/>
  <c r="C1493" i="1"/>
  <c r="C1492" i="1"/>
  <c r="H1492" i="1" s="1"/>
  <c r="C1491" i="1"/>
  <c r="H1491" i="1" s="1"/>
  <c r="C1490" i="1"/>
  <c r="H1490" i="1" s="1"/>
  <c r="C1489" i="1"/>
  <c r="H1489" i="1" s="1"/>
  <c r="H1488" i="1"/>
  <c r="G1488" i="1"/>
  <c r="C1488" i="1"/>
  <c r="G1487" i="1"/>
  <c r="C1487" i="1"/>
  <c r="H1487" i="1" s="1"/>
  <c r="H1486" i="1"/>
  <c r="G1486" i="1"/>
  <c r="C1486" i="1"/>
  <c r="H1485" i="1"/>
  <c r="C1485" i="1"/>
  <c r="G1485" i="1" s="1"/>
  <c r="C1484" i="1"/>
  <c r="H1484" i="1" s="1"/>
  <c r="C1482" i="1"/>
  <c r="H1482" i="1" s="1"/>
  <c r="H1480" i="1"/>
  <c r="G1480" i="1"/>
  <c r="C1480" i="1"/>
  <c r="I1479" i="1"/>
  <c r="H1479" i="1"/>
  <c r="G1479" i="1"/>
  <c r="D1479" i="1"/>
  <c r="C1479" i="1"/>
  <c r="J1479" i="1" s="1"/>
  <c r="G1478" i="1"/>
  <c r="D1478" i="1"/>
  <c r="C1478" i="1"/>
  <c r="J1478" i="1" s="1"/>
  <c r="D1477" i="1"/>
  <c r="C1477" i="1"/>
  <c r="J1477" i="1" s="1"/>
  <c r="J1476" i="1"/>
  <c r="I1476" i="1"/>
  <c r="H1476" i="1"/>
  <c r="G1476" i="1"/>
  <c r="D1476" i="1"/>
  <c r="C1476" i="1"/>
  <c r="G1475" i="1"/>
  <c r="D1475" i="1"/>
  <c r="C1475" i="1"/>
  <c r="H1475" i="1" s="1"/>
  <c r="D1474" i="1"/>
  <c r="C1474" i="1"/>
  <c r="J1474" i="1" s="1"/>
  <c r="J1473" i="1"/>
  <c r="I1473" i="1"/>
  <c r="H1473" i="1"/>
  <c r="G1473" i="1"/>
  <c r="D1473" i="1"/>
  <c r="C1473" i="1"/>
  <c r="I1472" i="1"/>
  <c r="H1472" i="1"/>
  <c r="G1472" i="1"/>
  <c r="D1472" i="1"/>
  <c r="C1472" i="1"/>
  <c r="J1472" i="1" s="1"/>
  <c r="G1471" i="1"/>
  <c r="D1471" i="1"/>
  <c r="C1471" i="1"/>
  <c r="J1471" i="1" s="1"/>
  <c r="H1470" i="1"/>
  <c r="G1470" i="1"/>
  <c r="D1470" i="1"/>
  <c r="C1470" i="1"/>
  <c r="G1469" i="1"/>
  <c r="D1469" i="1"/>
  <c r="C1469" i="1"/>
  <c r="H1469" i="1" s="1"/>
  <c r="D1468" i="1"/>
  <c r="C1468" i="1"/>
  <c r="J1468" i="1" s="1"/>
  <c r="J1467" i="1"/>
  <c r="I1467" i="1"/>
  <c r="H1467" i="1"/>
  <c r="G1467" i="1"/>
  <c r="D1467" i="1"/>
  <c r="C1467" i="1"/>
  <c r="I1466" i="1"/>
  <c r="H1466" i="1"/>
  <c r="G1466" i="1"/>
  <c r="D1466" i="1"/>
  <c r="C1466" i="1"/>
  <c r="J1466" i="1" s="1"/>
  <c r="G1465" i="1"/>
  <c r="D1465" i="1"/>
  <c r="C1465" i="1"/>
  <c r="J1465" i="1" s="1"/>
  <c r="D1464" i="1"/>
  <c r="C1464" i="1"/>
  <c r="J1464" i="1" s="1"/>
  <c r="J1463" i="1"/>
  <c r="I1463" i="1"/>
  <c r="H1463" i="1"/>
  <c r="G1463" i="1"/>
  <c r="D1463" i="1"/>
  <c r="C1463" i="1"/>
  <c r="I1462" i="1"/>
  <c r="H1462" i="1"/>
  <c r="G1462" i="1"/>
  <c r="D1462" i="1"/>
  <c r="C1462" i="1"/>
  <c r="J1462" i="1" s="1"/>
  <c r="D1461" i="1"/>
  <c r="C1461" i="1"/>
  <c r="H1461" i="1" s="1"/>
  <c r="J1460" i="1"/>
  <c r="I1460" i="1"/>
  <c r="H1460" i="1"/>
  <c r="G1460" i="1"/>
  <c r="D1460" i="1"/>
  <c r="C1460" i="1"/>
  <c r="I1459" i="1"/>
  <c r="H1459" i="1"/>
  <c r="G1459" i="1"/>
  <c r="D1459" i="1"/>
  <c r="C1459" i="1"/>
  <c r="J1459" i="1" s="1"/>
  <c r="G1458" i="1"/>
  <c r="D1458" i="1"/>
  <c r="C1458" i="1"/>
  <c r="J1458" i="1" s="1"/>
  <c r="D1457" i="1"/>
  <c r="C1457" i="1"/>
  <c r="J1457" i="1" s="1"/>
  <c r="D1456" i="1"/>
  <c r="C1456" i="1"/>
  <c r="J1456" i="1" s="1"/>
  <c r="I1455" i="1"/>
  <c r="H1455" i="1"/>
  <c r="G1455" i="1"/>
  <c r="D1455" i="1"/>
  <c r="C1455" i="1"/>
  <c r="J1455" i="1" s="1"/>
  <c r="D1454" i="1"/>
  <c r="C1454" i="1"/>
  <c r="H1454" i="1" s="1"/>
  <c r="H1453" i="1"/>
  <c r="G1453" i="1"/>
  <c r="D1453" i="1"/>
  <c r="C1453" i="1"/>
  <c r="G1452" i="1"/>
  <c r="D1452" i="1"/>
  <c r="C1452" i="1"/>
  <c r="J1452" i="1" s="1"/>
  <c r="D1451" i="1"/>
  <c r="C1451" i="1"/>
  <c r="J1451" i="1" s="1"/>
  <c r="J1450" i="1"/>
  <c r="I1450" i="1"/>
  <c r="H1450" i="1"/>
  <c r="G1450" i="1"/>
  <c r="D1450" i="1"/>
  <c r="C1450" i="1"/>
  <c r="I1449" i="1"/>
  <c r="H1449" i="1"/>
  <c r="G1449" i="1"/>
  <c r="D1449" i="1"/>
  <c r="C1449" i="1"/>
  <c r="J1449" i="1" s="1"/>
  <c r="G1448" i="1"/>
  <c r="D1448" i="1"/>
  <c r="C1448" i="1"/>
  <c r="J1448" i="1" s="1"/>
  <c r="D1447" i="1"/>
  <c r="C1447" i="1"/>
  <c r="J1447" i="1" s="1"/>
  <c r="J1446" i="1"/>
  <c r="H1446" i="1"/>
  <c r="I1446" i="1" s="1"/>
  <c r="G1446" i="1"/>
  <c r="D1446" i="1"/>
  <c r="C1446" i="1"/>
  <c r="H1445" i="1"/>
  <c r="G1445" i="1"/>
  <c r="D1445" i="1"/>
  <c r="C1445" i="1"/>
  <c r="J1445" i="1" s="1"/>
  <c r="D1444" i="1"/>
  <c r="C1444" i="1"/>
  <c r="J1444" i="1" s="1"/>
  <c r="J1443" i="1"/>
  <c r="I1443" i="1"/>
  <c r="H1443" i="1"/>
  <c r="G1443" i="1"/>
  <c r="D1443" i="1"/>
  <c r="C1443" i="1"/>
  <c r="J1442" i="1"/>
  <c r="I1442" i="1"/>
  <c r="H1442" i="1"/>
  <c r="G1442" i="1"/>
  <c r="D1442" i="1"/>
  <c r="C1442" i="1"/>
  <c r="H1441" i="1"/>
  <c r="G1441" i="1"/>
  <c r="I1441" i="1" s="1"/>
  <c r="D1441" i="1"/>
  <c r="C1441" i="1"/>
  <c r="J1441" i="1" s="1"/>
  <c r="D1440" i="1"/>
  <c r="C1440" i="1"/>
  <c r="J1440" i="1" s="1"/>
  <c r="J1439" i="1"/>
  <c r="I1439" i="1"/>
  <c r="H1439" i="1"/>
  <c r="G1439" i="1"/>
  <c r="D1439" i="1"/>
  <c r="C1439" i="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C1411" i="1"/>
  <c r="G1411" i="1" s="1"/>
  <c r="H1410" i="1"/>
  <c r="G1410" i="1"/>
  <c r="D1410" i="1"/>
  <c r="C1410"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H1241" i="1"/>
  <c r="G1241" i="1"/>
  <c r="D1241" i="1"/>
  <c r="C1241" i="1"/>
  <c r="D1240" i="1"/>
  <c r="G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D1217" i="1"/>
  <c r="C1217" i="1"/>
  <c r="D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H1165" i="1"/>
  <c r="G1165" i="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H1157" i="1"/>
  <c r="G1157" i="1"/>
  <c r="D1157" i="1"/>
  <c r="C1157" i="1"/>
  <c r="D1156" i="1"/>
  <c r="H1156" i="1" s="1"/>
  <c r="C1156" i="1"/>
  <c r="D1155" i="1"/>
  <c r="G1155" i="1" s="1"/>
  <c r="C1155" i="1"/>
  <c r="C1154" i="1"/>
  <c r="H1151" i="1"/>
  <c r="G1151" i="1"/>
  <c r="D1151" i="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D1056" i="1"/>
  <c r="G1056" i="1" s="1"/>
  <c r="C1056"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D1015" i="1"/>
  <c r="G1015" i="1" s="1"/>
  <c r="C1015"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G1004" i="1" s="1"/>
  <c r="C1004" i="1"/>
  <c r="H1003" i="1"/>
  <c r="G1003" i="1"/>
  <c r="D1003" i="1"/>
  <c r="C1003" i="1"/>
  <c r="D1002" i="1"/>
  <c r="G1002" i="1" s="1"/>
  <c r="C1002" i="1"/>
  <c r="H1001" i="1"/>
  <c r="G1001" i="1"/>
  <c r="D1001" i="1"/>
  <c r="C1001" i="1"/>
  <c r="H1000" i="1"/>
  <c r="D1000" i="1"/>
  <c r="G1000" i="1" s="1"/>
  <c r="C1000" i="1"/>
  <c r="D999" i="1"/>
  <c r="H999" i="1" s="1"/>
  <c r="C999" i="1"/>
  <c r="D998" i="1"/>
  <c r="G998" i="1" s="1"/>
  <c r="C998" i="1"/>
  <c r="D997" i="1"/>
  <c r="H997" i="1" s="1"/>
  <c r="C997" i="1"/>
  <c r="D996" i="1"/>
  <c r="H996" i="1" s="1"/>
  <c r="C996" i="1"/>
  <c r="H995" i="1"/>
  <c r="G995" i="1"/>
  <c r="D995" i="1"/>
  <c r="C995" i="1"/>
  <c r="H994" i="1"/>
  <c r="G994" i="1"/>
  <c r="D994" i="1"/>
  <c r="C994" i="1"/>
  <c r="D993" i="1"/>
  <c r="H993" i="1" s="1"/>
  <c r="C993" i="1"/>
  <c r="H992" i="1"/>
  <c r="G992" i="1"/>
  <c r="D992" i="1"/>
  <c r="C992" i="1"/>
  <c r="D991" i="1"/>
  <c r="H991" i="1" s="1"/>
  <c r="C991"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D718" i="1"/>
  <c r="G718" i="1" s="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D711" i="1"/>
  <c r="G711" i="1" s="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H645" i="1"/>
  <c r="D645" i="1"/>
  <c r="G645" i="1" s="1"/>
  <c r="C645" i="1"/>
  <c r="H644" i="1"/>
  <c r="D644" i="1"/>
  <c r="G644" i="1" s="1"/>
  <c r="C644" i="1"/>
  <c r="H643" i="1"/>
  <c r="G643" i="1"/>
  <c r="D643" i="1"/>
  <c r="C643" i="1"/>
  <c r="H642" i="1"/>
  <c r="D642" i="1"/>
  <c r="G642" i="1" s="1"/>
  <c r="C642" i="1"/>
  <c r="H641" i="1"/>
  <c r="D641" i="1"/>
  <c r="G641" i="1" s="1"/>
  <c r="C641" i="1"/>
  <c r="C638" i="1"/>
  <c r="C637" i="1"/>
  <c r="G632"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D413" i="1"/>
  <c r="G413" i="1" s="1"/>
  <c r="C413" i="1"/>
  <c r="C412" i="1"/>
  <c r="C411" i="1"/>
  <c r="H406" i="1"/>
  <c r="G406"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C293" i="1"/>
  <c r="H292" i="1"/>
  <c r="G292" i="1"/>
  <c r="D292" i="1"/>
  <c r="C292" i="1"/>
  <c r="H291" i="1"/>
  <c r="D291" i="1"/>
  <c r="G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C259" i="1"/>
  <c r="H258" i="1"/>
  <c r="G258" i="1"/>
  <c r="D258" i="1"/>
  <c r="C258" i="1"/>
  <c r="H257" i="1"/>
  <c r="D257" i="1"/>
  <c r="G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D248" i="1"/>
  <c r="G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2" i="1" s="1"/>
  <c r="C192"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D185" i="1"/>
  <c r="G185" i="1" s="1"/>
  <c r="C185" i="1"/>
  <c r="D184" i="1"/>
  <c r="G184" i="1" s="1"/>
  <c r="C184" i="1"/>
  <c r="H183" i="1"/>
  <c r="G183" i="1"/>
  <c r="D183" i="1"/>
  <c r="C183" i="1"/>
  <c r="H182" i="1"/>
  <c r="D182" i="1"/>
  <c r="G182" i="1" s="1"/>
  <c r="C182" i="1"/>
  <c r="H181" i="1"/>
  <c r="D181" i="1"/>
  <c r="G181" i="1" s="1"/>
  <c r="C181" i="1"/>
  <c r="H180" i="1"/>
  <c r="D180" i="1"/>
  <c r="G180" i="1" s="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G164" i="1"/>
  <c r="D164" i="1"/>
  <c r="C164" i="1"/>
  <c r="H163" i="1"/>
  <c r="D163" i="1"/>
  <c r="G163" i="1" s="1"/>
  <c r="C163" i="1"/>
  <c r="H162" i="1"/>
  <c r="D162" i="1"/>
  <c r="G162" i="1" s="1"/>
  <c r="C162" i="1"/>
  <c r="H161" i="1"/>
  <c r="D161" i="1"/>
  <c r="G161" i="1" s="1"/>
  <c r="C161" i="1"/>
  <c r="D160" i="1"/>
  <c r="G160" i="1" s="1"/>
  <c r="C160" i="1"/>
  <c r="C159" i="1"/>
  <c r="H158" i="1"/>
  <c r="G158" i="1"/>
  <c r="D158" i="1"/>
  <c r="C158" i="1"/>
  <c r="H157" i="1"/>
  <c r="D157" i="1"/>
  <c r="G157" i="1" s="1"/>
  <c r="C157" i="1"/>
  <c r="H156" i="1"/>
  <c r="G156" i="1"/>
  <c r="D156" i="1"/>
  <c r="C156" i="1"/>
  <c r="H155" i="1"/>
  <c r="D155" i="1"/>
  <c r="G155" i="1" s="1"/>
  <c r="C155" i="1"/>
  <c r="H154" i="1"/>
  <c r="D154" i="1"/>
  <c r="G154" i="1" s="1"/>
  <c r="C154" i="1"/>
  <c r="H153" i="1"/>
  <c r="G153" i="1"/>
  <c r="D153" i="1"/>
  <c r="C153" i="1"/>
  <c r="H152" i="1"/>
  <c r="G152" i="1"/>
  <c r="D152" i="1"/>
  <c r="C152" i="1"/>
  <c r="H151" i="1"/>
  <c r="G151" i="1"/>
  <c r="D151" i="1"/>
  <c r="C151" i="1"/>
  <c r="H150" i="1"/>
  <c r="D150" i="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C129" i="1"/>
  <c r="H128" i="1"/>
  <c r="G128" i="1"/>
  <c r="D128" i="1"/>
  <c r="C128" i="1"/>
  <c r="H127" i="1"/>
  <c r="G127" i="1"/>
  <c r="D127" i="1"/>
  <c r="C127" i="1"/>
  <c r="H126" i="1"/>
  <c r="D126" i="1"/>
  <c r="G126" i="1" s="1"/>
  <c r="C126" i="1"/>
  <c r="H125" i="1"/>
  <c r="G125" i="1"/>
  <c r="D125" i="1"/>
  <c r="C125" i="1"/>
  <c r="H124" i="1"/>
  <c r="D124" i="1"/>
  <c r="G124" i="1" s="1"/>
  <c r="C124" i="1"/>
  <c r="H123" i="1"/>
  <c r="D123" i="1"/>
  <c r="G123" i="1" s="1"/>
  <c r="C123" i="1"/>
  <c r="H122" i="1"/>
  <c r="G122" i="1"/>
  <c r="D122" i="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D74" i="1"/>
  <c r="G74" i="1" s="1"/>
  <c r="C74" i="1"/>
  <c r="H73" i="1"/>
  <c r="D73" i="1"/>
  <c r="G73" i="1" s="1"/>
  <c r="C73" i="1"/>
  <c r="H72" i="1"/>
  <c r="G72" i="1"/>
  <c r="D72" i="1"/>
  <c r="C72" i="1"/>
  <c r="H71" i="1"/>
  <c r="D71" i="1"/>
  <c r="G71" i="1" s="1"/>
  <c r="C71" i="1"/>
  <c r="H70" i="1"/>
  <c r="D70" i="1"/>
  <c r="G70" i="1" s="1"/>
  <c r="C70" i="1"/>
  <c r="H69" i="1"/>
  <c r="G69" i="1"/>
  <c r="D69" i="1"/>
  <c r="C69" i="1"/>
  <c r="H68" i="1"/>
  <c r="G68" i="1"/>
  <c r="D68" i="1"/>
  <c r="C68" i="1"/>
  <c r="H67" i="1"/>
  <c r="G67" i="1"/>
  <c r="D67" i="1"/>
  <c r="C67" i="1"/>
  <c r="H66" i="1"/>
  <c r="G66" i="1"/>
  <c r="D66" i="1"/>
  <c r="C66" i="1"/>
  <c r="H65"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G51" i="1"/>
  <c r="D51" i="1"/>
  <c r="C51" i="1"/>
  <c r="H50" i="1"/>
  <c r="D50" i="1"/>
  <c r="G50" i="1" s="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3" i="9" l="1"/>
  <c r="B33" i="9" s="1"/>
  <c r="G1266" i="1"/>
  <c r="G1264" i="1"/>
  <c r="G1263" i="1"/>
  <c r="H1240" i="1"/>
  <c r="G1244" i="1"/>
  <c r="G150" i="1"/>
  <c r="D152" i="4"/>
  <c r="C148" i="1" s="1"/>
  <c r="G149" i="1"/>
  <c r="D237" i="5"/>
  <c r="C1214" i="1" s="1"/>
  <c r="C1215" i="1"/>
  <c r="H1215" i="1" s="1"/>
  <c r="H1217" i="1"/>
  <c r="C1216" i="1"/>
  <c r="G1232" i="1"/>
  <c r="G1217" i="1"/>
  <c r="F239" i="5"/>
  <c r="G1166" i="1"/>
  <c r="E308" i="9"/>
  <c r="B308" i="9" s="1"/>
  <c r="G1160" i="1"/>
  <c r="G1156" i="1"/>
  <c r="H1155" i="1"/>
  <c r="D1154" i="1"/>
  <c r="G1148" i="1"/>
  <c r="F170" i="5"/>
  <c r="G1138" i="1"/>
  <c r="E287" i="9"/>
  <c r="B287" i="9" s="1"/>
  <c r="G1048" i="1"/>
  <c r="H1048" i="1"/>
  <c r="H1050" i="1"/>
  <c r="E69" i="5"/>
  <c r="D1047" i="1" s="1"/>
  <c r="H1033" i="1"/>
  <c r="G1030" i="1"/>
  <c r="G1032" i="1"/>
  <c r="G1018" i="1"/>
  <c r="D1013" i="1"/>
  <c r="H1013" i="1" s="1"/>
  <c r="G1014" i="1"/>
  <c r="G1006" i="1"/>
  <c r="H1004" i="1"/>
  <c r="H1002" i="1"/>
  <c r="E12" i="5"/>
  <c r="D990" i="1" s="1"/>
  <c r="H990" i="1" s="1"/>
  <c r="G999" i="1"/>
  <c r="H998" i="1"/>
  <c r="G997" i="1"/>
  <c r="G996" i="1"/>
  <c r="G991" i="1"/>
  <c r="G993" i="1"/>
  <c r="G1456" i="1"/>
  <c r="H1456" i="1"/>
  <c r="D5" i="7"/>
  <c r="C1436" i="1" s="1"/>
  <c r="H1576" i="1"/>
  <c r="G1530" i="1"/>
  <c r="H1531" i="1"/>
  <c r="D49" i="8"/>
  <c r="C1524" i="1" s="1"/>
  <c r="G1509" i="1"/>
  <c r="G1507" i="1"/>
  <c r="H1504" i="1"/>
  <c r="H1501" i="1"/>
  <c r="G1501" i="1"/>
  <c r="D24" i="8"/>
  <c r="C1499" i="1" s="1"/>
  <c r="H1503" i="1"/>
  <c r="G1492" i="1"/>
  <c r="G1491" i="1"/>
  <c r="G1489" i="1"/>
  <c r="C1483" i="1"/>
  <c r="H1483" i="1" s="1"/>
  <c r="C1481" i="1"/>
  <c r="G1484" i="1"/>
  <c r="H1411" i="1"/>
  <c r="D1408" i="1"/>
  <c r="I27" i="3"/>
  <c r="F115" i="6"/>
  <c r="D1409" i="1"/>
  <c r="G405" i="1"/>
  <c r="G289" i="1"/>
  <c r="E275" i="9"/>
  <c r="B275" i="9" s="1"/>
  <c r="G647" i="1"/>
  <c r="E23" i="9"/>
  <c r="B23" i="9" s="1"/>
  <c r="G411" i="1"/>
  <c r="H411" i="1"/>
  <c r="E644" i="4"/>
  <c r="D638" i="1" s="1"/>
  <c r="G288" i="1"/>
  <c r="H412" i="1"/>
  <c r="B215" i="9"/>
  <c r="E286" i="9"/>
  <c r="B286" i="9" s="1"/>
  <c r="E32" i="9"/>
  <c r="B32" i="9" s="1"/>
  <c r="E643" i="4"/>
  <c r="D637" i="1" s="1"/>
  <c r="G404" i="1"/>
  <c r="G379" i="1"/>
  <c r="E363" i="4"/>
  <c r="D358" i="1" s="1"/>
  <c r="G290" i="1"/>
  <c r="E273" i="9"/>
  <c r="B273" i="9" s="1"/>
  <c r="F417" i="4"/>
  <c r="H259" i="1"/>
  <c r="G259" i="1"/>
  <c r="E69" i="9"/>
  <c r="H192" i="1"/>
  <c r="B223" i="9"/>
  <c r="H184" i="1"/>
  <c r="F188" i="4"/>
  <c r="F222" i="9"/>
  <c r="B222" i="9" s="1"/>
  <c r="E46" i="9"/>
  <c r="B46" i="9" s="1"/>
  <c r="E45" i="9"/>
  <c r="F221" i="9"/>
  <c r="B221" i="9" s="1"/>
  <c r="E44" i="9"/>
  <c r="B44" i="9" s="1"/>
  <c r="F220" i="9"/>
  <c r="B220" i="9" s="1"/>
  <c r="B219" i="9"/>
  <c r="H173" i="1"/>
  <c r="H165" i="1"/>
  <c r="E163" i="4"/>
  <c r="D159" i="1" s="1"/>
  <c r="H159" i="1" s="1"/>
  <c r="H160" i="1"/>
  <c r="E41" i="9"/>
  <c r="B41" i="9" s="1"/>
  <c r="E152" i="4"/>
  <c r="D148" i="1" s="1"/>
  <c r="E40" i="9"/>
  <c r="B40" i="9" s="1"/>
  <c r="H130" i="1"/>
  <c r="E124" i="4"/>
  <c r="D120" i="1" s="1"/>
  <c r="F125" i="4"/>
  <c r="E106" i="4"/>
  <c r="D102" i="1" s="1"/>
  <c r="F217" i="9"/>
  <c r="B217" i="9" s="1"/>
  <c r="E38" i="9"/>
  <c r="B38" i="9" s="1"/>
  <c r="F106" i="4"/>
  <c r="F112" i="4"/>
  <c r="E50" i="4"/>
  <c r="D46" i="1" s="1"/>
  <c r="G46" i="1" s="1"/>
  <c r="H46" i="1"/>
  <c r="H64" i="1"/>
  <c r="E31" i="9"/>
  <c r="B31" i="9" s="1"/>
  <c r="E30" i="9"/>
  <c r="B30" i="9" s="1"/>
  <c r="F68" i="4"/>
  <c r="I1471" i="1"/>
  <c r="H1577" i="1"/>
  <c r="G1577" i="1"/>
  <c r="F298" i="4"/>
  <c r="G307" i="9"/>
  <c r="E307" i="9" s="1"/>
  <c r="B307" i="9" s="1"/>
  <c r="F177" i="5"/>
  <c r="D176" i="5"/>
  <c r="G1440" i="1"/>
  <c r="G1444" i="1"/>
  <c r="I1444" i="1" s="1"/>
  <c r="H1448" i="1"/>
  <c r="I1448" i="1" s="1"/>
  <c r="H1452" i="1"/>
  <c r="I1452" i="1" s="1"/>
  <c r="H1458" i="1"/>
  <c r="I1458" i="1" s="1"/>
  <c r="H1465" i="1"/>
  <c r="I1465" i="1" s="1"/>
  <c r="H1471" i="1"/>
  <c r="H1478" i="1"/>
  <c r="I1478" i="1" s="1"/>
  <c r="G1482" i="1"/>
  <c r="G1490" i="1"/>
  <c r="G1498" i="1"/>
  <c r="G1510" i="1"/>
  <c r="G1513" i="1"/>
  <c r="H1516" i="1"/>
  <c r="G1526" i="1"/>
  <c r="G1529" i="1"/>
  <c r="H1532" i="1"/>
  <c r="G1542" i="1"/>
  <c r="G1545" i="1"/>
  <c r="H1548" i="1"/>
  <c r="G1558" i="1"/>
  <c r="G1561" i="1"/>
  <c r="H1565" i="1"/>
  <c r="G1565" i="1"/>
  <c r="H1569" i="1"/>
  <c r="G1569" i="1"/>
  <c r="H1578" i="1"/>
  <c r="G1578" i="1"/>
  <c r="D350" i="4"/>
  <c r="E237" i="5"/>
  <c r="G315" i="9"/>
  <c r="E315" i="9" s="1"/>
  <c r="H29" i="3"/>
  <c r="H1440" i="1"/>
  <c r="H1444" i="1"/>
  <c r="G1447" i="1"/>
  <c r="G1451" i="1"/>
  <c r="I1451" i="1" s="1"/>
  <c r="G1454" i="1"/>
  <c r="G1457" i="1"/>
  <c r="G1461" i="1"/>
  <c r="G1464" i="1"/>
  <c r="I1464" i="1" s="1"/>
  <c r="G1468" i="1"/>
  <c r="G1474" i="1"/>
  <c r="G1477" i="1"/>
  <c r="H1570" i="1"/>
  <c r="G1570" i="1"/>
  <c r="E298" i="4"/>
  <c r="H20" i="3"/>
  <c r="H1447" i="1"/>
  <c r="H1451" i="1"/>
  <c r="H1457" i="1"/>
  <c r="H1464" i="1"/>
  <c r="H1468" i="1"/>
  <c r="H1474" i="1"/>
  <c r="H1477" i="1"/>
  <c r="F35" i="6"/>
  <c r="H25" i="3"/>
  <c r="D43" i="8"/>
  <c r="F152" i="4"/>
  <c r="E635" i="4"/>
  <c r="D629" i="1" s="1"/>
  <c r="F7" i="4"/>
  <c r="F196" i="4"/>
  <c r="D420" i="4"/>
  <c r="F421" i="4"/>
  <c r="E528" i="4"/>
  <c r="F69" i="5"/>
  <c r="I24" i="3"/>
  <c r="E141" i="6"/>
  <c r="F50" i="4"/>
  <c r="F529" i="4"/>
  <c r="D528" i="4"/>
  <c r="G310" i="9"/>
  <c r="E310" i="9" s="1"/>
  <c r="B310" i="9" s="1"/>
  <c r="F206" i="5"/>
  <c r="F225" i="4"/>
  <c r="F312" i="4"/>
  <c r="F364" i="4"/>
  <c r="F473" i="4"/>
  <c r="E143" i="9"/>
  <c r="B143" i="9" s="1"/>
  <c r="F119" i="5"/>
  <c r="E290" i="9"/>
  <c r="B290" i="9" s="1"/>
  <c r="F190" i="5"/>
  <c r="F238"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E36" i="9"/>
  <c r="B36" i="9" s="1"/>
  <c r="E43" i="9"/>
  <c r="B43" i="9" s="1"/>
  <c r="B61" i="9"/>
  <c r="B248" i="9"/>
  <c r="G1573" i="1"/>
  <c r="D44" i="4"/>
  <c r="F62" i="4"/>
  <c r="D124" i="4"/>
  <c r="E133" i="4"/>
  <c r="D129" i="1" s="1"/>
  <c r="F216" i="4"/>
  <c r="F460" i="4"/>
  <c r="F530" i="4"/>
  <c r="F8" i="5"/>
  <c r="F70" i="5"/>
  <c r="E289" i="9"/>
  <c r="B289" i="9" s="1"/>
  <c r="F207" i="5"/>
  <c r="F36" i="6"/>
  <c r="F94" i="6"/>
  <c r="D114" i="6"/>
  <c r="H21" i="9"/>
  <c r="F153" i="4"/>
  <c r="F13" i="5"/>
  <c r="H289" i="9"/>
  <c r="B77" i="9"/>
  <c r="B93" i="9"/>
  <c r="B109" i="9"/>
  <c r="B125" i="9"/>
  <c r="B130" i="9"/>
  <c r="B232" i="9"/>
  <c r="B270" i="9"/>
  <c r="F8" i="4"/>
  <c r="F164" i="4"/>
  <c r="F299" i="4"/>
  <c r="F351" i="4"/>
  <c r="F422" i="4"/>
  <c r="F626" i="4"/>
  <c r="F88" i="5"/>
  <c r="D146" i="5"/>
  <c r="D68" i="5" s="1"/>
  <c r="E176" i="5"/>
  <c r="B37" i="9"/>
  <c r="B42" i="9"/>
  <c r="B53" i="9"/>
  <c r="B230" i="9"/>
  <c r="E146" i="5"/>
  <c r="D1124" i="1" s="1"/>
  <c r="F180" i="5"/>
  <c r="F5" i="6"/>
  <c r="I10" i="9"/>
  <c r="B216" i="9"/>
  <c r="B254" i="9"/>
  <c r="B69" i="9"/>
  <c r="E80" i="9"/>
  <c r="B80" i="9" s="1"/>
  <c r="E96" i="9"/>
  <c r="B96" i="9" s="1"/>
  <c r="E112" i="9"/>
  <c r="B112" i="9" s="1"/>
  <c r="E128" i="9"/>
  <c r="B128" i="9" s="1"/>
  <c r="E309" i="9"/>
  <c r="B309" i="9" s="1"/>
  <c r="B45" i="9"/>
  <c r="B224" i="9"/>
  <c r="B262" i="9"/>
  <c r="D151" i="4" l="1"/>
  <c r="G21" i="9"/>
  <c r="E21" i="9" s="1"/>
  <c r="H23" i="3"/>
  <c r="G1215" i="1"/>
  <c r="F237" i="5"/>
  <c r="H1216" i="1"/>
  <c r="G1216" i="1"/>
  <c r="H1154" i="1"/>
  <c r="G1154" i="1"/>
  <c r="H1047" i="1"/>
  <c r="G1047" i="1"/>
  <c r="G1013" i="1"/>
  <c r="E7" i="5"/>
  <c r="F7" i="5" s="1"/>
  <c r="F12" i="5"/>
  <c r="G990" i="1"/>
  <c r="I1456" i="1"/>
  <c r="H1436" i="1"/>
  <c r="G1436" i="1"/>
  <c r="G1524" i="1"/>
  <c r="H1524" i="1"/>
  <c r="D42" i="8"/>
  <c r="G1499" i="1"/>
  <c r="H1499" i="1"/>
  <c r="G1483" i="1"/>
  <c r="H1481" i="1"/>
  <c r="G1481" i="1"/>
  <c r="H1409" i="1"/>
  <c r="G1409" i="1"/>
  <c r="F644" i="4"/>
  <c r="G638" i="1"/>
  <c r="H638" i="1"/>
  <c r="G637" i="1"/>
  <c r="H637" i="1"/>
  <c r="E350" i="4"/>
  <c r="D345" i="1" s="1"/>
  <c r="F363" i="4"/>
  <c r="G358" i="1"/>
  <c r="H358" i="1"/>
  <c r="E151" i="4"/>
  <c r="I17" i="3" s="1"/>
  <c r="F163" i="4"/>
  <c r="G159" i="1"/>
  <c r="G148" i="1"/>
  <c r="H148" i="1"/>
  <c r="H102" i="1"/>
  <c r="G102" i="1"/>
  <c r="H21" i="3"/>
  <c r="C1046" i="1"/>
  <c r="D6" i="5"/>
  <c r="F114" i="6"/>
  <c r="H27" i="3"/>
  <c r="C1408" i="1"/>
  <c r="E68" i="5"/>
  <c r="F146" i="5"/>
  <c r="C1124" i="1"/>
  <c r="I1477" i="1"/>
  <c r="I1447" i="1"/>
  <c r="D408" i="4"/>
  <c r="F350" i="4"/>
  <c r="C345" i="1"/>
  <c r="H129" i="1"/>
  <c r="G129" i="1"/>
  <c r="D636" i="4"/>
  <c r="F528" i="4"/>
  <c r="C522" i="1"/>
  <c r="E636" i="4"/>
  <c r="D630" i="1" s="1"/>
  <c r="D522" i="1"/>
  <c r="I1474" i="1"/>
  <c r="D175" i="5"/>
  <c r="H22" i="3"/>
  <c r="F176" i="5"/>
  <c r="C1153" i="1"/>
  <c r="I22" i="3"/>
  <c r="E175" i="5"/>
  <c r="D1152" i="1" s="1"/>
  <c r="D1153" i="1"/>
  <c r="F124" i="4"/>
  <c r="C120" i="1"/>
  <c r="E6" i="4"/>
  <c r="I1468" i="1"/>
  <c r="F133" i="4"/>
  <c r="F420" i="4"/>
  <c r="D635" i="4"/>
  <c r="C414" i="1"/>
  <c r="I35" i="3"/>
  <c r="C1518" i="1"/>
  <c r="E407" i="4"/>
  <c r="D402" i="1" s="1"/>
  <c r="D293" i="1"/>
  <c r="F44" i="4"/>
  <c r="C40" i="1"/>
  <c r="E165" i="9"/>
  <c r="B165" i="9" s="1"/>
  <c r="B315" i="9"/>
  <c r="E314" i="9"/>
  <c r="I10" i="3" s="1"/>
  <c r="I1440" i="1"/>
  <c r="G317" i="9"/>
  <c r="E317" i="9" s="1"/>
  <c r="B192" i="9"/>
  <c r="I28" i="3"/>
  <c r="D1435" i="1"/>
  <c r="I1457" i="1"/>
  <c r="I23" i="3"/>
  <c r="D1214" i="1"/>
  <c r="D407" i="4"/>
  <c r="F213" i="9"/>
  <c r="B213" i="9" s="1"/>
  <c r="D6" i="4"/>
  <c r="D141" i="6"/>
  <c r="D147" i="1" l="1"/>
  <c r="H147" i="1" s="1"/>
  <c r="F151" i="4"/>
  <c r="C147" i="1"/>
  <c r="D289" i="4"/>
  <c r="D291" i="4" s="1"/>
  <c r="H17" i="3"/>
  <c r="I20" i="3"/>
  <c r="E6" i="5"/>
  <c r="F6" i="5" s="1"/>
  <c r="D985" i="1"/>
  <c r="H985" i="1" s="1"/>
  <c r="C1517" i="1"/>
  <c r="H11" i="3" s="1"/>
  <c r="G312" i="9"/>
  <c r="E312" i="9" s="1"/>
  <c r="B312" i="9" s="1"/>
  <c r="H19" i="9"/>
  <c r="E19" i="9" s="1"/>
  <c r="B19" i="9" s="1"/>
  <c r="I34" i="3"/>
  <c r="G313" i="9"/>
  <c r="E313" i="9" s="1"/>
  <c r="B313" i="9" s="1"/>
  <c r="K1450" i="9"/>
  <c r="E408" i="4"/>
  <c r="D403" i="1" s="1"/>
  <c r="E289" i="4"/>
  <c r="E290" i="4" s="1"/>
  <c r="D286" i="1" s="1"/>
  <c r="E412" i="4"/>
  <c r="I16" i="3"/>
  <c r="D2" i="1"/>
  <c r="H28" i="3"/>
  <c r="F141" i="6"/>
  <c r="C1435" i="1"/>
  <c r="H1518" i="1"/>
  <c r="G1518" i="1"/>
  <c r="B21" i="9"/>
  <c r="G1408" i="1"/>
  <c r="H1408" i="1"/>
  <c r="H9" i="3"/>
  <c r="G120" i="1"/>
  <c r="H120" i="1"/>
  <c r="F175" i="5"/>
  <c r="C1152" i="1"/>
  <c r="G414" i="1"/>
  <c r="H414" i="1"/>
  <c r="D412" i="4"/>
  <c r="F6" i="4"/>
  <c r="H16" i="3"/>
  <c r="D290" i="4"/>
  <c r="C2" i="1"/>
  <c r="F635" i="4"/>
  <c r="C629" i="1"/>
  <c r="G278" i="9"/>
  <c r="C984" i="1"/>
  <c r="H345" i="1"/>
  <c r="G345" i="1"/>
  <c r="G1124" i="1"/>
  <c r="H1124" i="1"/>
  <c r="E316" i="9"/>
  <c r="B317" i="9"/>
  <c r="G522" i="1"/>
  <c r="H522" i="1"/>
  <c r="F407" i="4"/>
  <c r="C402" i="1"/>
  <c r="G40" i="1"/>
  <c r="H40" i="1"/>
  <c r="G1214" i="1"/>
  <c r="H1214" i="1"/>
  <c r="H293" i="1"/>
  <c r="G293" i="1"/>
  <c r="H1153" i="1"/>
  <c r="G1153" i="1"/>
  <c r="C403" i="1"/>
  <c r="I21" i="3"/>
  <c r="D1046" i="1"/>
  <c r="H1046" i="1" s="1"/>
  <c r="F68" i="5"/>
  <c r="F636" i="4"/>
  <c r="C630" i="1"/>
  <c r="D285" i="1" l="1"/>
  <c r="E413" i="4"/>
  <c r="E415" i="4" s="1"/>
  <c r="D410" i="1" s="1"/>
  <c r="E291" i="4"/>
  <c r="D287" i="1" s="1"/>
  <c r="G147" i="1"/>
  <c r="C285" i="1"/>
  <c r="D413" i="4"/>
  <c r="D640" i="4" s="1"/>
  <c r="F289" i="4"/>
  <c r="G284" i="9"/>
  <c r="E284" i="9" s="1"/>
  <c r="B284" i="9" s="1"/>
  <c r="D984" i="1"/>
  <c r="G984" i="1" s="1"/>
  <c r="H278" i="9"/>
  <c r="E278" i="9" s="1"/>
  <c r="G985" i="1"/>
  <c r="E311" i="9"/>
  <c r="H1517" i="1"/>
  <c r="G1517" i="1"/>
  <c r="F408" i="4"/>
  <c r="G1046" i="1"/>
  <c r="F291" i="4"/>
  <c r="C287" i="1"/>
  <c r="G1152" i="1"/>
  <c r="H1152" i="1"/>
  <c r="H1435" i="1"/>
  <c r="G1435" i="1"/>
  <c r="D414" i="4"/>
  <c r="D639" i="4"/>
  <c r="F412" i="4"/>
  <c r="C407" i="1"/>
  <c r="N3" i="9"/>
  <c r="I11" i="3"/>
  <c r="H629" i="1"/>
  <c r="G629" i="1"/>
  <c r="I9" i="3"/>
  <c r="K3" i="9"/>
  <c r="H285" i="1"/>
  <c r="G285" i="1"/>
  <c r="H403" i="1"/>
  <c r="G403" i="1"/>
  <c r="G2" i="1"/>
  <c r="H2" i="1"/>
  <c r="D415" i="4"/>
  <c r="C408" i="1"/>
  <c r="E640" i="4"/>
  <c r="G630" i="1"/>
  <c r="H630" i="1"/>
  <c r="G402" i="1"/>
  <c r="H402" i="1"/>
  <c r="H8" i="3"/>
  <c r="F290" i="4"/>
  <c r="C286" i="1"/>
  <c r="E639" i="4"/>
  <c r="D407" i="1"/>
  <c r="F413" i="4" l="1"/>
  <c r="E414" i="4"/>
  <c r="D409" i="1" s="1"/>
  <c r="D408" i="1"/>
  <c r="H984" i="1"/>
  <c r="G286" i="1"/>
  <c r="H286" i="1"/>
  <c r="M3" i="9"/>
  <c r="H407" i="1"/>
  <c r="G407" i="1"/>
  <c r="B278" i="9"/>
  <c r="E277" i="9"/>
  <c r="I8" i="3" s="1"/>
  <c r="E642" i="4"/>
  <c r="D634" i="1"/>
  <c r="G408" i="1"/>
  <c r="H408" i="1"/>
  <c r="E641" i="4"/>
  <c r="D633" i="1"/>
  <c r="F640" i="4"/>
  <c r="D642" i="4"/>
  <c r="C634" i="1"/>
  <c r="H287" i="1"/>
  <c r="G287" i="1"/>
  <c r="F415" i="4"/>
  <c r="C410" i="1"/>
  <c r="D641" i="4"/>
  <c r="F639" i="4"/>
  <c r="C633" i="1"/>
  <c r="F414" i="4"/>
  <c r="C409" i="1"/>
  <c r="H633" i="1" l="1"/>
  <c r="G633" i="1"/>
  <c r="D646" i="4"/>
  <c r="F642" i="4"/>
  <c r="C636" i="1"/>
  <c r="D645" i="4"/>
  <c r="F641" i="4"/>
  <c r="C635" i="1"/>
  <c r="G410" i="1"/>
  <c r="H410" i="1"/>
  <c r="E645" i="4"/>
  <c r="D635" i="1"/>
  <c r="H409" i="1"/>
  <c r="G409" i="1"/>
  <c r="G634" i="1"/>
  <c r="H634" i="1"/>
  <c r="E646" i="4"/>
  <c r="D636" i="1"/>
  <c r="H635" i="1" l="1"/>
  <c r="G635" i="1"/>
  <c r="G636" i="1"/>
  <c r="H636" i="1"/>
  <c r="I18" i="3"/>
  <c r="D639" i="1"/>
  <c r="F646" i="4"/>
  <c r="H19" i="3"/>
  <c r="C640" i="1"/>
  <c r="I19" i="3"/>
  <c r="D640" i="1"/>
  <c r="H18" i="3"/>
  <c r="F645" i="4"/>
  <c r="C639" i="1"/>
  <c r="G276" i="9"/>
  <c r="E276" i="9" s="1"/>
  <c r="B276" i="9" s="1"/>
  <c r="H639" i="1" l="1"/>
  <c r="G639" i="1"/>
  <c r="H7" i="3"/>
  <c r="G640" i="1"/>
  <c r="H640" i="1"/>
  <c r="J3" i="9" l="1"/>
  <c r="G274" i="9" l="1"/>
  <c r="M272" i="9"/>
  <c r="L272" i="9"/>
  <c r="H274" i="9"/>
  <c r="H18" i="9"/>
  <c r="G18" i="9"/>
  <c r="J12" i="9"/>
  <c r="I6" i="9"/>
  <c r="J6" i="9"/>
  <c r="I5" i="9"/>
  <c r="J10" i="9"/>
  <c r="I9" i="9"/>
  <c r="L16" i="9"/>
  <c r="M16" i="9"/>
  <c r="J11" i="9"/>
  <c r="G15" i="9"/>
  <c r="I7" i="9"/>
  <c r="J9" i="9"/>
  <c r="K9" i="9"/>
  <c r="J8" i="9"/>
  <c r="J13" i="9"/>
  <c r="K13" i="9"/>
  <c r="K10" i="9"/>
  <c r="I12" i="9"/>
  <c r="K8" i="9"/>
  <c r="K12" i="9"/>
  <c r="I11" i="9"/>
  <c r="K6" i="9"/>
  <c r="K11" i="9"/>
  <c r="H15" i="9"/>
  <c r="L15" i="9"/>
  <c r="J7" i="9"/>
  <c r="H17" i="9"/>
  <c r="I13" i="9"/>
  <c r="K7" i="9"/>
  <c r="G17" i="9"/>
  <c r="I8" i="9"/>
  <c r="G16" i="9"/>
  <c r="H16" i="9"/>
  <c r="M15" i="9"/>
  <c r="J17" i="9"/>
  <c r="K5" i="9"/>
  <c r="I17" i="9"/>
  <c r="J5" i="9"/>
  <c r="E13" i="9" l="1"/>
  <c r="B13" i="9" s="1"/>
  <c r="E10" i="9"/>
  <c r="B10" i="9" s="1"/>
  <c r="E11" i="9"/>
  <c r="B11" i="9" s="1"/>
  <c r="E8" i="9"/>
  <c r="B8" i="9" s="1"/>
  <c r="E18" i="9"/>
  <c r="B18" i="9" s="1"/>
  <c r="F272" i="9"/>
  <c r="B272" i="9" s="1"/>
  <c r="E16" i="9"/>
  <c r="E12" i="9"/>
  <c r="B12" i="9" s="1"/>
  <c r="E15" i="9"/>
  <c r="E6" i="9"/>
  <c r="B6" i="9" s="1"/>
  <c r="F15" i="9"/>
  <c r="F16" i="9"/>
  <c r="E17" i="9"/>
  <c r="B17" i="9" s="1"/>
  <c r="E9" i="9"/>
  <c r="B9" i="9" s="1"/>
  <c r="F20" i="9"/>
  <c r="E5" i="9"/>
  <c r="E7" i="9"/>
  <c r="B7" i="9" s="1"/>
  <c r="E274" i="9"/>
  <c r="B16" i="9" l="1"/>
  <c r="B274" i="9"/>
  <c r="E20" i="9"/>
  <c r="I7" i="3" s="1"/>
  <c r="F14" i="9"/>
  <c r="F3" i="9" s="1"/>
  <c r="E14" i="9"/>
  <c r="B15"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<sst xmlns="http://schemas.openxmlformats.org/spreadsheetml/2006/main" count="4369" uniqueCount="3421">
  <si>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</si>
  <si>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</si>
  <si>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</si>
  <si>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</si>
  <si>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</si>
  <si>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</si>
  <si>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</si>
  <si>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</si>
  <si>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</si>
  <si>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</si>
  <si>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</si>
  <si>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</si>
  <si>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</si>
  <si>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</si>
  <si>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</si>
  <si>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</si>
  <si>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</si>
  <si>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</si>
  <si>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</si>
  <si>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</si>
  <si>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</si>
  <si>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</si>
  <si>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</si>
  <si>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</si>
  <si>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</si>
  <si>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</si>
  <si>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</si>
  <si>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</si>
  <si>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</si>
  <si>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</si>
  <si>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</si>
  <si>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DOBRIŠE CESARIĆA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</si>
  <si>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</si>
  <si>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</si>
  <si>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</si>
  <si>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</si>
  <si>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</si>
  <si>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</si>
  <si>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</si>
  <si>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</si>
  <si>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</si>
  <si>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</si>
  <si>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</si>
  <si>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</si>
  <si>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</si>
  <si>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</si>
  <si>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</si>
  <si>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</si>
  <si>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</si>
  <si>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15139 - OSNOVNA ŠKOLA DOBRIŠE CESARIĆA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</si>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</sst>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1224954.9700000002</v>
      </c>
      <c r="D2" s="6">
        <f>'PR-RAS'!E6</f>
        <v>1572631</v>
      </c>
      <c r="E2" s="6">
        <v>0</v>
      </c>
      <c r="F2" s="6">
        <v>0</v>
      </c>
      <c r="G2" s="7">
        <f t="shared" ref="G2:G264" si="0">(B2/1000)*(C2*1+D2*2)</f>
        <v>4370.2169700000004</v>
      </c>
      <c r="H2" s="7">
        <f t="shared" ref="H2:H264" si="1">ABS(C2-ROUND(C2,0))+ABS(D2-ROUND(D2,0))</f>
        <v>2.9999999795109034E-2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909587.53000000014</v>
      </c>
      <c r="D46" s="1">
        <f>'PR-RAS'!E50</f>
        <v>1164116.72</v>
      </c>
      <c r="E46" s="1">
        <v>0</v>
      </c>
      <c r="F46" s="1">
        <v>0</v>
      </c>
      <c r="G46" s="2">
        <f t="shared" si="0"/>
        <v>145701.94365</v>
      </c>
      <c r="H46" s="2">
        <f t="shared" si="1"/>
        <v>0.74999999988358468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31187.8</v>
      </c>
      <c r="E50" s="1">
        <v>0</v>
      </c>
      <c r="F50" s="1">
        <v>0</v>
      </c>
      <c r="G50" s="2">
        <f t="shared" si="0"/>
        <v>3056.4043999999999</v>
      </c>
      <c r="H50" s="2">
        <f t="shared" si="1"/>
        <v>0.2000000000007276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31187.8</v>
      </c>
      <c r="E53" s="1">
        <v>0</v>
      </c>
      <c r="F53" s="1">
        <v>0</v>
      </c>
      <c r="G53" s="2">
        <f t="shared" si="0"/>
        <v>3243.5311999999999</v>
      </c>
      <c r="H53" s="2">
        <f t="shared" si="1"/>
        <v>0.2000000000007276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862654.58000000007</v>
      </c>
      <c r="D64" s="1">
        <f>'PR-RAS'!E68</f>
        <v>1093021.6399999999</v>
      </c>
      <c r="E64" s="1">
        <v>0</v>
      </c>
      <c r="F64" s="1">
        <v>0</v>
      </c>
      <c r="G64" s="2">
        <f t="shared" si="0"/>
        <v>192067.96518</v>
      </c>
      <c r="H64" s="2">
        <f t="shared" si="1"/>
        <v>0.78000000002793968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836346.42</v>
      </c>
      <c r="D65" s="1">
        <f>'PR-RAS'!E69</f>
        <v>1064773</v>
      </c>
      <c r="E65" s="1">
        <v>0</v>
      </c>
      <c r="F65" s="1">
        <v>0</v>
      </c>
      <c r="G65" s="2">
        <f t="shared" si="0"/>
        <v>189817.11488000001</v>
      </c>
      <c r="H65" s="2">
        <f t="shared" si="1"/>
        <v>0.42000000004190952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26308.16</v>
      </c>
      <c r="D66" s="1">
        <f>'PR-RAS'!E70</f>
        <v>28248.639999999999</v>
      </c>
      <c r="E66" s="1">
        <v>0</v>
      </c>
      <c r="F66" s="1">
        <v>0</v>
      </c>
      <c r="G66" s="2">
        <f t="shared" si="0"/>
        <v>5382.3536000000004</v>
      </c>
      <c r="H66" s="2">
        <f t="shared" si="1"/>
        <v>0.52000000000043656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46545.56</v>
      </c>
      <c r="D70" s="1">
        <f>'PR-RAS'!E74</f>
        <v>39715.279999999999</v>
      </c>
      <c r="E70" s="1">
        <v>0</v>
      </c>
      <c r="F70" s="1">
        <v>0</v>
      </c>
      <c r="G70" s="2">
        <f t="shared" si="0"/>
        <v>8692.352280000001</v>
      </c>
      <c r="H70" s="2">
        <f t="shared" si="1"/>
        <v>0.72000000000116415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46545.56</v>
      </c>
      <c r="D71" s="1">
        <f>'PR-RAS'!E75</f>
        <v>39715.279999999999</v>
      </c>
      <c r="E71" s="1">
        <v>0</v>
      </c>
      <c r="F71" s="1">
        <v>0</v>
      </c>
      <c r="G71" s="2">
        <f t="shared" si="0"/>
        <v>8818.3284000000003</v>
      </c>
      <c r="H71" s="2">
        <f t="shared" si="1"/>
        <v>0.72000000000116415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387.39</v>
      </c>
      <c r="D73" s="1">
        <f>'PR-RAS'!E77</f>
        <v>192</v>
      </c>
      <c r="E73" s="1">
        <v>0</v>
      </c>
      <c r="F73" s="1">
        <v>0</v>
      </c>
      <c r="G73" s="2">
        <f t="shared" si="0"/>
        <v>55.540079999999996</v>
      </c>
      <c r="H73" s="2">
        <f t="shared" si="1"/>
        <v>0.38999999999998636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136.16999999999999</v>
      </c>
      <c r="D74" s="1">
        <f>'PR-RAS'!E78</f>
        <v>192</v>
      </c>
      <c r="E74" s="1">
        <v>0</v>
      </c>
      <c r="F74" s="1">
        <v>0</v>
      </c>
      <c r="G74" s="2">
        <f t="shared" si="0"/>
        <v>37.972409999999996</v>
      </c>
      <c r="H74" s="2">
        <f t="shared" si="1"/>
        <v>0.16999999999998749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251.22</v>
      </c>
      <c r="D76" s="1">
        <f>'PR-RAS'!E80</f>
        <v>0</v>
      </c>
      <c r="E76" s="1">
        <v>0</v>
      </c>
      <c r="F76" s="1">
        <v>0</v>
      </c>
      <c r="G76" s="2">
        <f t="shared" si="0"/>
        <v>18.8415</v>
      </c>
      <c r="H76" s="2">
        <f t="shared" si="1"/>
        <v>0.21999999999999886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0.09</v>
      </c>
      <c r="D78" s="1">
        <f>'PR-RAS'!E82</f>
        <v>0</v>
      </c>
      <c r="E78" s="1">
        <v>0</v>
      </c>
      <c r="F78" s="1">
        <v>0</v>
      </c>
      <c r="G78" s="2">
        <f t="shared" si="0"/>
        <v>6.9299999999999995E-3</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0.09</v>
      </c>
      <c r="D79" s="1">
        <f>'PR-RAS'!E83</f>
        <v>0</v>
      </c>
      <c r="E79" s="1">
        <v>0</v>
      </c>
      <c r="F79" s="1">
        <v>0</v>
      </c>
      <c r="G79" s="2">
        <f t="shared" si="0"/>
        <v>7.0199999999999993E-3</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0.09</v>
      </c>
      <c r="D81" s="1">
        <f>'PR-RAS'!E85</f>
        <v>0</v>
      </c>
      <c r="E81" s="1">
        <v>0</v>
      </c>
      <c r="F81" s="1">
        <v>0</v>
      </c>
      <c r="G81" s="2">
        <f t="shared" si="0"/>
        <v>7.1999999999999998E-3</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80828.7</v>
      </c>
      <c r="D102" s="1">
        <f>'PR-RAS'!E106</f>
        <v>62118.2</v>
      </c>
      <c r="E102" s="1">
        <v>0</v>
      </c>
      <c r="F102" s="1">
        <v>0</v>
      </c>
      <c r="G102" s="2">
        <f t="shared" si="0"/>
        <v>20711.575099999998</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80828.7</v>
      </c>
      <c r="D108" s="1">
        <f>'PR-RAS'!E112</f>
        <v>62118.2</v>
      </c>
      <c r="E108" s="1">
        <v>0</v>
      </c>
      <c r="F108" s="1">
        <v>0</v>
      </c>
      <c r="G108" s="2">
        <f t="shared" si="0"/>
        <v>21941.965699999997</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80828.7</v>
      </c>
      <c r="D113" s="1">
        <f>'PR-RAS'!E117</f>
        <v>62118.2</v>
      </c>
      <c r="E113" s="1">
        <v>0</v>
      </c>
      <c r="F113" s="1">
        <v>0</v>
      </c>
      <c r="G113" s="2">
        <f t="shared" si="0"/>
        <v>22967.2912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9936.01</v>
      </c>
      <c r="D120" s="1">
        <f>'PR-RAS'!E124</f>
        <v>17445.98</v>
      </c>
      <c r="E120" s="1">
        <v>0</v>
      </c>
      <c r="F120" s="1">
        <v>0</v>
      </c>
      <c r="G120" s="2">
        <f t="shared" si="0"/>
        <v>5334.5284300000003</v>
      </c>
      <c r="H120" s="2">
        <f t="shared" si="1"/>
        <v>3.0000000000654836E-2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9936.01</v>
      </c>
      <c r="D121" s="1">
        <f>'PR-RAS'!E125</f>
        <v>11910.98</v>
      </c>
      <c r="E121" s="1">
        <v>0</v>
      </c>
      <c r="F121" s="1">
        <v>0</v>
      </c>
      <c r="G121" s="2">
        <f t="shared" si="0"/>
        <v>4050.9564</v>
      </c>
      <c r="H121" s="2">
        <f t="shared" si="1"/>
        <v>3.0000000000654836E-2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9936.01</v>
      </c>
      <c r="D123" s="1">
        <f>'PR-RAS'!E127</f>
        <v>11910.98</v>
      </c>
      <c r="E123" s="1">
        <v>0</v>
      </c>
      <c r="F123" s="1">
        <v>0</v>
      </c>
      <c r="G123" s="2">
        <f t="shared" si="0"/>
        <v>4118.4723400000003</v>
      </c>
      <c r="H123" s="2">
        <f t="shared" si="1"/>
        <v>3.0000000000654836E-2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5535</v>
      </c>
      <c r="E124" s="1">
        <v>0</v>
      </c>
      <c r="F124" s="1">
        <v>0</v>
      </c>
      <c r="G124" s="2">
        <f t="shared" si="0"/>
        <v>1361.61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5535</v>
      </c>
      <c r="E126" s="1">
        <v>0</v>
      </c>
      <c r="F126" s="1">
        <v>0</v>
      </c>
      <c r="G126" s="2">
        <f t="shared" si="0"/>
        <v>1383.75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224602.64</v>
      </c>
      <c r="D129" s="1">
        <f>'PR-RAS'!E133</f>
        <v>328950.09999999998</v>
      </c>
      <c r="E129" s="1">
        <v>0</v>
      </c>
      <c r="F129" s="1">
        <v>0</v>
      </c>
      <c r="G129" s="2">
        <f t="shared" si="0"/>
        <v>112960.36352</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224602.64</v>
      </c>
      <c r="D130" s="1">
        <f>'PR-RAS'!E134</f>
        <v>328950.09999999998</v>
      </c>
      <c r="E130" s="1">
        <v>0</v>
      </c>
      <c r="F130" s="1">
        <v>0</v>
      </c>
      <c r="G130" s="2">
        <f t="shared" si="0"/>
        <v>113842.86636</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222140.97</v>
      </c>
      <c r="D131" s="1">
        <f>'PR-RAS'!E135</f>
        <v>303015.90999999997</v>
      </c>
      <c r="E131" s="1">
        <v>0</v>
      </c>
      <c r="F131" s="1">
        <v>0</v>
      </c>
      <c r="G131" s="2">
        <f t="shared" si="0"/>
        <v>107662.46269999999</v>
      </c>
      <c r="H131" s="2">
        <f t="shared" si="1"/>
        <v>0.12000000002444722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2461.67</v>
      </c>
      <c r="D132" s="1">
        <f>'PR-RAS'!E136</f>
        <v>25934.19</v>
      </c>
      <c r="E132" s="1">
        <v>0</v>
      </c>
      <c r="F132" s="1">
        <v>0</v>
      </c>
      <c r="G132" s="2">
        <f t="shared" si="0"/>
        <v>7117.2365499999996</v>
      </c>
      <c r="H132" s="2">
        <f t="shared" si="1"/>
        <v>0.51999999999861757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1200532.03</v>
      </c>
      <c r="D147" s="1">
        <f>'PR-RAS'!E151</f>
        <v>1489023.85</v>
      </c>
      <c r="E147" s="1">
        <v>0</v>
      </c>
      <c r="F147" s="1">
        <v>0</v>
      </c>
      <c r="G147" s="2">
        <f t="shared" si="0"/>
        <v>610072.64058000001</v>
      </c>
      <c r="H147" s="2">
        <f t="shared" si="1"/>
        <v>0.17999999993480742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954626.64</v>
      </c>
      <c r="D148" s="1">
        <f>'PR-RAS'!E152</f>
        <v>1132818.28</v>
      </c>
      <c r="E148" s="1">
        <v>0</v>
      </c>
      <c r="F148" s="1">
        <v>0</v>
      </c>
      <c r="G148" s="2">
        <f t="shared" si="0"/>
        <v>473378.69040000002</v>
      </c>
      <c r="H148" s="2">
        <f t="shared" si="1"/>
        <v>0.64000000001396984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788180.09</v>
      </c>
      <c r="D149" s="1">
        <f>'PR-RAS'!E153</f>
        <v>938959.5</v>
      </c>
      <c r="E149" s="1">
        <v>0</v>
      </c>
      <c r="F149" s="1">
        <v>0</v>
      </c>
      <c r="G149" s="2">
        <f t="shared" si="0"/>
        <v>394582.66531999997</v>
      </c>
      <c r="H149" s="2">
        <f t="shared" si="1"/>
        <v>0.58999999996740371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788180.09</v>
      </c>
      <c r="D150" s="1">
        <f>'PR-RAS'!E154</f>
        <v>938959.5</v>
      </c>
      <c r="E150" s="1">
        <v>0</v>
      </c>
      <c r="F150" s="1">
        <v>0</v>
      </c>
      <c r="G150" s="2">
        <f t="shared" si="0"/>
        <v>397248.76440999995</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36351.94</v>
      </c>
      <c r="D154" s="1">
        <f>'PR-RAS'!E158</f>
        <v>44319.06</v>
      </c>
      <c r="E154" s="1">
        <v>0</v>
      </c>
      <c r="F154" s="1">
        <v>0</v>
      </c>
      <c r="G154" s="2">
        <f t="shared" si="0"/>
        <v>19123.479179999998</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130094.61</v>
      </c>
      <c r="D155" s="1">
        <f>'PR-RAS'!E159</f>
        <v>149539.72</v>
      </c>
      <c r="E155" s="1">
        <v>0</v>
      </c>
      <c r="F155" s="1">
        <v>0</v>
      </c>
      <c r="G155" s="2">
        <f t="shared" si="0"/>
        <v>66092.803700000004</v>
      </c>
      <c r="H155" s="2">
        <f t="shared" si="1"/>
        <v>0.66999999999825377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129985.58</v>
      </c>
      <c r="D157" s="1">
        <f>'PR-RAS'!E161</f>
        <v>149539.72</v>
      </c>
      <c r="E157" s="1">
        <v>0</v>
      </c>
      <c r="F157" s="1">
        <v>0</v>
      </c>
      <c r="G157" s="2">
        <f t="shared" si="0"/>
        <v>66934.143120000008</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109.03</v>
      </c>
      <c r="D158" s="1">
        <f>'PR-RAS'!E162</f>
        <v>0</v>
      </c>
      <c r="E158" s="1">
        <v>0</v>
      </c>
      <c r="F158" s="1">
        <v>0</v>
      </c>
      <c r="G158" s="2">
        <f t="shared" si="0"/>
        <v>17.117709999999999</v>
      </c>
      <c r="H158" s="2">
        <f t="shared" si="1"/>
        <v>3.0000000000001137E-2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241792.46000000002</v>
      </c>
      <c r="D159" s="1">
        <f>'PR-RAS'!E163</f>
        <v>307498.20999999996</v>
      </c>
      <c r="E159" s="1">
        <v>0</v>
      </c>
      <c r="F159" s="1">
        <v>0</v>
      </c>
      <c r="G159" s="2">
        <f t="shared" si="0"/>
        <v>135372.64304</v>
      </c>
      <c r="H159" s="2">
        <f t="shared" si="1"/>
        <v>0.66999999998370185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67492.570000000007</v>
      </c>
      <c r="D160" s="1">
        <f>'PR-RAS'!E164</f>
        <v>75159.44</v>
      </c>
      <c r="E160" s="1">
        <v>0</v>
      </c>
      <c r="F160" s="1">
        <v>0</v>
      </c>
      <c r="G160" s="2">
        <f t="shared" si="0"/>
        <v>34632.020550000001</v>
      </c>
      <c r="H160" s="2">
        <f t="shared" si="1"/>
        <v>0.86999999999534339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44815.22</v>
      </c>
      <c r="D161" s="1">
        <f>'PR-RAS'!E165</f>
        <v>46067.93</v>
      </c>
      <c r="E161" s="1">
        <v>0</v>
      </c>
      <c r="F161" s="1">
        <v>0</v>
      </c>
      <c r="G161" s="2">
        <f t="shared" si="0"/>
        <v>21912.172800000004</v>
      </c>
      <c r="H161" s="2">
        <f t="shared" si="1"/>
        <v>0.29000000000087311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20529.36</v>
      </c>
      <c r="D162" s="1">
        <f>'PR-RAS'!E166</f>
        <v>23697.15</v>
      </c>
      <c r="E162" s="1">
        <v>0</v>
      </c>
      <c r="F162" s="1">
        <v>0</v>
      </c>
      <c r="G162" s="2">
        <f t="shared" si="0"/>
        <v>10935.709260000001</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2147.9899999999998</v>
      </c>
      <c r="D163" s="1">
        <f>'PR-RAS'!E167</f>
        <v>5394.36</v>
      </c>
      <c r="E163" s="1">
        <v>0</v>
      </c>
      <c r="F163" s="1">
        <v>0</v>
      </c>
      <c r="G163" s="2">
        <f t="shared" si="0"/>
        <v>2095.7470199999998</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98862.15</v>
      </c>
      <c r="D165" s="1">
        <f>'PR-RAS'!E169</f>
        <v>154722.82</v>
      </c>
      <c r="E165" s="1">
        <v>0</v>
      </c>
      <c r="F165" s="1">
        <v>0</v>
      </c>
      <c r="G165" s="2">
        <f t="shared" si="0"/>
        <v>66962.477560000014</v>
      </c>
      <c r="H165" s="2">
        <f t="shared" si="1"/>
        <v>0.32999999998719431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17200.82</v>
      </c>
      <c r="D166" s="1">
        <f>'PR-RAS'!E170</f>
        <v>24617.39</v>
      </c>
      <c r="E166" s="1">
        <v>0</v>
      </c>
      <c r="F166" s="1">
        <v>0</v>
      </c>
      <c r="G166" s="2">
        <f t="shared" si="0"/>
        <v>10961.874000000002</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67078.02</v>
      </c>
      <c r="D167" s="1">
        <f>'PR-RAS'!E171</f>
        <v>101026.44</v>
      </c>
      <c r="E167" s="1">
        <v>0</v>
      </c>
      <c r="F167" s="1">
        <v>0</v>
      </c>
      <c r="G167" s="2">
        <f t="shared" si="0"/>
        <v>44675.729400000004</v>
      </c>
      <c r="H167" s="2">
        <f t="shared" si="1"/>
        <v>0.46000000000640284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11101.54</v>
      </c>
      <c r="D168" s="1">
        <f>'PR-RAS'!E172</f>
        <v>23532.57</v>
      </c>
      <c r="E168" s="1">
        <v>0</v>
      </c>
      <c r="F168" s="1">
        <v>0</v>
      </c>
      <c r="G168" s="2">
        <f t="shared" si="0"/>
        <v>9713.8355600000014</v>
      </c>
      <c r="H168" s="2">
        <f t="shared" si="1"/>
        <v>0.88999999999941792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3071.93</v>
      </c>
      <c r="D169" s="1">
        <f>'PR-RAS'!E173</f>
        <v>5441.73</v>
      </c>
      <c r="E169" s="1">
        <v>0</v>
      </c>
      <c r="F169" s="1">
        <v>0</v>
      </c>
      <c r="G169" s="2">
        <f t="shared" si="0"/>
        <v>2344.5055200000002</v>
      </c>
      <c r="H169" s="2">
        <f t="shared" si="1"/>
        <v>0.34000000000060027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104.69</v>
      </c>
      <c r="E170" s="1">
        <v>0</v>
      </c>
      <c r="F170" s="1">
        <v>0</v>
      </c>
      <c r="G170" s="2">
        <f t="shared" si="0"/>
        <v>35.385220000000004</v>
      </c>
      <c r="H170" s="2">
        <f t="shared" si="1"/>
        <v>0.31000000000000227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409.84</v>
      </c>
      <c r="D172" s="1">
        <f>'PR-RAS'!E176</f>
        <v>0</v>
      </c>
      <c r="E172" s="1">
        <v>0</v>
      </c>
      <c r="F172" s="1">
        <v>0</v>
      </c>
      <c r="G172" s="2">
        <f t="shared" si="0"/>
        <v>70.082639999999998</v>
      </c>
      <c r="H172" s="2">
        <f t="shared" si="1"/>
        <v>0.16000000000002501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54106.23</v>
      </c>
      <c r="D173" s="1">
        <f>'PR-RAS'!E177</f>
        <v>58144.289999999994</v>
      </c>
      <c r="E173" s="1">
        <v>0</v>
      </c>
      <c r="F173" s="1">
        <v>0</v>
      </c>
      <c r="G173" s="2">
        <f t="shared" si="0"/>
        <v>29307.907319999998</v>
      </c>
      <c r="H173" s="2">
        <f t="shared" si="1"/>
        <v>0.51999999999679858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2097.2199999999998</v>
      </c>
      <c r="D174" s="1">
        <f>'PR-RAS'!E178</f>
        <v>2190.65</v>
      </c>
      <c r="E174" s="1">
        <v>0</v>
      </c>
      <c r="F174" s="1">
        <v>0</v>
      </c>
      <c r="G174" s="2">
        <f t="shared" si="0"/>
        <v>1120.78396</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7843.59</v>
      </c>
      <c r="D175" s="1">
        <f>'PR-RAS'!E179</f>
        <v>11645.99</v>
      </c>
      <c r="E175" s="1">
        <v>0</v>
      </c>
      <c r="F175" s="1">
        <v>0</v>
      </c>
      <c r="G175" s="2">
        <f t="shared" si="0"/>
        <v>5417.5891799999999</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411.44</v>
      </c>
      <c r="D176" s="1">
        <f>'PR-RAS'!E180</f>
        <v>807.5</v>
      </c>
      <c r="E176" s="1">
        <v>0</v>
      </c>
      <c r="F176" s="1">
        <v>0</v>
      </c>
      <c r="G176" s="2">
        <f t="shared" si="0"/>
        <v>354.62700000000001</v>
      </c>
      <c r="H176" s="2">
        <f t="shared" si="1"/>
        <v>0.93999999999999773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9999.07</v>
      </c>
      <c r="D177" s="1">
        <f>'PR-RAS'!E181</f>
        <v>9446.85</v>
      </c>
      <c r="E177" s="1">
        <v>0</v>
      </c>
      <c r="F177" s="1">
        <v>0</v>
      </c>
      <c r="G177" s="2">
        <f t="shared" si="0"/>
        <v>5085.12752</v>
      </c>
      <c r="H177" s="2">
        <f t="shared" si="1"/>
        <v>0.21999999999934516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2019.88</v>
      </c>
      <c r="D178" s="1">
        <f>'PR-RAS'!E182</f>
        <v>1990.8</v>
      </c>
      <c r="E178" s="1">
        <v>0</v>
      </c>
      <c r="F178" s="1">
        <v>0</v>
      </c>
      <c r="G178" s="2">
        <f t="shared" si="0"/>
        <v>1062.2619599999998</v>
      </c>
      <c r="H178" s="2">
        <f t="shared" si="1"/>
        <v>0.31999999999993634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6453.81</v>
      </c>
      <c r="D179" s="1">
        <f>'PR-RAS'!E183</f>
        <v>1288.31</v>
      </c>
      <c r="E179" s="1">
        <v>0</v>
      </c>
      <c r="F179" s="1">
        <v>0</v>
      </c>
      <c r="G179" s="2">
        <f t="shared" si="0"/>
        <v>1607.4165399999999</v>
      </c>
      <c r="H179" s="2">
        <f t="shared" si="1"/>
        <v>0.49999999999954525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17872.21</v>
      </c>
      <c r="D180" s="1">
        <f>'PR-RAS'!E184</f>
        <v>22160.05</v>
      </c>
      <c r="E180" s="1">
        <v>0</v>
      </c>
      <c r="F180" s="1">
        <v>0</v>
      </c>
      <c r="G180" s="2">
        <f t="shared" si="0"/>
        <v>11132.423489999999</v>
      </c>
      <c r="H180" s="2">
        <f t="shared" si="1"/>
        <v>0.25999999999839929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7387.44</v>
      </c>
      <c r="D181" s="1">
        <f>'PR-RAS'!E185</f>
        <v>6219.26</v>
      </c>
      <c r="E181" s="1">
        <v>0</v>
      </c>
      <c r="F181" s="1">
        <v>0</v>
      </c>
      <c r="G181" s="2">
        <f t="shared" si="0"/>
        <v>3568.6727999999998</v>
      </c>
      <c r="H181" s="2">
        <f t="shared" si="1"/>
        <v>0.6999999999998181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21.57</v>
      </c>
      <c r="D182" s="1">
        <f>'PR-RAS'!E186</f>
        <v>2394.88</v>
      </c>
      <c r="E182" s="1">
        <v>0</v>
      </c>
      <c r="F182" s="1">
        <v>0</v>
      </c>
      <c r="G182" s="2">
        <f t="shared" si="0"/>
        <v>870.85073</v>
      </c>
      <c r="H182" s="2">
        <f t="shared" si="1"/>
        <v>0.54999999999989058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21331.51</v>
      </c>
      <c r="D184" s="1">
        <f>'PR-RAS'!E188</f>
        <v>19471.660000000003</v>
      </c>
      <c r="E184" s="1">
        <v>0</v>
      </c>
      <c r="F184" s="1">
        <v>0</v>
      </c>
      <c r="G184" s="2">
        <f t="shared" si="0"/>
        <v>11030.293890000001</v>
      </c>
      <c r="H184" s="2">
        <f t="shared" si="1"/>
        <v>0.82999999999810825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6856.75</v>
      </c>
      <c r="D185" s="1">
        <f>'PR-RAS'!E189</f>
        <v>2749.54</v>
      </c>
      <c r="E185" s="1">
        <v>0</v>
      </c>
      <c r="F185" s="1">
        <v>0</v>
      </c>
      <c r="G185" s="2">
        <f t="shared" si="0"/>
        <v>2273.4727199999998</v>
      </c>
      <c r="H185" s="2">
        <f t="shared" si="1"/>
        <v>0.71000000000003638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323</v>
      </c>
      <c r="D186" s="1">
        <f>'PR-RAS'!E190</f>
        <v>601.86</v>
      </c>
      <c r="E186" s="1">
        <v>0</v>
      </c>
      <c r="F186" s="1">
        <v>0</v>
      </c>
      <c r="G186" s="2">
        <f t="shared" si="0"/>
        <v>282.44319999999999</v>
      </c>
      <c r="H186" s="2">
        <f t="shared" si="1"/>
        <v>0.13999999999998636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1072.74</v>
      </c>
      <c r="D187" s="1">
        <f>'PR-RAS'!E191</f>
        <v>2141.46</v>
      </c>
      <c r="E187" s="1">
        <v>0</v>
      </c>
      <c r="F187" s="1">
        <v>0</v>
      </c>
      <c r="G187" s="2">
        <f t="shared" si="0"/>
        <v>996.15275999999994</v>
      </c>
      <c r="H187" s="2">
        <f t="shared" si="1"/>
        <v>0.72000000000002728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163.09</v>
      </c>
      <c r="E188" s="1">
        <v>0</v>
      </c>
      <c r="F188" s="1">
        <v>0</v>
      </c>
      <c r="G188" s="2">
        <f t="shared" si="0"/>
        <v>80.851320000000001</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2690.95</v>
      </c>
      <c r="D189" s="1">
        <f>'PR-RAS'!E193</f>
        <v>212.35</v>
      </c>
      <c r="E189" s="1">
        <v>0</v>
      </c>
      <c r="F189" s="1">
        <v>0</v>
      </c>
      <c r="G189" s="2">
        <f t="shared" si="0"/>
        <v>585.74219999999991</v>
      </c>
      <c r="H189" s="2">
        <f t="shared" si="1"/>
        <v>0.40000000000017621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1526.31</v>
      </c>
      <c r="D190" s="1">
        <f>'PR-RAS'!E194</f>
        <v>0</v>
      </c>
      <c r="E190" s="1">
        <v>0</v>
      </c>
      <c r="F190" s="1">
        <v>0</v>
      </c>
      <c r="G190" s="2">
        <f t="shared" si="0"/>
        <v>288.47258999999997</v>
      </c>
      <c r="H190" s="2">
        <f t="shared" si="1"/>
        <v>0.30999999999994543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8755.58</v>
      </c>
      <c r="D191" s="1">
        <f>'PR-RAS'!E195</f>
        <v>13603.36</v>
      </c>
      <c r="E191" s="1">
        <v>0</v>
      </c>
      <c r="F191" s="1">
        <v>0</v>
      </c>
      <c r="G191" s="2">
        <f t="shared" si="0"/>
        <v>6832.8370000000004</v>
      </c>
      <c r="H191" s="2">
        <f t="shared" si="1"/>
        <v>0.78000000000065484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4112.93</v>
      </c>
      <c r="D192" s="1">
        <f>'PR-RAS'!E196</f>
        <v>7511.75</v>
      </c>
      <c r="E192" s="1">
        <v>0</v>
      </c>
      <c r="F192" s="1">
        <v>0</v>
      </c>
      <c r="G192" s="2">
        <f t="shared" si="0"/>
        <v>3655.0581299999999</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4112.93</v>
      </c>
      <c r="D206" s="1">
        <f>'PR-RAS'!E210</f>
        <v>7511.75</v>
      </c>
      <c r="E206" s="1">
        <v>0</v>
      </c>
      <c r="F206" s="1">
        <v>0</v>
      </c>
      <c r="G206" s="2">
        <f t="shared" si="0"/>
        <v>3922.9681499999997</v>
      </c>
      <c r="H206" s="2">
        <f t="shared" si="1"/>
        <v>0.31999999999970896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1288.8499999999999</v>
      </c>
      <c r="D207" s="1">
        <f>'PR-RAS'!E211</f>
        <v>1452.55</v>
      </c>
      <c r="E207" s="1">
        <v>0</v>
      </c>
      <c r="F207" s="1">
        <v>0</v>
      </c>
      <c r="G207" s="2">
        <f t="shared" si="0"/>
        <v>863.95369999999991</v>
      </c>
      <c r="H207" s="2">
        <f t="shared" si="1"/>
        <v>0.60000000000013642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2824.08</v>
      </c>
      <c r="D209" s="1">
        <f>'PR-RAS'!E213</f>
        <v>6059.2</v>
      </c>
      <c r="E209" s="1">
        <v>0</v>
      </c>
      <c r="F209" s="1">
        <v>0</v>
      </c>
      <c r="G209" s="2">
        <f t="shared" si="0"/>
        <v>3108.0358399999996</v>
      </c>
      <c r="H209" s="2">
        <f t="shared" si="1"/>
        <v>0.27999999999974534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40189.589999999997</v>
      </c>
      <c r="E248" s="1">
        <v>0</v>
      </c>
      <c r="F248" s="1">
        <v>0</v>
      </c>
      <c r="G248" s="2">
        <f t="shared" si="0"/>
        <v>19853.657459999999</v>
      </c>
      <c r="H248" s="2">
        <f t="shared" si="1"/>
        <v>0.41000000000349246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40189.589999999997</v>
      </c>
      <c r="E255" s="1">
        <v>0</v>
      </c>
      <c r="F255" s="1">
        <v>0</v>
      </c>
      <c r="G255" s="2">
        <f t="shared" si="0"/>
        <v>20416.311719999998</v>
      </c>
      <c r="H255" s="2">
        <f t="shared" si="1"/>
        <v>0.41000000000349246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40189.589999999997</v>
      </c>
      <c r="E257" s="1">
        <v>0</v>
      </c>
      <c r="F257" s="1">
        <v>0</v>
      </c>
      <c r="G257" s="2">
        <f t="shared" si="0"/>
        <v>20577.070079999998</v>
      </c>
      <c r="H257" s="2">
        <f t="shared" si="1"/>
        <v>0.41000000000349246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1006.02</v>
      </c>
      <c r="E259" s="1">
        <v>0</v>
      </c>
      <c r="F259" s="1">
        <v>0</v>
      </c>
      <c r="G259" s="2">
        <f t="shared" si="0"/>
        <v>519.10631999999998</v>
      </c>
      <c r="H259" s="2">
        <f t="shared" si="1"/>
        <v>1.999999999998181E-2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1006.02</v>
      </c>
      <c r="E260" s="1">
        <v>0</v>
      </c>
      <c r="F260" s="1">
        <v>0</v>
      </c>
      <c r="G260" s="2">
        <f t="shared" si="0"/>
        <v>521.11836000000005</v>
      </c>
      <c r="H260" s="2">
        <f t="shared" si="1"/>
        <v>1.999999999998181E-2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1006.02</v>
      </c>
      <c r="E262" s="1">
        <v>0</v>
      </c>
      <c r="F262" s="1">
        <v>0</v>
      </c>
      <c r="G262" s="2">
        <f t="shared" si="0"/>
        <v>525.14243999999997</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1200532.03</v>
      </c>
      <c r="D285" s="1">
        <f>'PR-RAS'!E289</f>
        <v>1489023.85</v>
      </c>
      <c r="E285" s="1">
        <v>0</v>
      </c>
      <c r="F285" s="1">
        <v>0</v>
      </c>
      <c r="G285" s="2">
        <f t="shared" si="8"/>
        <v>1186716.64332</v>
      </c>
      <c r="H285" s="2">
        <f t="shared" si="9"/>
        <v>0.17999999993480742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24422.940000000177</v>
      </c>
      <c r="D286" s="1">
        <f>'PR-RAS'!E290</f>
        <v>83607.149999999907</v>
      </c>
      <c r="E286" s="1">
        <v>0</v>
      </c>
      <c r="F286" s="1">
        <v>0</v>
      </c>
      <c r="G286" s="2">
        <f t="shared" si="8"/>
        <v>54616.613399999995</v>
      </c>
      <c r="H286" s="2">
        <f t="shared" si="9"/>
        <v>0.20999999972991645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8279.99</v>
      </c>
      <c r="D289" s="1">
        <f>'PR-RAS'!E293</f>
        <v>13049.75</v>
      </c>
      <c r="E289" s="1">
        <v>0</v>
      </c>
      <c r="F289" s="1">
        <v>0</v>
      </c>
      <c r="G289" s="2">
        <f t="shared" si="8"/>
        <v>9901.2931199999985</v>
      </c>
      <c r="H289" s="2">
        <f t="shared" si="9"/>
        <v>0.26000000000021828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4567.01</v>
      </c>
      <c r="E290" s="1">
        <v>0</v>
      </c>
      <c r="F290" s="1">
        <v>0</v>
      </c>
      <c r="G290" s="2">
        <f t="shared" si="8"/>
        <v>2639.7317800000001</v>
      </c>
      <c r="H290" s="2">
        <f t="shared" si="9"/>
        <v>1.0000000000218279E-2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4567.01</v>
      </c>
      <c r="E291" s="1">
        <v>0</v>
      </c>
      <c r="F291" s="1">
        <v>0</v>
      </c>
      <c r="G291" s="2">
        <f t="shared" si="8"/>
        <v>2648.8658</v>
      </c>
      <c r="H291" s="2">
        <f t="shared" si="9"/>
        <v>1.0000000000218279E-2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29192.71</v>
      </c>
      <c r="D345" s="1">
        <f>'PR-RAS'!E350</f>
        <v>66152.97</v>
      </c>
      <c r="E345" s="1">
        <v>0</v>
      </c>
      <c r="F345" s="1">
        <v>0</v>
      </c>
      <c r="G345" s="2">
        <f t="shared" si="8"/>
        <v>55555.535599999996</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29192.71</v>
      </c>
      <c r="D358" s="1">
        <f>'PR-RAS'!E363</f>
        <v>66152.97</v>
      </c>
      <c r="E358" s="1">
        <v>0</v>
      </c>
      <c r="F358" s="1">
        <v>0</v>
      </c>
      <c r="G358" s="2">
        <f t="shared" si="8"/>
        <v>57655.018049999999</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2596.39</v>
      </c>
      <c r="D364" s="1">
        <f>'PR-RAS'!E369</f>
        <v>36515.43</v>
      </c>
      <c r="E364" s="1">
        <v>0</v>
      </c>
      <c r="F364" s="1">
        <v>0</v>
      </c>
      <c r="G364" s="2">
        <f t="shared" si="8"/>
        <v>27452.691749999998</v>
      </c>
      <c r="H364" s="2">
        <f t="shared" si="9"/>
        <v>0.82000000000016371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738.27</v>
      </c>
      <c r="D365" s="1">
        <f>'PR-RAS'!E370</f>
        <v>21313.41</v>
      </c>
      <c r="E365" s="1">
        <v>0</v>
      </c>
      <c r="F365" s="1">
        <v>0</v>
      </c>
      <c r="G365" s="2">
        <f t="shared" si="8"/>
        <v>15784.892759999999</v>
      </c>
      <c r="H365" s="2">
        <f t="shared" si="9"/>
        <v>0.67999999999983629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1858.12</v>
      </c>
      <c r="D369" s="1">
        <f>'PR-RAS'!E374</f>
        <v>0</v>
      </c>
      <c r="E369" s="1">
        <v>0</v>
      </c>
      <c r="F369" s="1">
        <v>0</v>
      </c>
      <c r="G369" s="2">
        <f t="shared" si="8"/>
        <v>683.78815999999995</v>
      </c>
      <c r="H369" s="2">
        <f t="shared" si="9"/>
        <v>0.11999999999989086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15202.02</v>
      </c>
      <c r="E371" s="1">
        <v>0</v>
      </c>
      <c r="F371" s="1">
        <v>0</v>
      </c>
      <c r="G371" s="2">
        <f t="shared" si="8"/>
        <v>11249.4948</v>
      </c>
      <c r="H371" s="2">
        <f t="shared" si="9"/>
        <v>2.0000000000436557E-2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26596.32</v>
      </c>
      <c r="D378" s="1">
        <f>'PR-RAS'!E383</f>
        <v>29637.54</v>
      </c>
      <c r="E378" s="1">
        <v>0</v>
      </c>
      <c r="F378" s="1">
        <v>0</v>
      </c>
      <c r="G378" s="2">
        <f t="shared" si="8"/>
        <v>32373.517799999998</v>
      </c>
      <c r="H378" s="2">
        <f t="shared" si="9"/>
        <v>0.77999999999883585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26596.32</v>
      </c>
      <c r="D379" s="1">
        <f>'PR-RAS'!E384</f>
        <v>29637.54</v>
      </c>
      <c r="E379" s="1">
        <v>0</v>
      </c>
      <c r="F379" s="1">
        <v>0</v>
      </c>
      <c r="G379" s="2">
        <f t="shared" si="8"/>
        <v>32459.389199999998</v>
      </c>
      <c r="H379" s="2">
        <f t="shared" si="9"/>
        <v>0.77999999999883585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29192.71</v>
      </c>
      <c r="D403" s="1">
        <f>'PR-RAS'!E408</f>
        <v>66152.97</v>
      </c>
      <c r="E403" s="1">
        <v>0</v>
      </c>
      <c r="F403" s="1">
        <v>0</v>
      </c>
      <c r="G403" s="2">
        <f t="shared" si="8"/>
        <v>64922.457300000002</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1224954.9700000002</v>
      </c>
      <c r="D407" s="1">
        <f>'PR-RAS'!E412</f>
        <v>1572631</v>
      </c>
      <c r="E407" s="1">
        <v>0</v>
      </c>
      <c r="F407" s="1">
        <v>0</v>
      </c>
      <c r="G407" s="2">
        <f t="shared" si="8"/>
        <v>1774308.0898200003</v>
      </c>
      <c r="H407" s="2">
        <f t="shared" si="9"/>
        <v>2.9999999795109034E-2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1229724.74</v>
      </c>
      <c r="D408" s="1">
        <f>'PR-RAS'!E413</f>
        <v>1555176.82</v>
      </c>
      <c r="E408" s="1">
        <v>0</v>
      </c>
      <c r="F408" s="1">
        <v>0</v>
      </c>
      <c r="G408" s="2">
        <f t="shared" si="8"/>
        <v>1766411.9006599998</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17454.179999999935</v>
      </c>
      <c r="E409" s="1">
        <v>0</v>
      </c>
      <c r="F409" s="1">
        <v>0</v>
      </c>
      <c r="G409" s="2">
        <f t="shared" si="8"/>
        <v>14242.610879999946</v>
      </c>
      <c r="H409" s="2">
        <f t="shared" si="9"/>
        <v>0.17999999993480742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4769.7699999997858</v>
      </c>
      <c r="D410" s="1">
        <f>'PR-RAS'!E415</f>
        <v>0</v>
      </c>
      <c r="E410" s="1">
        <v>0</v>
      </c>
      <c r="F410" s="1">
        <v>0</v>
      </c>
      <c r="G410" s="2">
        <f t="shared" si="8"/>
        <v>1950.8359299999122</v>
      </c>
      <c r="H410" s="2">
        <f t="shared" si="9"/>
        <v>0.23000000021420419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8279.99</v>
      </c>
      <c r="D412" s="1">
        <f>'PR-RAS'!E417</f>
        <v>13049.75</v>
      </c>
      <c r="E412" s="1">
        <v>0</v>
      </c>
      <c r="F412" s="1">
        <v>0</v>
      </c>
      <c r="G412" s="2">
        <f t="shared" si="8"/>
        <v>14129.970389999999</v>
      </c>
      <c r="H412" s="2">
        <f t="shared" si="9"/>
        <v>0.26000000000021828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4567.01</v>
      </c>
      <c r="E413" s="1">
        <v>0</v>
      </c>
      <c r="F413" s="1">
        <v>0</v>
      </c>
      <c r="G413" s="2">
        <f t="shared" si="8"/>
        <v>3763.2162400000002</v>
      </c>
      <c r="H413" s="2">
        <f t="shared" si="9"/>
        <v>1.0000000000218279E-2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1224954.9700000002</v>
      </c>
      <c r="D633" s="1">
        <f>'PR-RAS'!E639</f>
        <v>1572631</v>
      </c>
      <c r="E633" s="1">
        <v>0</v>
      </c>
      <c r="F633" s="1">
        <v>0</v>
      </c>
      <c r="G633" s="2">
        <f t="shared" si="10"/>
        <v>2761977.1250400003</v>
      </c>
      <c r="H633" s="2">
        <f t="shared" si="11"/>
        <v>2.9999999795109034E-2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1229724.74</v>
      </c>
      <c r="D634" s="1">
        <f>'PR-RAS'!E640</f>
        <v>1555176.82</v>
      </c>
      <c r="E634" s="1">
        <v>0</v>
      </c>
      <c r="F634" s="1">
        <v>0</v>
      </c>
      <c r="G634" s="2">
        <f t="shared" si="10"/>
        <v>2747269.61454</v>
      </c>
      <c r="H634" s="2">
        <f t="shared" si="11"/>
        <v>0.43999999994412065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17454.179999999935</v>
      </c>
      <c r="E635" s="1">
        <v>0</v>
      </c>
      <c r="F635" s="1">
        <v>0</v>
      </c>
      <c r="G635" s="2">
        <f t="shared" si="10"/>
        <v>22131.900239999919</v>
      </c>
      <c r="H635" s="2">
        <f t="shared" si="11"/>
        <v>0.17999999993480742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4769.7699999997858</v>
      </c>
      <c r="D636" s="1">
        <f>'PR-RAS'!E642</f>
        <v>0</v>
      </c>
      <c r="E636" s="1">
        <v>0</v>
      </c>
      <c r="F636" s="1">
        <v>0</v>
      </c>
      <c r="G636" s="2">
        <f t="shared" si="10"/>
        <v>3028.803949999864</v>
      </c>
      <c r="H636" s="2">
        <f t="shared" si="11"/>
        <v>0.23000000021420419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8279.99</v>
      </c>
      <c r="D638" s="1">
        <f>'PR-RAS'!E644</f>
        <v>13049.75</v>
      </c>
      <c r="E638" s="1">
        <v>0</v>
      </c>
      <c r="F638" s="1">
        <v>0</v>
      </c>
      <c r="G638" s="2">
        <f t="shared" si="10"/>
        <v>21899.735129999997</v>
      </c>
      <c r="H638" s="2">
        <f t="shared" si="11"/>
        <v>0.26000000000021828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4404.4299999999348</v>
      </c>
      <c r="E639" s="1">
        <v>0</v>
      </c>
      <c r="F639" s="1">
        <v>0</v>
      </c>
      <c r="G639" s="2">
        <f t="shared" si="10"/>
        <v>5620.052679999917</v>
      </c>
      <c r="H639" s="2">
        <f t="shared" si="11"/>
        <v>0.42999999993480742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13049.759999999786</v>
      </c>
      <c r="D640" s="1">
        <f>'PR-RAS'!E646</f>
        <v>0</v>
      </c>
      <c r="E640" s="1">
        <v>0</v>
      </c>
      <c r="F640" s="1">
        <v>0</v>
      </c>
      <c r="G640" s="2">
        <f t="shared" si="10"/>
        <v>8338.7966399998622</v>
      </c>
      <c r="H640" s="2">
        <f t="shared" si="11"/>
        <v>0.24000000021442247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71231.48</v>
      </c>
      <c r="D641" s="1">
        <f>'PR-RAS'!E647</f>
        <v>101798.85</v>
      </c>
      <c r="E641" s="1">
        <v>0</v>
      </c>
      <c r="F641" s="1">
        <v>0</v>
      </c>
      <c r="G641" s="2">
        <f t="shared" si="10"/>
        <v>175890.6752</v>
      </c>
      <c r="H641" s="2">
        <f t="shared" si="11"/>
        <v>0.6299999999901047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11936.96</v>
      </c>
      <c r="D642" s="1">
        <f>'PR-RAS'!E649</f>
        <v>24687.4</v>
      </c>
      <c r="E642" s="1">
        <v>0</v>
      </c>
      <c r="F642" s="1">
        <v>0</v>
      </c>
      <c r="G642" s="2">
        <f t="shared" si="10"/>
        <v>39300.838159999999</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724205.75</v>
      </c>
      <c r="D643" s="1">
        <f>'PR-RAS'!E650</f>
        <v>605839.29</v>
      </c>
      <c r="E643" s="1">
        <v>0</v>
      </c>
      <c r="F643" s="1">
        <v>0</v>
      </c>
      <c r="G643" s="2">
        <f t="shared" si="10"/>
        <v>1242837.7398600001</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711455.31</v>
      </c>
      <c r="D644" s="1">
        <f>'PR-RAS'!E651</f>
        <v>603443.43999999994</v>
      </c>
      <c r="E644" s="1">
        <v>0</v>
      </c>
      <c r="F644" s="1">
        <v>0</v>
      </c>
      <c r="G644" s="2">
        <f t="shared" si="10"/>
        <v>1233494.0281700001</v>
      </c>
      <c r="H644" s="2">
        <f t="shared" si="11"/>
        <v>0.75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24687.399999999907</v>
      </c>
      <c r="D645" s="1">
        <f>'PR-RAS'!E652</f>
        <v>27083.250000000116</v>
      </c>
      <c r="E645" s="1">
        <v>0</v>
      </c>
      <c r="F645" s="1">
        <v>0</v>
      </c>
      <c r="G645" s="2">
        <f t="shared" si="10"/>
        <v>50781.911600000094</v>
      </c>
      <c r="H645" s="2">
        <f t="shared" si="11"/>
        <v>0.65000000002328306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836346.42</v>
      </c>
      <c r="D668" s="1">
        <f>'PR-RAS'!E675</f>
        <v>1064773</v>
      </c>
      <c r="E668" s="1">
        <v>0</v>
      </c>
      <c r="F668" s="1">
        <v>0</v>
      </c>
      <c r="G668" s="2">
        <f t="shared" si="10"/>
        <v>1978250.2441400001</v>
      </c>
      <c r="H668" s="2">
        <f t="shared" si="11"/>
        <v>0.42000000004190952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26308.16</v>
      </c>
      <c r="D670" s="1">
        <f>'PR-RAS'!E677</f>
        <v>28248.639999999999</v>
      </c>
      <c r="E670" s="1">
        <v>0</v>
      </c>
      <c r="F670" s="1">
        <v>0</v>
      </c>
      <c r="G670" s="2">
        <f t="shared" si="10"/>
        <v>55396.839360000005</v>
      </c>
      <c r="H670" s="2">
        <f t="shared" si="11"/>
        <v>0.52000000000043656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46545.56</v>
      </c>
      <c r="D687" s="1">
        <f>'PR-RAS'!E694</f>
        <v>39715.279999999999</v>
      </c>
      <c r="E687" s="1">
        <v>0</v>
      </c>
      <c r="F687" s="1">
        <v>0</v>
      </c>
      <c r="G687" s="2">
        <f t="shared" si="10"/>
        <v>86419.618320000009</v>
      </c>
      <c r="H687" s="2">
        <f t="shared" si="11"/>
        <v>0.72000000000116415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80828.7</v>
      </c>
      <c r="D703" s="1">
        <f>'PR-RAS'!E710</f>
        <v>52398.03</v>
      </c>
      <c r="E703" s="1">
        <v>0</v>
      </c>
      <c r="F703" s="1">
        <v>0</v>
      </c>
      <c r="G703" s="2">
        <f t="shared" si="10"/>
        <v>130308.58151999999</v>
      </c>
      <c r="H703" s="2">
        <f t="shared" si="11"/>
        <v>0.33000000000174623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4314.79</v>
      </c>
      <c r="D709" s="1">
        <f>'PR-RAS'!E716</f>
        <v>2236.29</v>
      </c>
      <c r="E709" s="1">
        <v>0</v>
      </c>
      <c r="F709" s="1">
        <v>0</v>
      </c>
      <c r="G709" s="2">
        <f t="shared" si="10"/>
        <v>6221.4579599999988</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2442.75</v>
      </c>
      <c r="D710" s="1">
        <f>'PR-RAS'!E717</f>
        <v>812.46</v>
      </c>
      <c r="E710" s="1">
        <v>0</v>
      </c>
      <c r="F710" s="1">
        <v>0</v>
      </c>
      <c r="G710" s="2">
        <f t="shared" si="10"/>
        <v>2883.9780299999998</v>
      </c>
      <c r="H710" s="2">
        <f t="shared" si="11"/>
        <v>0.71000000000003638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20529.36</v>
      </c>
      <c r="D711" s="1">
        <f>'PR-RAS'!E718</f>
        <v>23697.15</v>
      </c>
      <c r="E711" s="1">
        <v>0</v>
      </c>
      <c r="F711" s="1">
        <v>0</v>
      </c>
      <c r="G711" s="2">
        <f t="shared" si="10"/>
        <v>48225.798600000002</v>
      </c>
      <c r="H711" s="2">
        <f t="shared" si="11"/>
        <v>0.51000000000203727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5733.63</v>
      </c>
      <c r="D713" s="1">
        <f>'PR-RAS'!E720</f>
        <v>680.87</v>
      </c>
      <c r="E713" s="1">
        <v>0</v>
      </c>
      <c r="F713" s="1">
        <v>0</v>
      </c>
      <c r="G713" s="2">
        <f t="shared" si="10"/>
        <v>5051.90344</v>
      </c>
      <c r="H713" s="2">
        <f t="shared" si="11"/>
        <v>0.49999999999988631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20992.31</v>
      </c>
      <c r="E714" s="1">
        <v>0</v>
      </c>
      <c r="F714" s="1">
        <v>0</v>
      </c>
      <c r="G714" s="2">
        <f t="shared" si="10"/>
        <v>29935.034060000002</v>
      </c>
      <c r="H714" s="2">
        <f t="shared" si="11"/>
        <v>0.31000000000130967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17872.21</v>
      </c>
      <c r="D715" s="1">
        <f>'PR-RAS'!E722</f>
        <v>1010.74</v>
      </c>
      <c r="E715" s="1">
        <v>0</v>
      </c>
      <c r="F715" s="1">
        <v>0</v>
      </c>
      <c r="G715" s="2">
        <f t="shared" si="10"/>
        <v>14204.094659999999</v>
      </c>
      <c r="H715" s="2">
        <f t="shared" si="11"/>
        <v>0.46999999999911779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21.57</v>
      </c>
      <c r="D717" s="1">
        <f>'PR-RAS'!E724</f>
        <v>0</v>
      </c>
      <c r="E717" s="1">
        <v>0</v>
      </c>
      <c r="F717" s="1">
        <v>0</v>
      </c>
      <c r="G717" s="2">
        <f t="shared" si="10"/>
        <v>15.44412</v>
      </c>
      <c r="H717" s="2">
        <f t="shared" si="11"/>
        <v>0.42999999999999972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6856.75</v>
      </c>
      <c r="D718" s="1">
        <f>'PR-RAS'!E725</f>
        <v>2749.54</v>
      </c>
      <c r="E718" s="1">
        <v>0</v>
      </c>
      <c r="F718" s="1">
        <v>0</v>
      </c>
      <c r="G718" s="2">
        <f t="shared" si="10"/>
        <v>8859.1301100000001</v>
      </c>
      <c r="H718" s="2">
        <f t="shared" si="11"/>
        <v>0.71000000000003638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191.61</v>
      </c>
      <c r="D719" s="1">
        <f>'PR-RAS'!E726</f>
        <v>601.86</v>
      </c>
      <c r="E719" s="1">
        <v>0</v>
      </c>
      <c r="F719" s="1">
        <v>0</v>
      </c>
      <c r="G719" s="2">
        <f t="shared" si="10"/>
        <v>1001.8469399999999</v>
      </c>
      <c r="H719" s="2">
        <f t="shared" si="11"/>
        <v>0.52999999999997272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40189.589999999997</v>
      </c>
      <c r="E821" s="1">
        <v>0</v>
      </c>
      <c r="F821" s="1">
        <v>0</v>
      </c>
      <c r="G821" s="2">
        <f t="shared" si="18"/>
        <v>65910.927599999995</v>
      </c>
      <c r="H821" s="2">
        <f t="shared" si="19"/>
        <v>0.41000000000349246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601607.4800000001</v>
      </c>
      <c r="D984" s="6">
        <f>BILANCA!E6</f>
        <v>656366.42000000004</v>
      </c>
      <c r="E984" s="6">
        <v>0</v>
      </c>
      <c r="F984" s="6">
        <v>0</v>
      </c>
      <c r="G984" s="7">
        <f t="shared" ref="G984:G1241" si="22">B984/1000*C984+B984/500*D984</f>
        <v>1914.3403200000002</v>
      </c>
      <c r="H984" s="7">
        <f t="shared" si="19"/>
        <v>0.90000000013969839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483210.09000000008</v>
      </c>
      <c r="D985" s="1">
        <f>BILANCA!E7</f>
        <v>499778.75000000006</v>
      </c>
      <c r="E985" s="1">
        <v>0</v>
      </c>
      <c r="F985" s="1">
        <v>0</v>
      </c>
      <c r="G985" s="2">
        <f t="shared" si="22"/>
        <v>2965.5351800000003</v>
      </c>
      <c r="H985" s="2">
        <f t="shared" si="19"/>
        <v>0.34000000002561137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483210.09000000008</v>
      </c>
      <c r="D990" s="1">
        <f>BILANCA!E12</f>
        <v>499778.75000000006</v>
      </c>
      <c r="E990" s="1">
        <v>0</v>
      </c>
      <c r="F990" s="1">
        <v>0</v>
      </c>
      <c r="G990" s="2">
        <f t="shared" si="22"/>
        <v>10379.373130000002</v>
      </c>
      <c r="H990" s="2">
        <f t="shared" si="19"/>
        <v>0.34000000002561137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361690.04000000004</v>
      </c>
      <c r="D991" s="1">
        <f>BILANCA!E13</f>
        <v>351501.93000000005</v>
      </c>
      <c r="E991" s="1">
        <v>0</v>
      </c>
      <c r="F991" s="1">
        <v>0</v>
      </c>
      <c r="G991" s="2">
        <f t="shared" si="22"/>
        <v>8517.5512000000017</v>
      </c>
      <c r="H991" s="2">
        <f t="shared" si="19"/>
        <v>0.10999999998603016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815047.17</v>
      </c>
      <c r="D993" s="1">
        <f>BILANCA!E15</f>
        <v>815047.17</v>
      </c>
      <c r="E993" s="1">
        <v>0</v>
      </c>
      <c r="F993" s="1">
        <v>0</v>
      </c>
      <c r="G993" s="2">
        <f t="shared" si="22"/>
        <v>24451.415100000002</v>
      </c>
      <c r="H993" s="2">
        <f t="shared" si="19"/>
        <v>0.34000000008381903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453357.13</v>
      </c>
      <c r="D996" s="1">
        <f>BILANCA!E18</f>
        <v>463545.24</v>
      </c>
      <c r="E996" s="1">
        <v>0</v>
      </c>
      <c r="F996" s="1">
        <v>0</v>
      </c>
      <c r="G996" s="2">
        <f t="shared" si="22"/>
        <v>17945.818929999998</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28617.899999999994</v>
      </c>
      <c r="D997" s="1">
        <f>BILANCA!E19</f>
        <v>55374.679999999993</v>
      </c>
      <c r="E997" s="1">
        <v>0</v>
      </c>
      <c r="F997" s="1">
        <v>0</v>
      </c>
      <c r="G997" s="2">
        <f t="shared" si="22"/>
        <v>1951.1416399999998</v>
      </c>
      <c r="H997" s="2">
        <f t="shared" si="19"/>
        <v>0.42000000001280569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180810.53</v>
      </c>
      <c r="D998" s="1">
        <f>BILANCA!E20</f>
        <v>246772.84</v>
      </c>
      <c r="E998" s="1">
        <v>0</v>
      </c>
      <c r="F998" s="1">
        <v>0</v>
      </c>
      <c r="G998" s="2">
        <f t="shared" si="22"/>
        <v>10115.343150000001</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13630.54</v>
      </c>
      <c r="D999" s="1">
        <f>BILANCA!E21</f>
        <v>13630.54</v>
      </c>
      <c r="E999" s="1">
        <v>0</v>
      </c>
      <c r="F999" s="1">
        <v>0</v>
      </c>
      <c r="G999" s="2">
        <f t="shared" si="22"/>
        <v>654.26592000000005</v>
      </c>
      <c r="H999" s="2">
        <f t="shared" si="19"/>
        <v>0.91999999999825377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8016.95</v>
      </c>
      <c r="D1000" s="1">
        <f>BILANCA!E22</f>
        <v>8016.94</v>
      </c>
      <c r="E1000" s="1">
        <v>0</v>
      </c>
      <c r="F1000" s="1">
        <v>0</v>
      </c>
      <c r="G1000" s="2">
        <f t="shared" si="22"/>
        <v>408.86410999999998</v>
      </c>
      <c r="H1000" s="2">
        <f t="shared" si="19"/>
        <v>0.11000000000058208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8988.6299999999992</v>
      </c>
      <c r="D1002" s="1">
        <f>BILANCA!E24</f>
        <v>8988.6299999999992</v>
      </c>
      <c r="E1002" s="1">
        <v>0</v>
      </c>
      <c r="F1002" s="1">
        <v>0</v>
      </c>
      <c r="G1002" s="2">
        <f t="shared" si="22"/>
        <v>512.35190999999998</v>
      </c>
      <c r="H1002" s="2">
        <f t="shared" si="19"/>
        <v>0.74000000000160071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16240.24</v>
      </c>
      <c r="D1003" s="1">
        <f>BILANCA!E25</f>
        <v>16240.24</v>
      </c>
      <c r="E1003" s="1">
        <v>0</v>
      </c>
      <c r="F1003" s="1">
        <v>0</v>
      </c>
      <c r="G1003" s="2">
        <f t="shared" si="22"/>
        <v>974.4144</v>
      </c>
      <c r="H1003" s="2">
        <f t="shared" si="19"/>
        <v>0.47999999999956344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23706.9</v>
      </c>
      <c r="D1004" s="1">
        <f>BILANCA!E26</f>
        <v>38908.92</v>
      </c>
      <c r="E1004" s="1">
        <v>0</v>
      </c>
      <c r="F1004" s="1">
        <v>0</v>
      </c>
      <c r="G1004" s="2">
        <f t="shared" si="22"/>
        <v>2132.0195400000002</v>
      </c>
      <c r="H1004" s="2">
        <f t="shared" si="19"/>
        <v>0.18000000000029104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222775.89</v>
      </c>
      <c r="D1006" s="1">
        <f>BILANCA!E28</f>
        <v>277183.43</v>
      </c>
      <c r="E1006" s="1">
        <v>0</v>
      </c>
      <c r="F1006" s="1">
        <v>0</v>
      </c>
      <c r="G1006" s="2">
        <f t="shared" si="22"/>
        <v>17874.28325</v>
      </c>
      <c r="H1006" s="2">
        <f t="shared" si="19"/>
        <v>0.53999999997904524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92902.15</v>
      </c>
      <c r="D1013" s="1">
        <f>BILANCA!E35</f>
        <v>92902.14</v>
      </c>
      <c r="E1013" s="1">
        <v>0</v>
      </c>
      <c r="F1013" s="1">
        <v>0</v>
      </c>
      <c r="G1013" s="2">
        <f t="shared" si="22"/>
        <v>8361.1928999999982</v>
      </c>
      <c r="H1013" s="2">
        <f t="shared" si="19"/>
        <v>0.28999999999359716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113233.95</v>
      </c>
      <c r="D1014" s="1">
        <f>BILANCA!E36</f>
        <v>142871.49</v>
      </c>
      <c r="E1014" s="1">
        <v>0</v>
      </c>
      <c r="F1014" s="1">
        <v>0</v>
      </c>
      <c r="G1014" s="2">
        <f t="shared" si="22"/>
        <v>12368.284829999999</v>
      </c>
      <c r="H1014" s="2">
        <f t="shared" si="19"/>
        <v>0.53999999999359716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6264.52</v>
      </c>
      <c r="D1015" s="1">
        <f>BILANCA!E37</f>
        <v>6264.51</v>
      </c>
      <c r="E1015" s="1">
        <v>0</v>
      </c>
      <c r="F1015" s="1">
        <v>0</v>
      </c>
      <c r="G1015" s="2">
        <f t="shared" si="22"/>
        <v>601.39328</v>
      </c>
      <c r="H1015" s="2">
        <f t="shared" si="19"/>
        <v>0.96999999999934516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26596.32</v>
      </c>
      <c r="D1018" s="1">
        <f>BILANCA!E40</f>
        <v>56233.86</v>
      </c>
      <c r="E1018" s="1">
        <v>0</v>
      </c>
      <c r="F1018" s="1">
        <v>0</v>
      </c>
      <c r="G1018" s="2">
        <f t="shared" si="22"/>
        <v>4867.2414000000008</v>
      </c>
      <c r="H1018" s="2">
        <f t="shared" si="19"/>
        <v>0.45999999999912689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24962.93</v>
      </c>
      <c r="D1032" s="1">
        <f>BILANCA!E54</f>
        <v>24962.93</v>
      </c>
      <c r="E1032" s="1">
        <v>0</v>
      </c>
      <c r="F1032" s="1">
        <v>0</v>
      </c>
      <c r="G1032" s="2">
        <f t="shared" si="22"/>
        <v>3669.5507100000004</v>
      </c>
      <c r="H1032" s="2">
        <f t="shared" si="19"/>
        <v>0.13999999999941792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24962.93</v>
      </c>
      <c r="D1033" s="1">
        <f>BILANCA!E55</f>
        <v>24962.93</v>
      </c>
      <c r="E1033" s="1">
        <v>0</v>
      </c>
      <c r="F1033" s="1">
        <v>0</v>
      </c>
      <c r="G1033" s="2">
        <f t="shared" si="22"/>
        <v>3744.4395000000004</v>
      </c>
      <c r="H1033" s="2">
        <f t="shared" si="19"/>
        <v>0.13999999999941792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118397.39</v>
      </c>
      <c r="D1046" s="1">
        <f>BILANCA!E68</f>
        <v>156587.67000000001</v>
      </c>
      <c r="E1046" s="1">
        <v>0</v>
      </c>
      <c r="F1046" s="1">
        <v>0</v>
      </c>
      <c r="G1046" s="2">
        <f t="shared" si="22"/>
        <v>27189.081990000002</v>
      </c>
      <c r="H1046" s="2">
        <f t="shared" si="19"/>
        <v>0.71999999998661224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24687.4</v>
      </c>
      <c r="D1047" s="1">
        <f>BILANCA!E69</f>
        <v>27083.25</v>
      </c>
      <c r="E1047" s="1">
        <v>0</v>
      </c>
      <c r="F1047" s="1">
        <v>0</v>
      </c>
      <c r="G1047" s="2">
        <f t="shared" si="22"/>
        <v>5046.6495999999997</v>
      </c>
      <c r="H1047" s="2">
        <f t="shared" si="19"/>
        <v>0.65000000000145519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24687.4</v>
      </c>
      <c r="D1048" s="1">
        <f>BILANCA!E70</f>
        <v>26871.58</v>
      </c>
      <c r="E1048" s="1">
        <v>0</v>
      </c>
      <c r="F1048" s="1">
        <v>0</v>
      </c>
      <c r="G1048" s="2">
        <f t="shared" si="22"/>
        <v>5097.9863999999998</v>
      </c>
      <c r="H1048" s="2">
        <f t="shared" si="19"/>
        <v>0.81999999999970896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24687.4</v>
      </c>
      <c r="D1050" s="1">
        <f>BILANCA!E72</f>
        <v>26871.58</v>
      </c>
      <c r="E1050" s="1">
        <v>0</v>
      </c>
      <c r="F1050" s="1">
        <v>0</v>
      </c>
      <c r="G1050" s="2">
        <f t="shared" si="22"/>
        <v>5254.8475200000012</v>
      </c>
      <c r="H1050" s="2">
        <f t="shared" si="19"/>
        <v>0.81999999999970896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211.67</v>
      </c>
      <c r="E1054" s="1">
        <v>0</v>
      </c>
      <c r="F1054" s="1">
        <v>0</v>
      </c>
      <c r="G1054" s="2">
        <f t="shared" si="22"/>
        <v>30.057139999999997</v>
      </c>
      <c r="H1054" s="2">
        <f t="shared" si="19"/>
        <v>0.33000000000001251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19249.36</v>
      </c>
      <c r="D1056" s="1">
        <f>BILANCA!E78</f>
        <v>23138.560000000001</v>
      </c>
      <c r="E1056" s="1">
        <v>0</v>
      </c>
      <c r="F1056" s="1">
        <v>0</v>
      </c>
      <c r="G1056" s="2">
        <f t="shared" si="22"/>
        <v>4783.4330399999999</v>
      </c>
      <c r="H1056" s="2">
        <f t="shared" si="19"/>
        <v>0.7999999999992724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19249.36</v>
      </c>
      <c r="D1064" s="1">
        <f>BILANCA!E86</f>
        <v>23138.560000000001</v>
      </c>
      <c r="E1064" s="1">
        <v>0</v>
      </c>
      <c r="F1064" s="1">
        <v>0</v>
      </c>
      <c r="G1064" s="2">
        <f t="shared" si="22"/>
        <v>5307.6448800000007</v>
      </c>
      <c r="H1064" s="2">
        <f t="shared" si="19"/>
        <v>0.7999999999992724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3229.15</v>
      </c>
      <c r="D1124" s="1">
        <f>BILANCA!E146</f>
        <v>4567.01</v>
      </c>
      <c r="E1124" s="1">
        <v>0</v>
      </c>
      <c r="F1124" s="1">
        <v>0</v>
      </c>
      <c r="G1124" s="2">
        <f t="shared" si="22"/>
        <v>1743.20697</v>
      </c>
      <c r="H1124" s="2">
        <f t="shared" si="23"/>
        <v>0.16000000000030923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3229.15</v>
      </c>
      <c r="D1138" s="1">
        <f>BILANCA!E160</f>
        <v>4567.01</v>
      </c>
      <c r="E1138" s="1">
        <v>0</v>
      </c>
      <c r="F1138" s="1">
        <v>0</v>
      </c>
      <c r="G1138" s="2">
        <f t="shared" si="22"/>
        <v>1916.2913500000002</v>
      </c>
      <c r="H1138" s="2">
        <f t="shared" si="23"/>
        <v>0.16000000000030923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71231.48</v>
      </c>
      <c r="D1148" s="1">
        <f>BILANCA!E170</f>
        <v>101798.85</v>
      </c>
      <c r="E1148" s="1">
        <v>0</v>
      </c>
      <c r="F1148" s="1">
        <v>0</v>
      </c>
      <c r="G1148" s="2">
        <f t="shared" si="22"/>
        <v>45346.814700000003</v>
      </c>
      <c r="H1148" s="2">
        <f t="shared" si="23"/>
        <v>0.6299999999901047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71231.48</v>
      </c>
      <c r="D1149" s="1">
        <f>BILANCA!E171</f>
        <v>101798.85</v>
      </c>
      <c r="E1149" s="1">
        <v>0</v>
      </c>
      <c r="F1149" s="1">
        <v>0</v>
      </c>
      <c r="G1149" s="2">
        <f t="shared" si="22"/>
        <v>45621.643880000003</v>
      </c>
      <c r="H1149" s="2">
        <f t="shared" si="23"/>
        <v>0.6299999999901047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601607.48</v>
      </c>
      <c r="D1152" s="1">
        <f>BILANCA!E175</f>
        <v>656366.42000000004</v>
      </c>
      <c r="E1152" s="1">
        <v>0</v>
      </c>
      <c r="F1152" s="1">
        <v>0</v>
      </c>
      <c r="G1152" s="2">
        <f t="shared" si="22"/>
        <v>323523.51407999999</v>
      </c>
      <c r="H1152" s="2">
        <f t="shared" si="23"/>
        <v>0.90000000002328306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133508.93</v>
      </c>
      <c r="D1153" s="1">
        <f>BILANCA!E176</f>
        <v>152907.21000000002</v>
      </c>
      <c r="E1153" s="1">
        <v>0</v>
      </c>
      <c r="F1153" s="1">
        <v>0</v>
      </c>
      <c r="G1153" s="2">
        <f t="shared" si="22"/>
        <v>74684.969500000007</v>
      </c>
      <c r="H1153" s="2">
        <f t="shared" si="23"/>
        <v>0.28000000002793968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132975.81</v>
      </c>
      <c r="D1154" s="1">
        <f>BILANCA!E177</f>
        <v>151688.76</v>
      </c>
      <c r="E1154" s="1">
        <v>0</v>
      </c>
      <c r="F1154" s="1">
        <v>0</v>
      </c>
      <c r="G1154" s="2">
        <f t="shared" si="22"/>
        <v>74616.419430000009</v>
      </c>
      <c r="H1154" s="2">
        <f t="shared" si="23"/>
        <v>0.42999999999301508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69279.539999999994</v>
      </c>
      <c r="D1155" s="1">
        <f>BILANCA!E178</f>
        <v>99620.65</v>
      </c>
      <c r="E1155" s="1">
        <v>0</v>
      </c>
      <c r="F1155" s="1">
        <v>0</v>
      </c>
      <c r="G1155" s="2">
        <f t="shared" si="22"/>
        <v>46185.58447999999</v>
      </c>
      <c r="H1155" s="2">
        <f t="shared" si="23"/>
        <v>0.81000000001222361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45213.14</v>
      </c>
      <c r="D1156" s="1">
        <f>BILANCA!E179</f>
        <v>29554.720000000001</v>
      </c>
      <c r="E1156" s="1">
        <v>0</v>
      </c>
      <c r="F1156" s="1">
        <v>0</v>
      </c>
      <c r="G1156" s="2">
        <f t="shared" si="22"/>
        <v>18047.806339999999</v>
      </c>
      <c r="H1156" s="2">
        <f t="shared" si="23"/>
        <v>0.41999999999825377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75.13</v>
      </c>
      <c r="D1157" s="1">
        <f>BILANCA!E180</f>
        <v>216.19</v>
      </c>
      <c r="E1157" s="1">
        <v>0</v>
      </c>
      <c r="F1157" s="1">
        <v>0</v>
      </c>
      <c r="G1157" s="2">
        <f t="shared" si="22"/>
        <v>88.306739999999991</v>
      </c>
      <c r="H1157" s="2">
        <f t="shared" si="23"/>
        <v>0.31999999999999318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75.13</v>
      </c>
      <c r="D1160" s="1">
        <f>BILANCA!E183</f>
        <v>216.19</v>
      </c>
      <c r="E1160" s="1">
        <v>0</v>
      </c>
      <c r="F1160" s="1">
        <v>0</v>
      </c>
      <c r="G1160" s="2">
        <f t="shared" si="22"/>
        <v>89.82926999999998</v>
      </c>
      <c r="H1160" s="2">
        <f t="shared" si="23"/>
        <v>0.31999999999999318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18408</v>
      </c>
      <c r="D1165" s="1">
        <f>BILANCA!E188</f>
        <v>22297.200000000001</v>
      </c>
      <c r="E1165" s="1">
        <v>0</v>
      </c>
      <c r="F1165" s="1">
        <v>0</v>
      </c>
      <c r="G1165" s="2">
        <f t="shared" si="22"/>
        <v>11466.436799999999</v>
      </c>
      <c r="H1165" s="2">
        <f t="shared" si="23"/>
        <v>0.2000000000007276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533.12</v>
      </c>
      <c r="D1166" s="1">
        <f>BILANCA!E189</f>
        <v>1218.45</v>
      </c>
      <c r="E1166" s="1">
        <v>0</v>
      </c>
      <c r="F1166" s="1">
        <v>0</v>
      </c>
      <c r="G1166" s="2">
        <f t="shared" si="22"/>
        <v>543.51365999999996</v>
      </c>
      <c r="H1166" s="2">
        <f t="shared" si="23"/>
        <v>0.57000000000005002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468098.55</v>
      </c>
      <c r="D1214" s="1">
        <f>BILANCA!E237</f>
        <v>503459.21</v>
      </c>
      <c r="E1214" s="1">
        <v>0</v>
      </c>
      <c r="F1214" s="1">
        <v>0</v>
      </c>
      <c r="G1214" s="2">
        <f t="shared" si="22"/>
        <v>340728.92007000005</v>
      </c>
      <c r="H1214" s="2">
        <f t="shared" si="23"/>
        <v>0.66000000003259629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477919.16</v>
      </c>
      <c r="D1215" s="1">
        <f>BILANCA!E238</f>
        <v>494487.77</v>
      </c>
      <c r="E1215" s="1">
        <v>0</v>
      </c>
      <c r="F1215" s="1">
        <v>0</v>
      </c>
      <c r="G1215" s="2">
        <f t="shared" si="22"/>
        <v>340319.57040000003</v>
      </c>
      <c r="H1215" s="2">
        <f t="shared" si="23"/>
        <v>0.38999999995576218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477919.16</v>
      </c>
      <c r="D1216" s="1">
        <f>BILANCA!E239</f>
        <v>494487.77</v>
      </c>
      <c r="E1216" s="1">
        <v>0</v>
      </c>
      <c r="F1216" s="1">
        <v>0</v>
      </c>
      <c r="G1216" s="2">
        <f t="shared" si="22"/>
        <v>341786.46510000003</v>
      </c>
      <c r="H1216" s="2">
        <f t="shared" si="23"/>
        <v>0.38999999995576218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477919.16</v>
      </c>
      <c r="D1217" s="1">
        <f>BILANCA!E240</f>
        <v>494487.77</v>
      </c>
      <c r="E1217" s="1">
        <v>0</v>
      </c>
      <c r="F1217" s="1">
        <v>0</v>
      </c>
      <c r="G1217" s="2">
        <f t="shared" si="22"/>
        <v>343253.35980000003</v>
      </c>
      <c r="H1217" s="2">
        <f t="shared" si="23"/>
        <v>0.38999999995576218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-13049.76</v>
      </c>
      <c r="D1222" s="1">
        <f>BILANCA!E245</f>
        <v>4404.43</v>
      </c>
      <c r="E1222" s="1">
        <v>0</v>
      </c>
      <c r="F1222" s="1">
        <v>0</v>
      </c>
      <c r="G1222" s="2">
        <f t="shared" si="22"/>
        <v>-1013.5751</v>
      </c>
      <c r="H1222" s="2">
        <f t="shared" si="23"/>
        <v>0.67000000000007276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4404.43</v>
      </c>
      <c r="E1223" s="1">
        <v>0</v>
      </c>
      <c r="F1223" s="1">
        <v>0</v>
      </c>
      <c r="G1223" s="2">
        <f t="shared" si="22"/>
        <v>2114.1264000000001</v>
      </c>
      <c r="H1223" s="2">
        <f t="shared" si="23"/>
        <v>0.43000000000029104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4404.43</v>
      </c>
      <c r="E1224" s="1">
        <v>0</v>
      </c>
      <c r="F1224" s="1">
        <v>0</v>
      </c>
      <c r="G1224" s="2">
        <f t="shared" si="22"/>
        <v>2122.9352600000002</v>
      </c>
      <c r="H1224" s="2">
        <f t="shared" si="23"/>
        <v>0.43000000000029104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13049.76</v>
      </c>
      <c r="D1227" s="1">
        <f>BILANCA!E250</f>
        <v>0</v>
      </c>
      <c r="E1227" s="1">
        <v>0</v>
      </c>
      <c r="F1227" s="1">
        <v>0</v>
      </c>
      <c r="G1227" s="2">
        <f t="shared" si="22"/>
        <v>3184.1414399999999</v>
      </c>
      <c r="H1227" s="2">
        <f t="shared" si="23"/>
        <v>0.23999999999978172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13049.76</v>
      </c>
      <c r="D1228" s="1">
        <f>BILANCA!E251</f>
        <v>0</v>
      </c>
      <c r="E1228" s="1">
        <v>0</v>
      </c>
      <c r="F1228" s="1">
        <v>0</v>
      </c>
      <c r="G1228" s="2">
        <f t="shared" si="22"/>
        <v>3197.1912000000002</v>
      </c>
      <c r="H1228" s="2">
        <f t="shared" si="23"/>
        <v>0.23999999999978172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3229.15</v>
      </c>
      <c r="D1232" s="1">
        <f>BILANCA!E255</f>
        <v>4567.01</v>
      </c>
      <c r="E1232" s="1">
        <v>0</v>
      </c>
      <c r="F1232" s="1">
        <v>0</v>
      </c>
      <c r="G1232" s="2">
        <f t="shared" si="22"/>
        <v>3078.4293299999999</v>
      </c>
      <c r="H1232" s="2">
        <f t="shared" si="23"/>
        <v>0.16000000000030923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46262.239999999998</v>
      </c>
      <c r="D1236" s="1">
        <f>BILANCA!E259</f>
        <v>0</v>
      </c>
      <c r="E1236" s="1">
        <v>0</v>
      </c>
      <c r="F1236" s="1">
        <v>0</v>
      </c>
      <c r="G1236" s="2">
        <f t="shared" si="22"/>
        <v>11704.34672</v>
      </c>
      <c r="H1236" s="2">
        <f t="shared" si="23"/>
        <v>0.23999999999796273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46262.239999999998</v>
      </c>
      <c r="D1237" s="1">
        <f>BILANCA!E260</f>
        <v>0</v>
      </c>
      <c r="E1237" s="1">
        <v>0</v>
      </c>
      <c r="F1237" s="1">
        <v>0</v>
      </c>
      <c r="G1237" s="2">
        <f t="shared" si="22"/>
        <v>11750.60896</v>
      </c>
      <c r="H1237" s="2">
        <f t="shared" si="23"/>
        <v>0.23999999999796273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3229.15</v>
      </c>
      <c r="D1240" s="1">
        <f>BILANCA!E264</f>
        <v>4567.01</v>
      </c>
      <c r="E1240" s="1">
        <v>0</v>
      </c>
      <c r="F1240" s="1">
        <v>0</v>
      </c>
      <c r="G1240" s="2">
        <f t="shared" si="22"/>
        <v>3177.3346900000006</v>
      </c>
      <c r="H1240" s="2">
        <f t="shared" si="23"/>
        <v>0.16000000000030923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19249.36</v>
      </c>
      <c r="D1244" s="1">
        <f>BILANCA!E268</f>
        <v>23138.560000000001</v>
      </c>
      <c r="E1244" s="1">
        <v>0</v>
      </c>
      <c r="F1244" s="1">
        <v>0</v>
      </c>
      <c r="G1244" s="2">
        <f t="shared" si="24"/>
        <v>17102.41128</v>
      </c>
      <c r="H1244" s="2">
        <f t="shared" si="23"/>
        <v>0.7999999999992724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37728.57</v>
      </c>
      <c r="D1263" s="1">
        <f>BILANCA!E287</f>
        <v>14203.73</v>
      </c>
      <c r="E1263" s="1">
        <v>0</v>
      </c>
      <c r="F1263" s="1">
        <v>0</v>
      </c>
      <c r="G1263" s="2">
        <f t="shared" si="24"/>
        <v>18518.088400000001</v>
      </c>
      <c r="H1263" s="2">
        <f t="shared" si="23"/>
        <v>0.7000000000007276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95247.24</v>
      </c>
      <c r="D1264" s="1">
        <f>BILANCA!E288</f>
        <v>137485.03</v>
      </c>
      <c r="E1264" s="1">
        <v>0</v>
      </c>
      <c r="F1264" s="1">
        <v>0</v>
      </c>
      <c r="G1264" s="2">
        <f t="shared" si="24"/>
        <v>104031.06130000002</v>
      </c>
      <c r="H1264" s="2">
        <f t="shared" si="23"/>
        <v>0.27000000000407454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533.12</v>
      </c>
      <c r="D1265" s="1">
        <f>BILANCA!E289</f>
        <v>0</v>
      </c>
      <c r="E1265" s="1">
        <v>0</v>
      </c>
      <c r="F1265" s="1">
        <v>0</v>
      </c>
      <c r="G1265" s="2">
        <f t="shared" si="24"/>
        <v>150.33983999999998</v>
      </c>
      <c r="H1265" s="2">
        <f t="shared" si="23"/>
        <v>0.12000000000000455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1218.45</v>
      </c>
      <c r="E1266" s="1">
        <v>0</v>
      </c>
      <c r="F1266" s="1">
        <v>0</v>
      </c>
      <c r="G1266" s="2">
        <f t="shared" si="24"/>
        <v>689.64269999999999</v>
      </c>
      <c r="H1266" s="2">
        <f t="shared" si="23"/>
        <v>0.45000000000004547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1229724.74</v>
      </c>
      <c r="D1408" s="1">
        <f>'RAS-funkcijski'!E114</f>
        <v>1555176.82</v>
      </c>
      <c r="E1408" s="1">
        <v>0</v>
      </c>
      <c r="F1408" s="1">
        <v>0</v>
      </c>
      <c r="G1408" s="2">
        <f t="shared" si="24"/>
        <v>477408.62180000008</v>
      </c>
      <c r="H1408" s="2">
        <f t="shared" si="27"/>
        <v>0.43999999994412065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1229724.74</v>
      </c>
      <c r="D1409" s="1">
        <f>'RAS-funkcijski'!E115</f>
        <v>1555176.82</v>
      </c>
      <c r="E1409" s="1">
        <v>0</v>
      </c>
      <c r="F1409" s="1">
        <v>0</v>
      </c>
      <c r="G1409" s="2">
        <f t="shared" si="24"/>
        <v>481748.70018000004</v>
      </c>
      <c r="H1409" s="2">
        <f t="shared" si="27"/>
        <v>0.43999999994412065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1229724.74</v>
      </c>
      <c r="D1411" s="1">
        <f>'RAS-funkcijski'!E117</f>
        <v>1555176.82</v>
      </c>
      <c r="E1411" s="1">
        <v>0</v>
      </c>
      <c r="F1411" s="1">
        <v>0</v>
      </c>
      <c r="G1411" s="2">
        <f t="shared" si="24"/>
        <v>490428.85693999997</v>
      </c>
      <c r="H1411" s="2">
        <f t="shared" si="27"/>
        <v>0.43999999994412065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1229724.74</v>
      </c>
      <c r="D1435" s="13">
        <f>'RAS-funkcijski'!E141</f>
        <v>1555176.82</v>
      </c>
      <c r="E1435" s="13">
        <v>0</v>
      </c>
      <c r="F1435" s="13">
        <v>0</v>
      </c>
      <c r="G1435" s="14">
        <f t="shared" si="24"/>
        <v>594590.73806</v>
      </c>
      <c r="H1435" s="14">
        <f t="shared" si="27"/>
        <v>0.43999999994412065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13350.38</v>
      </c>
      <c r="D1436" s="6">
        <f>'P-VRIO'!E5</f>
        <v>0</v>
      </c>
      <c r="E1436" s="6">
        <v>0</v>
      </c>
      <c r="F1436" s="6">
        <v>0</v>
      </c>
      <c r="G1436" s="7">
        <f t="shared" si="24"/>
        <v>13.350379999999999</v>
      </c>
      <c r="H1436" s="7">
        <f t="shared" si="27"/>
        <v>0.37999999999919964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13350.38</v>
      </c>
      <c r="D1453" s="1">
        <f>'P-VRIO'!E22</f>
        <v>0</v>
      </c>
      <c r="E1453" s="1">
        <v>0</v>
      </c>
      <c r="F1453" s="1">
        <v>0</v>
      </c>
      <c r="G1453" s="2">
        <f t="shared" si="24"/>
        <v>240.30683999999997</v>
      </c>
      <c r="H1453" s="2">
        <f t="shared" si="27"/>
        <v>0.37999999999919964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13350.38</v>
      </c>
      <c r="D1454" s="1">
        <f>'P-VRIO'!E23</f>
        <v>0</v>
      </c>
      <c r="E1454" s="1">
        <v>0</v>
      </c>
      <c r="F1454" s="1">
        <v>0</v>
      </c>
      <c r="G1454" s="2">
        <f t="shared" si="24"/>
        <v>253.65721999999997</v>
      </c>
      <c r="H1454" s="2">
        <f t="shared" si="27"/>
        <v>0.37999999999919964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13350.38</v>
      </c>
      <c r="D1456" s="1">
        <f>'P-VRIO'!E25</f>
        <v>0</v>
      </c>
      <c r="E1456" s="1">
        <v>0</v>
      </c>
      <c r="F1456" s="1">
        <v>0</v>
      </c>
      <c r="G1456" s="2">
        <f t="shared" si="24"/>
        <v>280.35798</v>
      </c>
      <c r="H1456" s="2">
        <f t="shared" si="27"/>
        <v>0.37999999999919964</v>
      </c>
      <c r="I1456" s="10">
        <f t="shared" si="30"/>
        <v>106.53603239977561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133508.94</v>
      </c>
      <c r="D1480" s="6"/>
      <c r="E1480" s="6">
        <v>0</v>
      </c>
      <c r="F1480" s="6">
        <v>0</v>
      </c>
      <c r="G1480" s="7">
        <f t="shared" ref="G1480:G1580" si="34">B1480/1000*C1480</f>
        <v>133.50894</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1521318.0100000002</v>
      </c>
      <c r="D1481" s="1">
        <v>0</v>
      </c>
      <c r="E1481" s="1">
        <v>0</v>
      </c>
      <c r="F1481" s="1">
        <v>0</v>
      </c>
      <c r="G1481" s="2">
        <f t="shared" si="34"/>
        <v>3042.6360200000004</v>
      </c>
      <c r="H1481" s="2">
        <f t="shared" si="35"/>
        <v>1.0000000242143869E-2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1458721.3800000004</v>
      </c>
      <c r="D1483" s="1">
        <v>0</v>
      </c>
      <c r="E1483" s="1">
        <v>0</v>
      </c>
      <c r="F1483" s="1">
        <v>0</v>
      </c>
      <c r="G1483" s="2">
        <f t="shared" si="34"/>
        <v>5834.8855200000016</v>
      </c>
      <c r="H1483" s="2">
        <f t="shared" si="35"/>
        <v>0.38000000035390258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1152933.3</v>
      </c>
      <c r="D1484" s="1">
        <v>0</v>
      </c>
      <c r="E1484" s="1">
        <v>0</v>
      </c>
      <c r="F1484" s="1">
        <v>0</v>
      </c>
      <c r="G1484" s="2">
        <f t="shared" si="34"/>
        <v>5764.6665000000003</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259402.8</v>
      </c>
      <c r="D1485" s="1">
        <v>0</v>
      </c>
      <c r="E1485" s="1">
        <v>0</v>
      </c>
      <c r="F1485" s="1">
        <v>0</v>
      </c>
      <c r="G1485" s="2">
        <f t="shared" si="34"/>
        <v>1556.4168</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1632.09</v>
      </c>
      <c r="D1486" s="1">
        <v>0</v>
      </c>
      <c r="E1486" s="1">
        <v>0</v>
      </c>
      <c r="F1486" s="1">
        <v>0</v>
      </c>
      <c r="G1486" s="2">
        <f t="shared" si="34"/>
        <v>11.424630000000001</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40189.589999999997</v>
      </c>
      <c r="D1489" s="1">
        <v>0</v>
      </c>
      <c r="E1489" s="1">
        <v>0</v>
      </c>
      <c r="F1489" s="1">
        <v>0</v>
      </c>
      <c r="G1489" s="2">
        <f t="shared" si="34"/>
        <v>401.89589999999998</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4563.6000000000004</v>
      </c>
      <c r="D1491" s="1">
        <v>0</v>
      </c>
      <c r="E1491" s="1">
        <v>0</v>
      </c>
      <c r="F1491" s="1">
        <v>0</v>
      </c>
      <c r="G1491" s="2">
        <f t="shared" si="34"/>
        <v>54.763200000000005</v>
      </c>
      <c r="H1491" s="2">
        <f t="shared" si="35"/>
        <v>0.3999999999996362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62596.63</v>
      </c>
      <c r="D1492" s="1">
        <v>0</v>
      </c>
      <c r="E1492" s="1">
        <v>0</v>
      </c>
      <c r="F1492" s="1">
        <v>0</v>
      </c>
      <c r="G1492" s="2">
        <f t="shared" si="34"/>
        <v>813.75618999999995</v>
      </c>
      <c r="H1492" s="2">
        <f t="shared" si="35"/>
        <v>0.37000000000261934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1501919.74</v>
      </c>
      <c r="D1499" s="1">
        <v>0</v>
      </c>
      <c r="E1499" s="1">
        <v>0</v>
      </c>
      <c r="F1499" s="1">
        <v>0</v>
      </c>
      <c r="G1499" s="2">
        <f t="shared" si="34"/>
        <v>30038.394800000002</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1440008.44</v>
      </c>
      <c r="D1501" s="1">
        <v>0</v>
      </c>
      <c r="E1501" s="1">
        <v>0</v>
      </c>
      <c r="F1501" s="1">
        <v>0</v>
      </c>
      <c r="G1501" s="2">
        <f t="shared" si="34"/>
        <v>31680.185679999999</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1122592.1499999999</v>
      </c>
      <c r="D1502" s="1">
        <v>0</v>
      </c>
      <c r="E1502" s="1">
        <v>0</v>
      </c>
      <c r="F1502" s="1">
        <v>0</v>
      </c>
      <c r="G1502" s="2">
        <f t="shared" si="34"/>
        <v>25819.619449999998</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275061.26</v>
      </c>
      <c r="D1503" s="1">
        <v>0</v>
      </c>
      <c r="E1503" s="1">
        <v>0</v>
      </c>
      <c r="F1503" s="1">
        <v>0</v>
      </c>
      <c r="G1503" s="2">
        <f t="shared" si="34"/>
        <v>6601.4702400000006</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1491.03</v>
      </c>
      <c r="D1504" s="1">
        <v>0</v>
      </c>
      <c r="E1504" s="1">
        <v>0</v>
      </c>
      <c r="F1504" s="1">
        <v>0</v>
      </c>
      <c r="G1504" s="2">
        <f t="shared" si="34"/>
        <v>37.275750000000002</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40189.589999999997</v>
      </c>
      <c r="D1507" s="1">
        <v>0</v>
      </c>
      <c r="E1507" s="1">
        <v>0</v>
      </c>
      <c r="F1507" s="1">
        <v>0</v>
      </c>
      <c r="G1507" s="2">
        <f t="shared" si="34"/>
        <v>1125.3085199999998</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674.41</v>
      </c>
      <c r="D1509" s="1">
        <v>0</v>
      </c>
      <c r="E1509" s="1">
        <v>0</v>
      </c>
      <c r="F1509" s="1">
        <v>0</v>
      </c>
      <c r="G1509" s="2">
        <f t="shared" si="34"/>
        <v>20.232299999999999</v>
      </c>
      <c r="H1509" s="2">
        <f t="shared" si="35"/>
        <v>0.40999999999996817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61911.3</v>
      </c>
      <c r="D1510" s="1">
        <v>0</v>
      </c>
      <c r="E1510" s="1">
        <v>0</v>
      </c>
      <c r="F1510" s="1">
        <v>0</v>
      </c>
      <c r="G1510" s="2">
        <f t="shared" si="34"/>
        <v>1919.2503000000002</v>
      </c>
      <c r="H1510" s="2">
        <f t="shared" si="35"/>
        <v>0.30000000000291038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152907.2100000002</v>
      </c>
      <c r="D1517" s="1">
        <v>0</v>
      </c>
      <c r="E1517" s="1">
        <v>0</v>
      </c>
      <c r="F1517" s="1">
        <v>0</v>
      </c>
      <c r="G1517" s="2">
        <f t="shared" si="34"/>
        <v>5810.473980000007</v>
      </c>
      <c r="H1517" s="2">
        <f t="shared" si="35"/>
        <v>0.21000000019557774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14203.730000000001</v>
      </c>
      <c r="D1518" s="1">
        <v>0</v>
      </c>
      <c r="E1518" s="1">
        <v>0</v>
      </c>
      <c r="F1518" s="1">
        <v>0</v>
      </c>
      <c r="G1518" s="2">
        <f t="shared" si="34"/>
        <v>553.94547</v>
      </c>
      <c r="H1518" s="2">
        <f t="shared" si="35"/>
        <v>0.26999999999861757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14203.730000000001</v>
      </c>
      <c r="D1524" s="1">
        <v>0</v>
      </c>
      <c r="E1524" s="1">
        <v>0</v>
      </c>
      <c r="F1524" s="1">
        <v>0</v>
      </c>
      <c r="G1524" s="2">
        <f t="shared" si="34"/>
        <v>639.16785000000004</v>
      </c>
      <c r="H1524" s="2">
        <f t="shared" si="35"/>
        <v>0.26999999999861757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14203.730000000001</v>
      </c>
      <c r="D1530" s="1">
        <v>0</v>
      </c>
      <c r="E1530" s="1">
        <v>0</v>
      </c>
      <c r="F1530" s="1">
        <v>0</v>
      </c>
      <c r="G1530" s="2">
        <f t="shared" si="34"/>
        <v>724.39022999999997</v>
      </c>
      <c r="H1530" s="2">
        <f t="shared" si="35"/>
        <v>0.26999999999861757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11091.2</v>
      </c>
      <c r="D1531" s="1">
        <v>0</v>
      </c>
      <c r="E1531" s="1">
        <v>0</v>
      </c>
      <c r="F1531" s="1">
        <v>0</v>
      </c>
      <c r="G1531" s="2">
        <f t="shared" si="34"/>
        <v>576.74239999999998</v>
      </c>
      <c r="H1531" s="2">
        <f t="shared" si="35"/>
        <v>0.2000000000007276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3112.53</v>
      </c>
      <c r="D1532" s="1">
        <v>0</v>
      </c>
      <c r="E1532" s="1">
        <v>0</v>
      </c>
      <c r="F1532" s="1">
        <v>0</v>
      </c>
      <c r="G1532" s="2">
        <f t="shared" si="34"/>
        <v>164.96409</v>
      </c>
      <c r="H1532" s="2">
        <f t="shared" si="35"/>
        <v>0.46999999999979991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138703.48000000001</v>
      </c>
      <c r="D1576" s="1">
        <v>0</v>
      </c>
      <c r="E1576" s="1">
        <v>0</v>
      </c>
      <c r="F1576" s="1">
        <v>0</v>
      </c>
      <c r="G1576" s="2">
        <f t="shared" si="34"/>
        <v>13454.237560000001</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138703.48000000001</v>
      </c>
      <c r="D1578" s="1">
        <v>0</v>
      </c>
      <c r="E1578" s="1">
        <v>0</v>
      </c>
      <c r="F1578" s="1">
        <v>0</v>
      </c>
      <c r="G1578" s="2">
        <f t="shared" si="34"/>
        <v>13731.644520000002</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15139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1224954.9700000002</v>
      </c>
      <c r="I16" s="170">
        <f>'PR-RAS'!E6</f>
        <v>1572631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1200532.03</v>
      </c>
      <c r="I17" s="170">
        <f>'PR-RAS'!E151</f>
        <v>1489023.85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4404.4299999999348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13049.759999999786</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483210.09000000008</v>
      </c>
      <c r="I20" s="173">
        <f>BILANCA!E7</f>
        <v>499778.75000000006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118397.39</v>
      </c>
      <c r="I21" s="175">
        <f>BILANCA!E68</f>
        <v>156587.67000000001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133508.93</v>
      </c>
      <c r="I22" s="175">
        <f>BILANCA!E176</f>
        <v>152907.21000000002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468098.55</v>
      </c>
      <c r="I23" s="177">
        <f>BILANCA!E237</f>
        <v>503459.21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1229724.74</v>
      </c>
      <c r="I27" s="175">
        <f>'RAS-funkcijski'!E114</f>
        <v>1555176.82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1229724.74</v>
      </c>
      <c r="I28" s="179">
        <f>'RAS-funkcijski'!E141</f>
        <v>1555176.82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13350.38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13350.38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133508.94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152907.2100000002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14203.730000000001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138703.48000000001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5" zoomScale="123" zoomScaleNormal="123" workbookViewId="0">
      <selection activeCell="E376" sqref="E3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1224954.9700000002</v>
      </c>
      <c r="E6" s="51">
        <f>E7+E44+E50+E82+E106+E124+E133+E139</f>
        <v>1572631</v>
      </c>
      <c r="F6" s="52">
        <f t="shared" ref="F6:F131" si="0">IF(D6&lt;&gt;0,IF(E6/D6&gt;=100,"&gt;&gt;100",E6/D6*100),"-")</f>
        <v>128.38276006178413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909587.53000000014</v>
      </c>
      <c r="E50" s="51">
        <f>E51+E54+E59+E62+E65+E68+E71+E74+E77</f>
        <v>1164116.72</v>
      </c>
      <c r="F50" s="52">
        <f t="shared" si="0"/>
        <v>127.98292430416231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31187.8</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31187.8</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862654.58000000007</v>
      </c>
      <c r="E68" s="51">
        <f t="shared" si="15"/>
        <v>1093021.6399999999</v>
      </c>
      <c r="F68" s="52">
        <f t="shared" si="0"/>
        <v>126.70443829325055</v>
      </c>
    </row>
    <row r="69" spans="1:6" ht="12.75" customHeight="1" x14ac:dyDescent="0.2">
      <c r="A69" s="53" t="s">
        <v>184</v>
      </c>
      <c r="B69" s="85" t="s">
        <v>185</v>
      </c>
      <c r="C69" s="50" t="s">
        <v>184</v>
      </c>
      <c r="D69" s="242">
        <v>836346.42</v>
      </c>
      <c r="E69" s="242">
        <v>1064773</v>
      </c>
      <c r="F69" s="52">
        <f t="shared" si="0"/>
        <v>127.31243591620802</v>
      </c>
    </row>
    <row r="70" spans="1:6" ht="24" x14ac:dyDescent="0.2">
      <c r="A70" s="53" t="s">
        <v>186</v>
      </c>
      <c r="B70" s="85" t="s">
        <v>187</v>
      </c>
      <c r="C70" s="50" t="s">
        <v>186</v>
      </c>
      <c r="D70" s="242">
        <v>26308.16</v>
      </c>
      <c r="E70" s="242">
        <v>28248.639999999999</v>
      </c>
      <c r="F70" s="52">
        <f t="shared" si="0"/>
        <v>107.37596243903032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46545.56</v>
      </c>
      <c r="E74" s="51">
        <f t="shared" si="17"/>
        <v>39715.279999999999</v>
      </c>
      <c r="F74" s="52">
        <f t="shared" si="0"/>
        <v>85.325603559179442</v>
      </c>
    </row>
    <row r="75" spans="1:6" ht="12.75" customHeight="1" x14ac:dyDescent="0.2">
      <c r="A75" s="53" t="s">
        <v>196</v>
      </c>
      <c r="B75" s="85" t="s">
        <v>197</v>
      </c>
      <c r="C75" s="50" t="s">
        <v>196</v>
      </c>
      <c r="D75" s="242">
        <v>46545.56</v>
      </c>
      <c r="E75" s="242">
        <v>39715.279999999999</v>
      </c>
      <c r="F75" s="52">
        <f t="shared" si="0"/>
        <v>85.325603559179442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387.39</v>
      </c>
      <c r="E77" s="51">
        <f t="shared" si="18"/>
        <v>192</v>
      </c>
      <c r="F77" s="52">
        <f t="shared" si="0"/>
        <v>49.562456439247271</v>
      </c>
    </row>
    <row r="78" spans="1:6" ht="12.75" customHeight="1" x14ac:dyDescent="0.2">
      <c r="A78" s="53">
        <v>6391</v>
      </c>
      <c r="B78" s="85" t="s">
        <v>202</v>
      </c>
      <c r="C78" s="50" t="s">
        <v>203</v>
      </c>
      <c r="D78" s="242">
        <v>136.16999999999999</v>
      </c>
      <c r="E78" s="242">
        <v>192</v>
      </c>
      <c r="F78" s="52">
        <f t="shared" si="0"/>
        <v>141.00022031284425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251.22</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0.09</v>
      </c>
      <c r="E82" s="51">
        <f t="shared" si="19"/>
        <v>0</v>
      </c>
      <c r="F82" s="52">
        <f t="shared" si="0"/>
        <v>0</v>
      </c>
    </row>
    <row r="83" spans="1:6" ht="12.75" customHeight="1" x14ac:dyDescent="0.2">
      <c r="A83" s="53">
        <v>641</v>
      </c>
      <c r="B83" s="85" t="s">
        <v>212</v>
      </c>
      <c r="C83" s="50" t="s">
        <v>213</v>
      </c>
      <c r="D83" s="51">
        <f t="shared" ref="D83:E83" si="20">SUM(D84:D90)</f>
        <v>0.09</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0.09</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80828.7</v>
      </c>
      <c r="E106" s="51">
        <f t="shared" si="23"/>
        <v>62118.2</v>
      </c>
      <c r="F106" s="52">
        <f t="shared" si="0"/>
        <v>76.851662837581202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80828.7</v>
      </c>
      <c r="E112" s="51">
        <f t="shared" si="25"/>
        <v>62118.2</v>
      </c>
      <c r="F112" s="52">
        <f t="shared" si="0"/>
        <v>76.851662837581202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80828.7</v>
      </c>
      <c r="E117" s="242">
        <v>62118.2</v>
      </c>
      <c r="F117" s="52">
        <f t="shared" si="0"/>
        <v>76.851662837581202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9936.01</v>
      </c>
      <c r="E124" s="51">
        <f t="shared" si="27"/>
        <v>17445.98</v>
      </c>
      <c r="F124" s="52">
        <f t="shared" si="0"/>
        <v>175.58335790724848</v>
      </c>
    </row>
    <row r="125" spans="1:6" ht="12.75" customHeight="1" x14ac:dyDescent="0.2">
      <c r="A125" s="53">
        <v>661</v>
      </c>
      <c r="B125" s="86" t="s">
        <v>296</v>
      </c>
      <c r="C125" s="50" t="s">
        <v>297</v>
      </c>
      <c r="D125" s="51">
        <f t="shared" ref="D125:E125" si="28">SUM(D126:D127)</f>
        <v>9936.01</v>
      </c>
      <c r="E125" s="51">
        <f t="shared" si="28"/>
        <v>11910.98</v>
      </c>
      <c r="F125" s="52">
        <f t="shared" si="0"/>
        <v>119.87689223340152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9936.01</v>
      </c>
      <c r="E127" s="242">
        <v>11910.98</v>
      </c>
      <c r="F127" s="52">
        <f t="shared" si="0"/>
        <v>119.87689223340152</v>
      </c>
    </row>
    <row r="128" spans="1:6" ht="24" x14ac:dyDescent="0.2">
      <c r="A128" s="53">
        <v>663</v>
      </c>
      <c r="B128" s="231" t="s">
        <v>302</v>
      </c>
      <c r="C128" s="50" t="s">
        <v>303</v>
      </c>
      <c r="D128" s="51">
        <f t="shared" ref="D128:E128" si="29">SUM(D129:D132)</f>
        <v>0</v>
      </c>
      <c r="E128" s="51">
        <f t="shared" si="29"/>
        <v>5535</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5535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224602.64</v>
      </c>
      <c r="E133" s="51">
        <f t="shared" si="30"/>
        <v>328950.09999999998</v>
      </c>
      <c r="F133" s="52">
        <f t="shared" ref="F133:F223" si="31">IF(D133&lt;&gt;0,IF(E133/D133&gt;=100,"&gt;&gt;100",E133/D133*100),"-")</f>
        <v>146.45869701264417</v>
      </c>
    </row>
    <row r="134" spans="1:6" ht="24" x14ac:dyDescent="0.2">
      <c r="A134" s="53">
        <v>671</v>
      </c>
      <c r="B134" s="232" t="s">
        <v>314</v>
      </c>
      <c r="C134" s="50" t="s">
        <v>315</v>
      </c>
      <c r="D134" s="51">
        <f t="shared" ref="D134:E134" si="32">SUM(D135:D137)</f>
        <v>224602.64</v>
      </c>
      <c r="E134" s="51">
        <f t="shared" si="32"/>
        <v>328950.09999999998</v>
      </c>
      <c r="F134" s="52">
        <f t="shared" si="31"/>
        <v>146.45869701264417</v>
      </c>
    </row>
    <row r="135" spans="1:6" ht="12.75" customHeight="1" x14ac:dyDescent="0.2">
      <c r="A135" s="53">
        <v>6711</v>
      </c>
      <c r="B135" s="85" t="s">
        <v>316</v>
      </c>
      <c r="C135" s="50" t="s">
        <v>317</v>
      </c>
      <c r="D135" s="242">
        <v>222140.97</v>
      </c>
      <c r="E135" s="242">
        <v>303015.90999999997</v>
      </c>
      <c r="F135" s="52">
        <f t="shared" si="31"/>
        <v>136.40703468612745</v>
      </c>
    </row>
    <row r="136" spans="1:6" ht="24" x14ac:dyDescent="0.2">
      <c r="A136" s="53">
        <v>6712</v>
      </c>
      <c r="B136" s="232" t="s">
        <v>318</v>
      </c>
      <c r="C136" s="50" t="s">
        <v>319</v>
      </c>
      <c r="D136" s="242">
        <v>2461.67</v>
      </c>
      <c r="E136" s="242">
        <v>25934.19</v>
      </c>
      <c r="F136" s="52">
        <f t="shared" si="31"/>
        <v>1053.5201712658479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1200532.03</v>
      </c>
      <c r="E151" s="51">
        <f t="shared" si="35"/>
        <v>1489023.85</v>
      </c>
      <c r="F151" s="52">
        <f t="shared" si="31"/>
        <v>124.03033095251945</v>
      </c>
    </row>
    <row r="152" spans="1:6" ht="12.75" customHeight="1" x14ac:dyDescent="0.2">
      <c r="A152" s="53">
        <v>31</v>
      </c>
      <c r="B152" s="85" t="s">
        <v>349</v>
      </c>
      <c r="C152" s="50" t="s">
        <v>35</v>
      </c>
      <c r="D152" s="51">
        <f t="shared" ref="D152:E152" si="36">D153+D158+D159</f>
        <v>954626.64</v>
      </c>
      <c r="E152" s="51">
        <f t="shared" si="36"/>
        <v>1132818.28</v>
      </c>
      <c r="F152" s="52">
        <f t="shared" si="31"/>
        <v>118.66610803989295</v>
      </c>
    </row>
    <row r="153" spans="1:6" ht="12.75" customHeight="1" x14ac:dyDescent="0.2">
      <c r="A153" s="53">
        <v>311</v>
      </c>
      <c r="B153" s="85" t="s">
        <v>350</v>
      </c>
      <c r="C153" s="50" t="s">
        <v>351</v>
      </c>
      <c r="D153" s="51">
        <f t="shared" ref="D153:E153" si="37">SUM(D154:D157)</f>
        <v>788180.09</v>
      </c>
      <c r="E153" s="51">
        <f t="shared" si="37"/>
        <v>938959.5</v>
      </c>
      <c r="F153" s="52">
        <f t="shared" si="31"/>
        <v>119.13007089534575</v>
      </c>
    </row>
    <row r="154" spans="1:6" ht="12.75" customHeight="1" x14ac:dyDescent="0.2">
      <c r="A154" s="53">
        <v>3111</v>
      </c>
      <c r="B154" s="85" t="s">
        <v>352</v>
      </c>
      <c r="C154" s="50" t="s">
        <v>353</v>
      </c>
      <c r="D154" s="242">
        <v>788180.09</v>
      </c>
      <c r="E154" s="242">
        <v>938959.5</v>
      </c>
      <c r="F154" s="52">
        <f t="shared" si="31"/>
        <v>119.13007089534575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36351.94</v>
      </c>
      <c r="E158" s="242">
        <v>44319.06</v>
      </c>
      <c r="F158" s="52">
        <f t="shared" si="31"/>
        <v>121.91662948387348</v>
      </c>
    </row>
    <row r="159" spans="1:6" ht="12.75" customHeight="1" x14ac:dyDescent="0.2">
      <c r="A159" s="53">
        <v>313</v>
      </c>
      <c r="B159" s="85" t="s">
        <v>362</v>
      </c>
      <c r="C159" s="50" t="s">
        <v>363</v>
      </c>
      <c r="D159" s="51">
        <f t="shared" ref="D159:E159" si="38">SUM(D160:D162)</f>
        <v>130094.61</v>
      </c>
      <c r="E159" s="51">
        <f t="shared" si="38"/>
        <v>149539.72</v>
      </c>
      <c r="F159" s="52">
        <f t="shared" si="31"/>
        <v>114.94689902986757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129985.58</v>
      </c>
      <c r="E161" s="242">
        <v>149539.72</v>
      </c>
      <c r="F161" s="52">
        <f t="shared" si="31"/>
        <v>115.04331480461141</v>
      </c>
    </row>
    <row r="162" spans="1:6" ht="12.75" customHeight="1" x14ac:dyDescent="0.2">
      <c r="A162" s="53">
        <v>3133</v>
      </c>
      <c r="B162" s="85" t="s">
        <v>367</v>
      </c>
      <c r="C162" s="50" t="s">
        <v>368</v>
      </c>
      <c r="D162" s="242">
        <v>109.03</v>
      </c>
      <c r="E162" s="242"/>
      <c r="F162" s="52">
        <f t="shared" si="31"/>
        <v>0</v>
      </c>
    </row>
    <row r="163" spans="1:6" ht="12.75" customHeight="1" x14ac:dyDescent="0.2">
      <c r="A163" s="53">
        <v>32</v>
      </c>
      <c r="B163" s="85" t="s">
        <v>369</v>
      </c>
      <c r="C163" s="50" t="s">
        <v>370</v>
      </c>
      <c r="D163" s="51">
        <f t="shared" ref="D163:E163" si="39">D164+D169+D177+D187+D188</f>
        <v>241792.46000000002</v>
      </c>
      <c r="E163" s="51">
        <f t="shared" si="39"/>
        <v>307498.20999999996</v>
      </c>
      <c r="F163" s="52">
        <f t="shared" si="31"/>
        <v>127.17444125428887</v>
      </c>
    </row>
    <row r="164" spans="1:6" ht="12.75" customHeight="1" x14ac:dyDescent="0.2">
      <c r="A164" s="53">
        <v>321</v>
      </c>
      <c r="B164" s="85" t="s">
        <v>371</v>
      </c>
      <c r="C164" s="50" t="s">
        <v>372</v>
      </c>
      <c r="D164" s="51">
        <f t="shared" ref="D164:E164" si="40">SUM(D165:D168)</f>
        <v>67492.570000000007</v>
      </c>
      <c r="E164" s="51">
        <f t="shared" si="40"/>
        <v>75159.44</v>
      </c>
      <c r="F164" s="52">
        <f t="shared" si="31"/>
        <v>111.3595763207713</v>
      </c>
    </row>
    <row r="165" spans="1:6" ht="12.75" customHeight="1" x14ac:dyDescent="0.2">
      <c r="A165" s="53">
        <v>3211</v>
      </c>
      <c r="B165" s="85" t="s">
        <v>373</v>
      </c>
      <c r="C165" s="50" t="s">
        <v>374</v>
      </c>
      <c r="D165" s="242">
        <v>44815.22</v>
      </c>
      <c r="E165" s="242">
        <v>46067.93</v>
      </c>
      <c r="F165" s="52">
        <f t="shared" si="31"/>
        <v>102.79527803277546</v>
      </c>
    </row>
    <row r="166" spans="1:6" ht="12.75" customHeight="1" x14ac:dyDescent="0.2">
      <c r="A166" s="53">
        <v>3212</v>
      </c>
      <c r="B166" s="85" t="s">
        <v>375</v>
      </c>
      <c r="C166" s="50" t="s">
        <v>376</v>
      </c>
      <c r="D166" s="242">
        <v>20529.36</v>
      </c>
      <c r="E166" s="242">
        <v>23697.15</v>
      </c>
      <c r="F166" s="52">
        <f t="shared" si="31"/>
        <v>115.43053460994402</v>
      </c>
    </row>
    <row r="167" spans="1:6" ht="12.75" customHeight="1" x14ac:dyDescent="0.2">
      <c r="A167" s="53">
        <v>3213</v>
      </c>
      <c r="B167" s="85" t="s">
        <v>377</v>
      </c>
      <c r="C167" s="50" t="s">
        <v>378</v>
      </c>
      <c r="D167" s="242">
        <v>2147.9899999999998</v>
      </c>
      <c r="E167" s="242">
        <v>5394.36</v>
      </c>
      <c r="F167" s="52">
        <f t="shared" si="31"/>
        <v>251.13524737079783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98862.15</v>
      </c>
      <c r="E169" s="51">
        <f t="shared" si="41"/>
        <v>154722.82</v>
      </c>
      <c r="F169" s="52">
        <f t="shared" si="31"/>
        <v>156.50359616900909</v>
      </c>
    </row>
    <row r="170" spans="1:6" ht="12.75" customHeight="1" x14ac:dyDescent="0.2">
      <c r="A170" s="53">
        <v>3221</v>
      </c>
      <c r="B170" s="85" t="s">
        <v>383</v>
      </c>
      <c r="C170" s="50" t="s">
        <v>384</v>
      </c>
      <c r="D170" s="242">
        <v>17200.82</v>
      </c>
      <c r="E170" s="242">
        <v>24617.39</v>
      </c>
      <c r="F170" s="52">
        <f t="shared" si="31"/>
        <v>143.11753741972765</v>
      </c>
    </row>
    <row r="171" spans="1:6" ht="12.75" customHeight="1" x14ac:dyDescent="0.2">
      <c r="A171" s="53">
        <v>3222</v>
      </c>
      <c r="B171" s="85" t="s">
        <v>385</v>
      </c>
      <c r="C171" s="50" t="s">
        <v>386</v>
      </c>
      <c r="D171" s="242">
        <v>67078.02</v>
      </c>
      <c r="E171" s="242">
        <v>101026.44</v>
      </c>
      <c r="F171" s="52">
        <f t="shared" si="31"/>
        <v>150.61034896378874</v>
      </c>
    </row>
    <row r="172" spans="1:6" ht="12.75" customHeight="1" x14ac:dyDescent="0.2">
      <c r="A172" s="53">
        <v>3223</v>
      </c>
      <c r="B172" s="85" t="s">
        <v>387</v>
      </c>
      <c r="C172" s="50" t="s">
        <v>388</v>
      </c>
      <c r="D172" s="242">
        <v>11101.54</v>
      </c>
      <c r="E172" s="242">
        <v>23532.57</v>
      </c>
      <c r="F172" s="52">
        <f t="shared" si="31"/>
        <v>211.97572589028186</v>
      </c>
    </row>
    <row r="173" spans="1:6" ht="12.75" customHeight="1" x14ac:dyDescent="0.2">
      <c r="A173" s="53">
        <v>3224</v>
      </c>
      <c r="B173" s="85" t="s">
        <v>389</v>
      </c>
      <c r="C173" s="50" t="s">
        <v>390</v>
      </c>
      <c r="D173" s="242">
        <v>3071.93</v>
      </c>
      <c r="E173" s="242">
        <v>5441.73</v>
      </c>
      <c r="F173" s="52">
        <f t="shared" si="31"/>
        <v>177.14368491469531</v>
      </c>
    </row>
    <row r="174" spans="1:6" ht="12.75" customHeight="1" x14ac:dyDescent="0.2">
      <c r="A174" s="53">
        <v>3225</v>
      </c>
      <c r="B174" s="85" t="s">
        <v>391</v>
      </c>
      <c r="C174" s="50" t="s">
        <v>392</v>
      </c>
      <c r="D174" s="242">
        <v>0</v>
      </c>
      <c r="E174" s="242">
        <v>104.69</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409.84</v>
      </c>
      <c r="E176" s="242"/>
      <c r="F176" s="52">
        <f t="shared" si="31"/>
        <v>0</v>
      </c>
    </row>
    <row r="177" spans="1:6" ht="12.75" customHeight="1" x14ac:dyDescent="0.2">
      <c r="A177" s="53">
        <v>323</v>
      </c>
      <c r="B177" s="85" t="s">
        <v>397</v>
      </c>
      <c r="C177" s="50" t="s">
        <v>398</v>
      </c>
      <c r="D177" s="51">
        <f t="shared" ref="D177:E177" si="42">SUM(D178:D186)</f>
        <v>54106.23</v>
      </c>
      <c r="E177" s="51">
        <f t="shared" si="42"/>
        <v>58144.289999999994</v>
      </c>
      <c r="F177" s="52">
        <f t="shared" si="31"/>
        <v>107.46320710202872</v>
      </c>
    </row>
    <row r="178" spans="1:6" ht="12.75" customHeight="1" x14ac:dyDescent="0.2">
      <c r="A178" s="53">
        <v>3231</v>
      </c>
      <c r="B178" s="85" t="s">
        <v>399</v>
      </c>
      <c r="C178" s="50" t="s">
        <v>400</v>
      </c>
      <c r="D178" s="242">
        <v>2097.2199999999998</v>
      </c>
      <c r="E178" s="242">
        <v>2190.65</v>
      </c>
      <c r="F178" s="52">
        <f t="shared" si="31"/>
        <v>104.45494511782265</v>
      </c>
    </row>
    <row r="179" spans="1:6" ht="12.75" customHeight="1" x14ac:dyDescent="0.2">
      <c r="A179" s="53">
        <v>3232</v>
      </c>
      <c r="B179" s="85" t="s">
        <v>401</v>
      </c>
      <c r="C179" s="50" t="s">
        <v>402</v>
      </c>
      <c r="D179" s="242">
        <v>7843.59</v>
      </c>
      <c r="E179" s="242">
        <v>11645.99</v>
      </c>
      <c r="F179" s="52">
        <f t="shared" si="31"/>
        <v>148.47780161890154</v>
      </c>
    </row>
    <row r="180" spans="1:6" ht="12.75" customHeight="1" x14ac:dyDescent="0.2">
      <c r="A180" s="53">
        <v>3233</v>
      </c>
      <c r="B180" s="85" t="s">
        <v>403</v>
      </c>
      <c r="C180" s="50" t="s">
        <v>404</v>
      </c>
      <c r="D180" s="242">
        <v>411.44</v>
      </c>
      <c r="E180" s="242">
        <v>807.5</v>
      </c>
      <c r="F180" s="52">
        <f t="shared" si="31"/>
        <v>196.26190939140579</v>
      </c>
    </row>
    <row r="181" spans="1:6" ht="12.75" customHeight="1" x14ac:dyDescent="0.2">
      <c r="A181" s="53">
        <v>3234</v>
      </c>
      <c r="B181" s="85" t="s">
        <v>405</v>
      </c>
      <c r="C181" s="50" t="s">
        <v>406</v>
      </c>
      <c r="D181" s="242">
        <v>9999.07</v>
      </c>
      <c r="E181" s="242">
        <v>9446.85</v>
      </c>
      <c r="F181" s="52">
        <f t="shared" si="31"/>
        <v>94.477286387634052</v>
      </c>
    </row>
    <row r="182" spans="1:6" ht="12.75" customHeight="1" x14ac:dyDescent="0.2">
      <c r="A182" s="53">
        <v>3235</v>
      </c>
      <c r="B182" s="85" t="s">
        <v>407</v>
      </c>
      <c r="C182" s="50" t="s">
        <v>408</v>
      </c>
      <c r="D182" s="242">
        <v>2019.88</v>
      </c>
      <c r="E182" s="242">
        <v>1990.8</v>
      </c>
      <c r="F182" s="52">
        <f t="shared" si="31"/>
        <v>98.560310513495835</v>
      </c>
    </row>
    <row r="183" spans="1:6" ht="12.75" customHeight="1" x14ac:dyDescent="0.2">
      <c r="A183" s="53">
        <v>3236</v>
      </c>
      <c r="B183" s="85" t="s">
        <v>409</v>
      </c>
      <c r="C183" s="50" t="s">
        <v>410</v>
      </c>
      <c r="D183" s="242">
        <v>6453.81</v>
      </c>
      <c r="E183" s="242">
        <v>1288.31</v>
      </c>
      <c r="F183" s="52">
        <f t="shared" si="31"/>
        <v>19.96200693853708</v>
      </c>
    </row>
    <row r="184" spans="1:6" ht="12.75" customHeight="1" x14ac:dyDescent="0.2">
      <c r="A184" s="53">
        <v>3237</v>
      </c>
      <c r="B184" s="85" t="s">
        <v>411</v>
      </c>
      <c r="C184" s="50" t="s">
        <v>412</v>
      </c>
      <c r="D184" s="242">
        <v>17872.21</v>
      </c>
      <c r="E184" s="242">
        <v>22160.05</v>
      </c>
      <c r="F184" s="52">
        <f t="shared" si="31"/>
        <v>123.99166079628652</v>
      </c>
    </row>
    <row r="185" spans="1:6" ht="12.75" customHeight="1" x14ac:dyDescent="0.2">
      <c r="A185" s="53">
        <v>3238</v>
      </c>
      <c r="B185" s="85" t="s">
        <v>413</v>
      </c>
      <c r="C185" s="50" t="s">
        <v>414</v>
      </c>
      <c r="D185" s="242">
        <v>7387.44</v>
      </c>
      <c r="E185" s="242">
        <v>6219.26</v>
      </c>
      <c r="F185" s="52">
        <f t="shared" si="31"/>
        <v>84.186944327128217</v>
      </c>
    </row>
    <row r="186" spans="1:6" ht="12.75" customHeight="1" x14ac:dyDescent="0.2">
      <c r="A186" s="53">
        <v>3239</v>
      </c>
      <c r="B186" s="85" t="s">
        <v>415</v>
      </c>
      <c r="C186" s="50" t="s">
        <v>416</v>
      </c>
      <c r="D186" s="242">
        <v>21.57</v>
      </c>
      <c r="E186" s="242">
        <v>2394.88</v>
      </c>
      <c r="F186" s="52" t="str">
        <f t="shared" si="31"/>
        <v>&gt;&gt;100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21331.51</v>
      </c>
      <c r="E188" s="51">
        <f t="shared" si="43"/>
        <v>19471.660000000003</v>
      </c>
      <c r="F188" s="52">
        <f t="shared" si="31"/>
        <v>91.281207940741211</v>
      </c>
    </row>
    <row r="189" spans="1:6" ht="12.75" customHeight="1" x14ac:dyDescent="0.2">
      <c r="A189" s="53">
        <v>3291</v>
      </c>
      <c r="B189" s="232" t="s">
        <v>421</v>
      </c>
      <c r="C189" s="50" t="s">
        <v>422</v>
      </c>
      <c r="D189" s="242">
        <v>6856.75</v>
      </c>
      <c r="E189" s="242">
        <v>2749.54</v>
      </c>
      <c r="F189" s="52">
        <f t="shared" si="31"/>
        <v>40.099755715171185</v>
      </c>
    </row>
    <row r="190" spans="1:6" ht="12.75" customHeight="1" x14ac:dyDescent="0.2">
      <c r="A190" s="53">
        <v>3292</v>
      </c>
      <c r="B190" s="85" t="s">
        <v>423</v>
      </c>
      <c r="C190" s="50" t="s">
        <v>424</v>
      </c>
      <c r="D190" s="242">
        <v>323</v>
      </c>
      <c r="E190" s="242">
        <v>601.86</v>
      </c>
      <c r="F190" s="52">
        <f t="shared" si="31"/>
        <v>186.33436532507741</v>
      </c>
    </row>
    <row r="191" spans="1:6" ht="12.75" customHeight="1" x14ac:dyDescent="0.2">
      <c r="A191" s="53">
        <v>3293</v>
      </c>
      <c r="B191" s="85" t="s">
        <v>425</v>
      </c>
      <c r="C191" s="50" t="s">
        <v>426</v>
      </c>
      <c r="D191" s="242">
        <v>1072.74</v>
      </c>
      <c r="E191" s="242">
        <v>2141.46</v>
      </c>
      <c r="F191" s="52">
        <f t="shared" si="31"/>
        <v>199.62525868337156</v>
      </c>
    </row>
    <row r="192" spans="1:6" ht="12.75" customHeight="1" x14ac:dyDescent="0.2">
      <c r="A192" s="53">
        <v>3294</v>
      </c>
      <c r="B192" s="85" t="s">
        <v>427</v>
      </c>
      <c r="C192" s="50" t="s">
        <v>428</v>
      </c>
      <c r="D192" s="242">
        <v>106.18</v>
      </c>
      <c r="E192" s="242">
        <v>163.09</v>
      </c>
      <c r="F192" s="52">
        <f t="shared" si="31"/>
        <v>153.59766434356752</v>
      </c>
    </row>
    <row r="193" spans="1:6" ht="12.75" customHeight="1" x14ac:dyDescent="0.2">
      <c r="A193" s="53">
        <v>3295</v>
      </c>
      <c r="B193" s="85" t="s">
        <v>429</v>
      </c>
      <c r="C193" s="50" t="s">
        <v>430</v>
      </c>
      <c r="D193" s="242">
        <v>2690.95</v>
      </c>
      <c r="E193" s="242">
        <v>212.35</v>
      </c>
      <c r="F193" s="52">
        <f t="shared" si="31"/>
        <v>7.8912651665768596</v>
      </c>
    </row>
    <row r="194" spans="1:6" ht="12.75" customHeight="1" x14ac:dyDescent="0.2">
      <c r="A194" s="53" t="s">
        <v>431</v>
      </c>
      <c r="B194" s="85" t="s">
        <v>432</v>
      </c>
      <c r="C194" s="50" t="s">
        <v>431</v>
      </c>
      <c r="D194" s="242">
        <v>1526.31</v>
      </c>
      <c r="E194" s="242"/>
      <c r="F194" s="52">
        <f t="shared" si="31"/>
        <v>0</v>
      </c>
    </row>
    <row r="195" spans="1:6" ht="12.75" customHeight="1" x14ac:dyDescent="0.2">
      <c r="A195" s="53">
        <v>3299</v>
      </c>
      <c r="B195" s="85" t="s">
        <v>433</v>
      </c>
      <c r="C195" s="50" t="s">
        <v>434</v>
      </c>
      <c r="D195" s="242">
        <v>8755.58</v>
      </c>
      <c r="E195" s="242">
        <v>13603.36</v>
      </c>
      <c r="F195" s="52">
        <f t="shared" si="31"/>
        <v>155.36789110487257</v>
      </c>
    </row>
    <row r="196" spans="1:6" ht="12.75" customHeight="1" x14ac:dyDescent="0.2">
      <c r="A196" s="53">
        <v>34</v>
      </c>
      <c r="B196" s="232" t="s">
        <v>435</v>
      </c>
      <c r="C196" s="50" t="s">
        <v>436</v>
      </c>
      <c r="D196" s="51">
        <f t="shared" ref="D196:E196" si="44">D197+D202+D210</f>
        <v>4112.93</v>
      </c>
      <c r="E196" s="51">
        <f t="shared" si="44"/>
        <v>7511.75</v>
      </c>
      <c r="F196" s="52">
        <f t="shared" si="31"/>
        <v>182.6374385170669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4112.93</v>
      </c>
      <c r="E210" s="51">
        <f t="shared" si="47"/>
        <v>7511.75</v>
      </c>
      <c r="F210" s="52">
        <f t="shared" si="31"/>
        <v>182.6374385170669</v>
      </c>
    </row>
    <row r="211" spans="1:6" ht="12.75" customHeight="1" x14ac:dyDescent="0.2">
      <c r="A211" s="53">
        <v>3431</v>
      </c>
      <c r="B211" s="232" t="s">
        <v>465</v>
      </c>
      <c r="C211" s="50" t="s">
        <v>466</v>
      </c>
      <c r="D211" s="242">
        <v>1288.8499999999999</v>
      </c>
      <c r="E211" s="242">
        <v>1452.55</v>
      </c>
      <c r="F211" s="52">
        <f t="shared" si="31"/>
        <v>112.7012452961943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2824.08</v>
      </c>
      <c r="E213" s="242">
        <v>6059.2</v>
      </c>
      <c r="F213" s="52">
        <f t="shared" si="31"/>
        <v>214.55482847511402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40189.589999999997</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40189.589999999997</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40189.589999999997</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1006.02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1006.02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1006.02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1200532.03</v>
      </c>
      <c r="E289" s="51">
        <f t="shared" si="79"/>
        <v>1489023.85</v>
      </c>
      <c r="F289" s="52">
        <f t="shared" si="76"/>
        <v>124.03033095251945</v>
      </c>
    </row>
    <row r="290" spans="1:6" ht="12.75" customHeight="1" x14ac:dyDescent="0.2">
      <c r="A290" s="53" t="s">
        <v>608</v>
      </c>
      <c r="B290" s="85" t="s">
        <v>619</v>
      </c>
      <c r="C290" s="50" t="s">
        <v>620</v>
      </c>
      <c r="D290" s="51">
        <f>IF(D6&gt;=D289,D6-D289,0)</f>
        <v>24422.940000000177</v>
      </c>
      <c r="E290" s="51">
        <f>IF(E6&gt;=E289,E6-E289,0)</f>
        <v>83607.149999999907</v>
      </c>
      <c r="F290" s="52">
        <f t="shared" si="76"/>
        <v>342.33040739566695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8279.99</v>
      </c>
      <c r="E293" s="242">
        <v>13049.75</v>
      </c>
      <c r="F293" s="52">
        <f t="shared" si="76"/>
        <v>157.60586667375202</v>
      </c>
    </row>
    <row r="294" spans="1:6" ht="12.75" customHeight="1" x14ac:dyDescent="0.2">
      <c r="A294" s="53">
        <v>96</v>
      </c>
      <c r="B294" s="85" t="s">
        <v>627</v>
      </c>
      <c r="C294" s="50" t="s">
        <v>628</v>
      </c>
      <c r="D294" s="242">
        <v>0</v>
      </c>
      <c r="E294" s="242">
        <v>4567.01</v>
      </c>
      <c r="F294" s="52" t="str">
        <f t="shared" si="76"/>
        <v>-</v>
      </c>
    </row>
    <row r="295" spans="1:6" ht="24" x14ac:dyDescent="0.2">
      <c r="A295" s="53">
        <v>9661</v>
      </c>
      <c r="B295" s="85" t="s">
        <v>629</v>
      </c>
      <c r="C295" s="50" t="s">
        <v>630</v>
      </c>
      <c r="D295" s="242">
        <v>0</v>
      </c>
      <c r="E295" s="242">
        <v>4567.01</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29192.71</v>
      </c>
      <c r="E350" s="51">
        <f t="shared" si="95"/>
        <v>66152.97</v>
      </c>
      <c r="F350" s="52">
        <f t="shared" si="81"/>
        <v>226.60784147823207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29192.71</v>
      </c>
      <c r="E363" s="51">
        <f t="shared" si="99"/>
        <v>66152.97</v>
      </c>
      <c r="F363" s="52">
        <f t="shared" si="81"/>
        <v>226.60784147823207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2596.39</v>
      </c>
      <c r="E369" s="51">
        <f t="shared" si="101"/>
        <v>36515.43</v>
      </c>
      <c r="F369" s="52">
        <f t="shared" si="81"/>
        <v>1406.3923370525999</v>
      </c>
    </row>
    <row r="370" spans="1:6" ht="12.75" customHeight="1" x14ac:dyDescent="0.2">
      <c r="A370" s="53">
        <v>4221</v>
      </c>
      <c r="B370" s="85" t="s">
        <v>674</v>
      </c>
      <c r="C370" s="50" t="s">
        <v>766</v>
      </c>
      <c r="D370" s="242">
        <v>738.27</v>
      </c>
      <c r="E370" s="242">
        <v>21313.41</v>
      </c>
      <c r="F370" s="52">
        <f t="shared" si="81"/>
        <v>2886.9397374944128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1858.12</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15202.02</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26596.32</v>
      </c>
      <c r="E383" s="51">
        <f t="shared" si="103"/>
        <v>29637.54</v>
      </c>
      <c r="F383" s="52">
        <f t="shared" si="81"/>
        <v>111.4347398437077</v>
      </c>
    </row>
    <row r="384" spans="1:6" ht="12.75" customHeight="1" x14ac:dyDescent="0.2">
      <c r="A384" s="53">
        <v>4241</v>
      </c>
      <c r="B384" s="85" t="s">
        <v>783</v>
      </c>
      <c r="C384" s="50" t="s">
        <v>784</v>
      </c>
      <c r="D384" s="242">
        <v>26596.32</v>
      </c>
      <c r="E384" s="242">
        <v>29637.54</v>
      </c>
      <c r="F384" s="52">
        <f t="shared" si="81"/>
        <v>111.4347398437077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29192.71</v>
      </c>
      <c r="E408" s="51">
        <f t="shared" si="111"/>
        <v>66152.97</v>
      </c>
      <c r="F408" s="52">
        <f t="shared" si="81"/>
        <v>226.60784147823207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1224954.9700000002</v>
      </c>
      <c r="E412" s="51">
        <f>E6+E298</f>
        <v>1572631</v>
      </c>
      <c r="F412" s="52">
        <f t="shared" si="81"/>
        <v>128.38276006178413</v>
      </c>
    </row>
    <row r="413" spans="1:6" ht="12.75" customHeight="1" x14ac:dyDescent="0.2">
      <c r="A413" s="53" t="s">
        <v>608</v>
      </c>
      <c r="B413" s="85" t="s">
        <v>831</v>
      </c>
      <c r="C413" s="50" t="s">
        <v>832</v>
      </c>
      <c r="D413" s="51">
        <f t="shared" ref="D413:E413" si="112">D289+D350</f>
        <v>1229724.74</v>
      </c>
      <c r="E413" s="51">
        <f t="shared" si="112"/>
        <v>1555176.82</v>
      </c>
      <c r="F413" s="52">
        <f t="shared" si="81"/>
        <v>126.46544136373154</v>
      </c>
    </row>
    <row r="414" spans="1:6" ht="12.75" customHeight="1" x14ac:dyDescent="0.2">
      <c r="A414" s="53" t="s">
        <v>608</v>
      </c>
      <c r="B414" s="85" t="s">
        <v>833</v>
      </c>
      <c r="C414" s="50" t="s">
        <v>834</v>
      </c>
      <c r="D414" s="51">
        <f t="shared" ref="D414:E414" si="113">IF(D412&gt;=D413,D412-D413,0)</f>
        <v>0</v>
      </c>
      <c r="E414" s="51">
        <f t="shared" si="113"/>
        <v>17454.179999999935</v>
      </c>
      <c r="F414" s="52" t="str">
        <f t="shared" si="81"/>
        <v>-</v>
      </c>
    </row>
    <row r="415" spans="1:6" ht="12.75" customHeight="1" x14ac:dyDescent="0.2">
      <c r="A415" s="53" t="s">
        <v>608</v>
      </c>
      <c r="B415" s="85" t="s">
        <v>835</v>
      </c>
      <c r="C415" s="50" t="s">
        <v>836</v>
      </c>
      <c r="D415" s="51">
        <f t="shared" ref="D415:E415" si="114">IF(D413&gt;=D412,D413-D412,0)</f>
        <v>4769.7699999997858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8279.99</v>
      </c>
      <c r="E417" s="51">
        <f t="shared" si="116"/>
        <v>13049.75</v>
      </c>
      <c r="F417" s="52">
        <f t="shared" si="81"/>
        <v>157.60586667375202</v>
      </c>
    </row>
    <row r="418" spans="1:6" ht="12.75" customHeight="1" x14ac:dyDescent="0.2">
      <c r="A418" s="55" t="s">
        <v>842</v>
      </c>
      <c r="B418" s="233" t="s">
        <v>843</v>
      </c>
      <c r="C418" s="56" t="s">
        <v>844</v>
      </c>
      <c r="D418" s="62">
        <f t="shared" ref="D418:E418" si="117">D294+D411</f>
        <v>0</v>
      </c>
      <c r="E418" s="62">
        <f t="shared" si="117"/>
        <v>4567.01</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1224954.9700000002</v>
      </c>
      <c r="E639" s="51">
        <f t="shared" si="180"/>
        <v>1572631</v>
      </c>
      <c r="F639" s="52">
        <f t="shared" si="119"/>
        <v>128.38276006178413</v>
      </c>
    </row>
    <row r="640" spans="1:6" ht="12.75" customHeight="1" x14ac:dyDescent="0.2">
      <c r="A640" s="53" t="s">
        <v>608</v>
      </c>
      <c r="B640" s="85" t="s">
        <v>1277</v>
      </c>
      <c r="C640" s="50" t="s">
        <v>1278</v>
      </c>
      <c r="D640" s="51">
        <f t="shared" ref="D640:E640" si="181">D413+D528</f>
        <v>1229724.74</v>
      </c>
      <c r="E640" s="51">
        <f t="shared" si="181"/>
        <v>1555176.82</v>
      </c>
      <c r="F640" s="52">
        <f t="shared" si="119"/>
        <v>126.46544136373154</v>
      </c>
    </row>
    <row r="641" spans="1:6" ht="12.75" customHeight="1" x14ac:dyDescent="0.2">
      <c r="A641" s="53" t="s">
        <v>608</v>
      </c>
      <c r="B641" s="85" t="s">
        <v>1279</v>
      </c>
      <c r="C641" s="50" t="s">
        <v>1280</v>
      </c>
      <c r="D641" s="51">
        <f t="shared" ref="D641:E641" si="182">IF(D639&gt;=D640,D639-D640,0)</f>
        <v>0</v>
      </c>
      <c r="E641" s="51">
        <f t="shared" si="182"/>
        <v>17454.179999999935</v>
      </c>
      <c r="F641" s="52" t="str">
        <f t="shared" si="119"/>
        <v>-</v>
      </c>
    </row>
    <row r="642" spans="1:6" ht="12.75" customHeight="1" x14ac:dyDescent="0.2">
      <c r="A642" s="53" t="s">
        <v>608</v>
      </c>
      <c r="B642" s="85" t="s">
        <v>1281</v>
      </c>
      <c r="C642" s="50" t="s">
        <v>1282</v>
      </c>
      <c r="D642" s="51">
        <f t="shared" ref="D642:E642" si="183">IF(D640&gt;=D639,D640-D639,0)</f>
        <v>4769.7699999997858</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8279.99</v>
      </c>
      <c r="E644" s="51">
        <f t="shared" si="185"/>
        <v>13049.75</v>
      </c>
      <c r="F644" s="52">
        <f t="shared" si="119"/>
        <v>157.60586667375202</v>
      </c>
    </row>
    <row r="645" spans="1:6" ht="24" x14ac:dyDescent="0.2">
      <c r="A645" s="53" t="s">
        <v>608</v>
      </c>
      <c r="B645" s="85" t="s">
        <v>1287</v>
      </c>
      <c r="C645" s="50" t="s">
        <v>1288</v>
      </c>
      <c r="D645" s="51">
        <f t="shared" ref="D645:E645" si="186">IF(D641+D643-D642-D644&gt;=0,D641+D643-D642-D644,0)</f>
        <v>0</v>
      </c>
      <c r="E645" s="51">
        <f t="shared" si="186"/>
        <v>4404.4299999999348</v>
      </c>
      <c r="F645" s="52" t="str">
        <f t="shared" si="119"/>
        <v>-</v>
      </c>
    </row>
    <row r="646" spans="1:6" ht="24" x14ac:dyDescent="0.2">
      <c r="A646" s="53" t="s">
        <v>608</v>
      </c>
      <c r="B646" s="85" t="s">
        <v>1289</v>
      </c>
      <c r="C646" s="50" t="s">
        <v>1290</v>
      </c>
      <c r="D646" s="51">
        <f t="shared" ref="D646:E646" si="187">IF(D642+D644-D641-D643&gt;=0,D642+D644-D641-D643,0)</f>
        <v>13049.759999999786</v>
      </c>
      <c r="E646" s="51">
        <f t="shared" si="187"/>
        <v>0</v>
      </c>
      <c r="F646" s="52">
        <f t="shared" si="119"/>
        <v>0</v>
      </c>
    </row>
    <row r="647" spans="1:6" ht="24" x14ac:dyDescent="0.2">
      <c r="A647" s="55" t="s">
        <v>1291</v>
      </c>
      <c r="B647" s="233" t="s">
        <v>1292</v>
      </c>
      <c r="C647" s="56" t="s">
        <v>1291</v>
      </c>
      <c r="D647" s="243">
        <v>71231.48</v>
      </c>
      <c r="E647" s="243">
        <v>101798.85</v>
      </c>
      <c r="F647" s="57">
        <f t="shared" si="119"/>
        <v>142.91272622722425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11936.96</v>
      </c>
      <c r="E649" s="242">
        <v>24687.4</v>
      </c>
      <c r="F649" s="52">
        <f t="shared" ref="F649:F724" si="188">IF(D649&lt;&gt;0,IF(E649/D649&gt;=100,"&gt;&gt;100",E649/D649*100),"-")</f>
        <v>206.81480041819697</v>
      </c>
    </row>
    <row r="650" spans="1:6" ht="12.75" customHeight="1" x14ac:dyDescent="0.2">
      <c r="A650" s="53" t="s">
        <v>1296</v>
      </c>
      <c r="B650" s="85" t="s">
        <v>1297</v>
      </c>
      <c r="C650" s="50" t="s">
        <v>1296</v>
      </c>
      <c r="D650" s="242">
        <v>724205.75</v>
      </c>
      <c r="E650" s="242">
        <v>605839.29</v>
      </c>
      <c r="F650" s="52">
        <f t="shared" si="188"/>
        <v>83.655686246622594</v>
      </c>
    </row>
    <row r="651" spans="1:6" ht="12.75" customHeight="1" x14ac:dyDescent="0.2">
      <c r="A651" s="53" t="s">
        <v>1298</v>
      </c>
      <c r="B651" s="85" t="s">
        <v>1299</v>
      </c>
      <c r="C651" s="50" t="s">
        <v>1298</v>
      </c>
      <c r="D651" s="242">
        <v>711455.31</v>
      </c>
      <c r="E651" s="242">
        <v>603443.43999999994</v>
      </c>
      <c r="F651" s="52">
        <f t="shared" si="188"/>
        <v>84.81817923321141</v>
      </c>
    </row>
    <row r="652" spans="1:6" ht="24" x14ac:dyDescent="0.2">
      <c r="A652" s="53">
        <v>11</v>
      </c>
      <c r="B652" s="85" t="s">
        <v>1300</v>
      </c>
      <c r="C652" s="50" t="s">
        <v>1301</v>
      </c>
      <c r="D652" s="51">
        <f t="shared" ref="D652:E652" si="189">+D649+D650-D651</f>
        <v>24687.399999999907</v>
      </c>
      <c r="E652" s="51">
        <f t="shared" si="189"/>
        <v>27083.250000000116</v>
      </c>
      <c r="F652" s="52">
        <f t="shared" si="188"/>
        <v>109.70474817113272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45</v>
      </c>
      <c r="E654" s="262">
        <v>45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40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836346.42</v>
      </c>
      <c r="E675" s="242">
        <v>1064773</v>
      </c>
      <c r="F675" s="52">
        <f t="shared" si="188"/>
        <v>127.31243591620802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26308.16</v>
      </c>
      <c r="E677" s="242">
        <v>28248.639999999999</v>
      </c>
      <c r="F677" s="52">
        <f t="shared" si="188"/>
        <v>107.37596243903032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46545.56</v>
      </c>
      <c r="E694" s="242">
        <v>39715.279999999999</v>
      </c>
      <c r="F694" s="52">
        <f t="shared" si="188"/>
        <v>85.325603559179442</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80828.7</v>
      </c>
      <c r="E710" s="242">
        <v>52398.03</v>
      </c>
      <c r="F710" s="52">
        <f t="shared" si="188"/>
        <v>64.826020955427964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4314.79</v>
      </c>
      <c r="E716" s="242">
        <v>2236.29</v>
      </c>
      <c r="F716" s="52">
        <f t="shared" si="188"/>
        <v>51.828478326871064</v>
      </c>
    </row>
    <row r="717" spans="1:6" ht="12.75" customHeight="1" x14ac:dyDescent="0.2">
      <c r="A717" s="53">
        <v>31215</v>
      </c>
      <c r="B717" s="85" t="s">
        <v>1413</v>
      </c>
      <c r="C717" s="50" t="s">
        <v>1414</v>
      </c>
      <c r="D717" s="242">
        <v>2442.75</v>
      </c>
      <c r="E717" s="242">
        <v>812.46</v>
      </c>
      <c r="F717" s="52">
        <f t="shared" si="188"/>
        <v>33.260055265581826</v>
      </c>
    </row>
    <row r="718" spans="1:6" ht="12.75" customHeight="1" x14ac:dyDescent="0.2">
      <c r="A718" s="53">
        <v>32121</v>
      </c>
      <c r="B718" s="85" t="s">
        <v>1415</v>
      </c>
      <c r="C718" s="50" t="s">
        <v>1416</v>
      </c>
      <c r="D718" s="242">
        <v>20529.36</v>
      </c>
      <c r="E718" s="242">
        <v>23697.15</v>
      </c>
      <c r="F718" s="52">
        <f t="shared" si="188"/>
        <v>115.43053460994402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5733.63</v>
      </c>
      <c r="E720" s="242">
        <v>680.87</v>
      </c>
      <c r="F720" s="52">
        <f t="shared" si="188"/>
        <v>11.87502507137712</v>
      </c>
    </row>
    <row r="721" spans="1:6" ht="12.75" customHeight="1" x14ac:dyDescent="0.2">
      <c r="A721" s="53" t="s">
        <v>1421</v>
      </c>
      <c r="B721" s="85" t="s">
        <v>1422</v>
      </c>
      <c r="C721" s="50" t="s">
        <v>1421</v>
      </c>
      <c r="D721" s="242">
        <v>0</v>
      </c>
      <c r="E721" s="242">
        <v>20992.31</v>
      </c>
      <c r="F721" s="52" t="str">
        <f t="shared" si="188"/>
        <v>-</v>
      </c>
    </row>
    <row r="722" spans="1:6" ht="12.75" customHeight="1" x14ac:dyDescent="0.2">
      <c r="A722" s="53" t="s">
        <v>1423</v>
      </c>
      <c r="B722" s="85" t="s">
        <v>1424</v>
      </c>
      <c r="C722" s="50" t="s">
        <v>1423</v>
      </c>
      <c r="D722" s="242">
        <v>17872.21</v>
      </c>
      <c r="E722" s="242">
        <v>1010.74</v>
      </c>
      <c r="F722" s="52">
        <f t="shared" si="188"/>
        <v>5.6553722231330097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21.57</v>
      </c>
      <c r="E724" s="242"/>
      <c r="F724" s="52">
        <f t="shared" si="188"/>
        <v>0</v>
      </c>
    </row>
    <row r="725" spans="1:6" ht="12.75" customHeight="1" x14ac:dyDescent="0.2">
      <c r="A725" s="53">
        <v>32911</v>
      </c>
      <c r="B725" s="85" t="s">
        <v>1429</v>
      </c>
      <c r="C725" s="50" t="s">
        <v>1430</v>
      </c>
      <c r="D725" s="242">
        <v>6856.75</v>
      </c>
      <c r="E725" s="242">
        <v>2749.54</v>
      </c>
      <c r="F725" s="52">
        <f t="shared" ref="F725:F979" si="190">IF(D725&lt;&gt;0,IF(E725/D725&gt;=100,"&gt;&gt;100",E725/D725*100),"-")</f>
        <v>40.099755715171185</v>
      </c>
    </row>
    <row r="726" spans="1:6" ht="12.75" customHeight="1" x14ac:dyDescent="0.2">
      <c r="A726" s="53" t="s">
        <v>1431</v>
      </c>
      <c r="B726" s="85" t="s">
        <v>1432</v>
      </c>
      <c r="C726" s="50" t="s">
        <v>1431</v>
      </c>
      <c r="D726" s="242">
        <v>191.61</v>
      </c>
      <c r="E726" s="242">
        <v>601.86</v>
      </c>
      <c r="F726" s="52">
        <f t="shared" si="190"/>
        <v>314.10677939564738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40189.589999999997</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0"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6" zoomScale="120" zoomScaleNormal="120" workbookViewId="0">
      <selection activeCell="E240" sqref="E2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601607.4800000001</v>
      </c>
      <c r="E6" s="229">
        <f t="shared" si="0"/>
        <v>656366.42000000004</v>
      </c>
      <c r="F6" s="230">
        <f t="shared" ref="F6:F260" si="1">IF(D6&gt;0,IF(E6/D6&gt;=100,"&gt;&gt;100",E6/D6*100),"-")</f>
        <v>109.10210424910274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483210.09000000008</v>
      </c>
      <c r="E7" s="104">
        <f t="shared" si="2"/>
        <v>499778.75000000006</v>
      </c>
      <c r="F7" s="93">
        <f t="shared" si="1"/>
        <v>103.42887293599352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483210.09000000008</v>
      </c>
      <c r="E12" s="104">
        <f t="shared" si="3"/>
        <v>499778.75000000006</v>
      </c>
      <c r="F12" s="93">
        <f t="shared" si="1"/>
        <v>103.42887293599352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361690.04000000004</v>
      </c>
      <c r="E13" s="104">
        <f t="shared" si="4"/>
        <v>351501.93000000005</v>
      </c>
      <c r="F13" s="93">
        <f t="shared" si="1"/>
        <v>97.183193100921443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815047.17</v>
      </c>
      <c r="E15" s="247">
        <v>815047.17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453357.13</v>
      </c>
      <c r="E18" s="247">
        <v>463545.24</v>
      </c>
      <c r="F18" s="93">
        <f t="shared" si="1"/>
        <v>102.24725924129613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28617.899999999994</v>
      </c>
      <c r="E19" s="104">
        <f t="shared" si="5"/>
        <v>55374.679999999993</v>
      </c>
      <c r="F19" s="93">
        <f t="shared" si="1"/>
        <v>193.49665768627329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180810.53</v>
      </c>
      <c r="E20" s="247">
        <v>246772.84</v>
      </c>
      <c r="F20" s="93">
        <f t="shared" si="1"/>
        <v>136.48145381798284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13630.54</v>
      </c>
      <c r="E21" s="247">
        <v>13630.54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8016.95</v>
      </c>
      <c r="E22" s="247">
        <v>8016.94</v>
      </c>
      <c r="F22" s="93">
        <f t="shared" si="1"/>
        <v>99.999875264283801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8988.6299999999992</v>
      </c>
      <c r="E24" s="247">
        <v>8988.6299999999992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16240.24</v>
      </c>
      <c r="E25" s="247">
        <v>16240.24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23706.9</v>
      </c>
      <c r="E26" s="247">
        <v>38908.92</v>
      </c>
      <c r="F26" s="93">
        <f t="shared" si="1"/>
        <v>164.12487503638181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222775.89</v>
      </c>
      <c r="E28" s="247">
        <v>277183.43</v>
      </c>
      <c r="F28" s="93">
        <f t="shared" si="1"/>
        <v>124.4225441092391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92902.15</v>
      </c>
      <c r="E35" s="104">
        <f t="shared" si="7"/>
        <v>92902.14</v>
      </c>
      <c r="F35" s="93">
        <f t="shared" si="1"/>
        <v>99.999989235986476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113233.95</v>
      </c>
      <c r="E36" s="247">
        <v>142871.49</v>
      </c>
      <c r="F36" s="93">
        <f t="shared" si="1"/>
        <v>126.17372263353879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6264.52</v>
      </c>
      <c r="E37" s="247">
        <v>6264.51</v>
      </c>
      <c r="F37" s="93">
        <f t="shared" si="1"/>
        <v>99.999840370850436</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26596.32</v>
      </c>
      <c r="E40" s="247">
        <v>56233.86</v>
      </c>
      <c r="F40" s="93">
        <f t="shared" si="1"/>
        <v>211.43473984370772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24962.93</v>
      </c>
      <c r="E54" s="247">
        <v>24962.93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24962.93</v>
      </c>
      <c r="E55" s="247">
        <v>24962.93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118397.39</v>
      </c>
      <c r="E68" s="104">
        <f t="shared" si="13"/>
        <v>156587.67000000001</v>
      </c>
      <c r="F68" s="93">
        <f t="shared" si="1"/>
        <v>132.25601510303565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24687.4</v>
      </c>
      <c r="E69" s="104">
        <f t="shared" si="14"/>
        <v>27083.25</v>
      </c>
      <c r="F69" s="93">
        <f t="shared" si="1"/>
        <v>109.70474817113183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24687.4</v>
      </c>
      <c r="E70" s="104">
        <f t="shared" si="15"/>
        <v>26871.58</v>
      </c>
      <c r="F70" s="93">
        <f t="shared" si="1"/>
        <v>108.84734722976093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24687.4</v>
      </c>
      <c r="E72" s="247">
        <v>26871.58</v>
      </c>
      <c r="F72" s="93">
        <f t="shared" si="1"/>
        <v>108.84734722976093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211.67</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19249.36</v>
      </c>
      <c r="E78" s="104">
        <f>E79+SUM(E82:E84)-E85+E86</f>
        <v>23138.560000000001</v>
      </c>
      <c r="F78" s="93">
        <f t="shared" si="1"/>
        <v>120.204308091282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19249.36</v>
      </c>
      <c r="E86" s="247">
        <v>23138.560000000001</v>
      </c>
      <c r="F86" s="93">
        <f t="shared" si="1"/>
        <v>120.204308091282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3229.15</v>
      </c>
      <c r="E146" s="104">
        <f t="shared" si="26"/>
        <v>4567.01</v>
      </c>
      <c r="F146" s="93">
        <f t="shared" si="1"/>
        <v>141.43071706176548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3229.15</v>
      </c>
      <c r="E160" s="247">
        <v>4567.01</v>
      </c>
      <c r="F160" s="93">
        <f t="shared" si="1"/>
        <v>141.43071706176548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71231.48</v>
      </c>
      <c r="E170" s="104">
        <f t="shared" si="29"/>
        <v>101798.85</v>
      </c>
      <c r="F170" s="93">
        <f t="shared" si="1"/>
        <v>142.91272622722425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71231.48</v>
      </c>
      <c r="E171" s="247">
        <v>101798.85</v>
      </c>
      <c r="F171" s="93">
        <f t="shared" si="1"/>
        <v>142.91272622722425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601607.48</v>
      </c>
      <c r="E175" s="104">
        <f t="shared" si="30"/>
        <v>656366.42000000004</v>
      </c>
      <c r="F175" s="93">
        <f t="shared" si="1"/>
        <v>109.10210424910277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133508.93</v>
      </c>
      <c r="E176" s="104">
        <f t="shared" si="31"/>
        <v>152907.21000000002</v>
      </c>
      <c r="F176" s="93">
        <f t="shared" si="1"/>
        <v>114.52957491307887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132975.81</v>
      </c>
      <c r="E177" s="104">
        <f t="shared" si="32"/>
        <v>151688.76</v>
      </c>
      <c r="F177" s="93">
        <f t="shared" si="1"/>
        <v>114.07244671042049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69279.539999999994</v>
      </c>
      <c r="E178" s="247">
        <v>99620.65</v>
      </c>
      <c r="F178" s="93">
        <f t="shared" si="1"/>
        <v>143.79519552237213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45213.14</v>
      </c>
      <c r="E179" s="247">
        <v>29554.720000000001</v>
      </c>
      <c r="F179" s="93">
        <f t="shared" si="1"/>
        <v>65.367545806373997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75.13</v>
      </c>
      <c r="E180" s="104">
        <f t="shared" si="33"/>
        <v>216.19</v>
      </c>
      <c r="F180" s="93">
        <f t="shared" si="1"/>
        <v>287.75455876480771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75.13</v>
      </c>
      <c r="E183" s="247">
        <v>216.19</v>
      </c>
      <c r="F183" s="93">
        <f t="shared" si="1"/>
        <v>287.75455876480771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18408</v>
      </c>
      <c r="E188" s="247">
        <v>22297.200000000001</v>
      </c>
      <c r="F188" s="93">
        <f t="shared" si="1"/>
        <v>121.12777053455019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533.12</v>
      </c>
      <c r="E189" s="247">
        <v>1218.45</v>
      </c>
      <c r="F189" s="93">
        <f t="shared" si="1"/>
        <v>228.55079531812726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468098.55</v>
      </c>
      <c r="E237" s="104">
        <f t="shared" si="41"/>
        <v>503459.21</v>
      </c>
      <c r="F237" s="93">
        <f t="shared" si="1"/>
        <v>107.5541058608278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477919.16</v>
      </c>
      <c r="E238" s="104">
        <f t="shared" si="42"/>
        <v>494487.77</v>
      </c>
      <c r="F238" s="93">
        <f t="shared" si="1"/>
        <v>103.46682271537304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477919.16</v>
      </c>
      <c r="E239" s="104">
        <f t="shared" si="43"/>
        <v>494487.77</v>
      </c>
      <c r="F239" s="93">
        <f t="shared" si="1"/>
        <v>103.46682271537304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477919.16</v>
      </c>
      <c r="E240" s="247">
        <v>494487.77</v>
      </c>
      <c r="F240" s="93">
        <f t="shared" si="1"/>
        <v>103.46682271537304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-13049.76</v>
      </c>
      <c r="E245" s="104">
        <f t="shared" si="45"/>
        <v>4404.43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4404.43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4404.43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13049.76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13049.76</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3229.15</v>
      </c>
      <c r="E255" s="247">
        <v>4567.01</v>
      </c>
      <c r="F255" s="93">
        <f t="shared" si="1"/>
        <v>141.43071706176548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46262.239999999998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46262.239999999998</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3229.15</v>
      </c>
      <c r="E264" s="247">
        <v>4567.01</v>
      </c>
      <c r="F264" s="93">
        <f t="shared" si="50"/>
        <v>141.43071706176548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19249.36</v>
      </c>
      <c r="E268" s="247">
        <v>23138.560000000001</v>
      </c>
      <c r="F268" s="93">
        <f t="shared" si="50"/>
        <v>120.204308091282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37728.57</v>
      </c>
      <c r="E287" s="247">
        <v>14203.73</v>
      </c>
      <c r="F287" s="93">
        <f t="shared" si="50"/>
        <v>37.647146446313762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95247.24</v>
      </c>
      <c r="E288" s="247">
        <v>137485.03</v>
      </c>
      <c r="F288" s="93">
        <f t="shared" si="50"/>
        <v>144.34542145263211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533.12</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1218.45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1229724.74</v>
      </c>
      <c r="E114" s="81">
        <f t="shared" si="22"/>
        <v>1555176.82</v>
      </c>
      <c r="F114" s="63">
        <f t="shared" si="1"/>
        <v>126.46544136373154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1229724.74</v>
      </c>
      <c r="E115" s="81">
        <f t="shared" si="23"/>
        <v>1555176.82</v>
      </c>
      <c r="F115" s="63">
        <f t="shared" si="1"/>
        <v>126.46544136373154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1229724.74</v>
      </c>
      <c r="E117" s="249">
        <v>1555176.82</v>
      </c>
      <c r="F117" s="63">
        <f t="shared" si="1"/>
        <v>126.46544136373154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1229724.74</v>
      </c>
      <c r="E141" s="106">
        <f t="shared" si="28"/>
        <v>1555176.82</v>
      </c>
      <c r="F141" s="82">
        <f t="shared" si="1"/>
        <v>126.46544136373154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13350.38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13350.38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13350.38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13350.38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6"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zoomScale="130" zoomScaleNormal="130"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133508.94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1521318.0100000002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1458721.3800000004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1152933.3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259402.8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1632.09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40189.589999999997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4563.6000000000004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62596.63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1501919.74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1440008.44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1122592.1499999999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275061.26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1491.03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40189.589999999997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674.41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61911.3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152907.2100000002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14203.730000000001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14203.730000000001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14203.730000000001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11091.2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3112.53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138703.48000000001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138703.48000000001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5"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15139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4" priority="3" operator="equal">
      <formula>"Pogreška"</formula>
    </cfRule>
  </conditionalFormatting>
  <conditionalFormatting sqref="B5:B13 B21:B276 B278:B310 B312:B313 B315 B317">
    <cfRule type="cellIs" dxfId="3" priority="2" operator="equal">
      <formula>"Provjera"</formula>
    </cfRule>
  </conditionalFormatting>
  <conditionalFormatting sqref="B15:B19">
    <cfRule type="cellIs" dxfId="2" priority="4" operator="equal">
      <formula>"Provjera"</formula>
    </cfRule>
  </conditionalFormatting>
  <conditionalFormatting sqref="B317">
    <cfRule type="cellIs" dxfId="1"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2024-01-31T13:14:18Z</cp:lastPrinted>
  <dcterms:created xsi:type="dcterms:W3CDTF">2022-04-01T05:14:30Z</dcterms:created>
  <dcterms:modified xsi:type="dcterms:W3CDTF">2024-01-31T14:11:22Z</dcterms:modified>
</cp:coreProperties>
</file>