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D:\Preuzimanja\"/>
    </mc:Choice>
  </mc:AlternateContent>
  <xr:revisionPtr revIDLastSave="0" documentId="8_{BC1E1650-A8B7-47A6-8E18-6FFBB3B2550A}" xr6:coauthVersionLast="36" xr6:coauthVersionMax="36" xr10:uidLastSave="{00000000-0000-0000-0000-000000000000}"/>
  <bookViews>
    <workbookView xWindow="0" yWindow="0" windowWidth="20490" windowHeight="7095" tabRatio="261" firstSheet="2" activeTab="2"/>
  </bookViews>
  <sheets>
    <sheet name="POZVANI" sheetId="1" r:id="rId1"/>
    <sheet name="ŠIFRARNIK" sheetId="2" r:id="rId2"/>
    <sheet name="KONACNI" sheetId="8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W1384" i="8" l="1"/>
  <c r="W1383" i="8"/>
  <c r="W1382" i="8"/>
  <c r="W1381" i="8"/>
  <c r="W1380" i="8"/>
  <c r="W1379" i="8"/>
  <c r="W1378" i="8"/>
  <c r="W1377" i="8"/>
  <c r="W1376" i="8"/>
  <c r="W1375" i="8"/>
  <c r="W1374" i="8"/>
  <c r="W1373" i="8"/>
  <c r="W1372" i="8"/>
  <c r="W1371" i="8"/>
  <c r="W1370" i="8"/>
  <c r="W1369" i="8"/>
  <c r="W1368" i="8"/>
  <c r="W1367" i="8"/>
  <c r="W1366" i="8"/>
  <c r="W1365" i="8"/>
  <c r="W1364" i="8"/>
  <c r="W1363" i="8"/>
  <c r="W1362" i="8"/>
  <c r="W1361" i="8"/>
  <c r="W1360" i="8"/>
  <c r="W1359" i="8"/>
  <c r="W1358" i="8"/>
  <c r="W1357" i="8"/>
  <c r="W1356" i="8"/>
  <c r="W1355" i="8"/>
  <c r="W1354" i="8"/>
  <c r="W1353" i="8"/>
  <c r="W1352" i="8"/>
  <c r="W1351" i="8"/>
  <c r="W1350" i="8"/>
  <c r="W1349" i="8"/>
  <c r="W1348" i="8"/>
  <c r="W1347" i="8"/>
  <c r="W1346" i="8"/>
  <c r="W1345" i="8"/>
  <c r="W1344" i="8"/>
  <c r="W1343" i="8"/>
  <c r="W1342" i="8"/>
  <c r="W1341" i="8"/>
  <c r="W1340" i="8"/>
  <c r="W1339" i="8"/>
  <c r="W1338" i="8"/>
  <c r="W1337" i="8"/>
  <c r="W1336" i="8"/>
  <c r="W1335" i="8"/>
  <c r="W1334" i="8"/>
  <c r="W1333" i="8"/>
  <c r="W1332" i="8"/>
  <c r="W1331" i="8"/>
  <c r="W1330" i="8"/>
  <c r="W1329" i="8"/>
  <c r="W1328" i="8"/>
  <c r="W1327" i="8"/>
  <c r="W1326" i="8"/>
  <c r="W1325" i="8"/>
  <c r="W1324" i="8"/>
  <c r="W1323" i="8"/>
  <c r="W1322" i="8"/>
  <c r="W1321" i="8"/>
  <c r="W1320" i="8"/>
  <c r="W1319" i="8"/>
  <c r="W1318" i="8"/>
  <c r="W1317" i="8"/>
  <c r="W1316" i="8"/>
  <c r="W1315" i="8"/>
  <c r="W1314" i="8"/>
  <c r="W1313" i="8"/>
  <c r="W1312" i="8"/>
  <c r="W1311" i="8"/>
  <c r="W1310" i="8"/>
  <c r="W1309" i="8"/>
  <c r="W1308" i="8"/>
  <c r="W1307" i="8"/>
  <c r="W1306" i="8"/>
  <c r="W1305" i="8"/>
  <c r="W1304" i="8"/>
  <c r="W1303" i="8"/>
  <c r="W1302" i="8"/>
  <c r="W1301" i="8"/>
  <c r="W1300" i="8"/>
  <c r="W1299" i="8"/>
  <c r="W1298" i="8"/>
  <c r="W1297" i="8"/>
  <c r="W1296" i="8"/>
  <c r="W1295" i="8"/>
  <c r="W1294" i="8"/>
  <c r="W1293" i="8"/>
  <c r="W1292" i="8"/>
  <c r="W1291" i="8"/>
  <c r="W1290" i="8"/>
  <c r="W1289" i="8"/>
  <c r="W1288" i="8"/>
  <c r="W1287" i="8"/>
  <c r="W1286" i="8"/>
  <c r="W1285" i="8"/>
  <c r="W1284" i="8"/>
  <c r="W1283" i="8"/>
  <c r="W1282" i="8"/>
  <c r="W1281" i="8"/>
  <c r="W1280" i="8"/>
  <c r="W1279" i="8"/>
  <c r="W1278" i="8"/>
  <c r="W1277" i="8"/>
  <c r="W1276" i="8"/>
  <c r="W1275" i="8"/>
  <c r="W1274" i="8"/>
  <c r="W1273" i="8"/>
  <c r="W1272" i="8"/>
  <c r="W1271" i="8"/>
  <c r="W1270" i="8"/>
  <c r="W1269" i="8"/>
  <c r="W1268" i="8"/>
  <c r="W1267" i="8"/>
  <c r="W1266" i="8"/>
  <c r="W1265" i="8"/>
  <c r="W1264" i="8"/>
  <c r="W1263" i="8"/>
  <c r="W1262" i="8"/>
  <c r="W1261" i="8"/>
  <c r="W1260" i="8"/>
  <c r="W1259" i="8"/>
  <c r="W1258" i="8"/>
  <c r="W1257" i="8"/>
  <c r="W1256" i="8"/>
  <c r="W1255" i="8"/>
  <c r="W1254" i="8"/>
  <c r="W1253" i="8"/>
  <c r="W1252" i="8"/>
  <c r="W1251" i="8"/>
  <c r="W1250" i="8"/>
  <c r="W1249" i="8"/>
  <c r="W1248" i="8"/>
  <c r="W1247" i="8"/>
  <c r="W1246" i="8"/>
  <c r="W1245" i="8"/>
  <c r="W1244" i="8"/>
  <c r="W1243" i="8"/>
  <c r="W1242" i="8"/>
  <c r="W1241" i="8"/>
  <c r="W1240" i="8"/>
  <c r="W1239" i="8"/>
  <c r="W1238" i="8"/>
  <c r="W1237" i="8"/>
  <c r="W1236" i="8"/>
  <c r="W1235" i="8"/>
  <c r="W1234" i="8"/>
  <c r="W1233" i="8"/>
  <c r="W1232" i="8"/>
  <c r="W1231" i="8"/>
  <c r="W1230" i="8"/>
  <c r="W1229" i="8"/>
  <c r="W1228" i="8"/>
  <c r="W1227" i="8"/>
  <c r="W1226" i="8"/>
  <c r="W1225" i="8"/>
  <c r="W1224" i="8"/>
  <c r="W1223" i="8"/>
  <c r="W1222" i="8"/>
  <c r="W1221" i="8"/>
  <c r="W1220" i="8"/>
  <c r="W1219" i="8"/>
  <c r="W1218" i="8"/>
  <c r="W1217" i="8"/>
  <c r="W1216" i="8"/>
  <c r="W1215" i="8"/>
  <c r="W1214" i="8"/>
  <c r="W1213" i="8"/>
  <c r="W1212" i="8"/>
  <c r="W1211" i="8"/>
  <c r="W1210" i="8"/>
  <c r="W1209" i="8"/>
  <c r="W1208" i="8"/>
  <c r="W1207" i="8"/>
  <c r="W1206" i="8"/>
  <c r="W1205" i="8"/>
  <c r="W1204" i="8"/>
  <c r="W1203" i="8"/>
  <c r="W1202" i="8"/>
  <c r="W1201" i="8"/>
  <c r="W1200" i="8"/>
  <c r="W1199" i="8"/>
  <c r="W1198" i="8"/>
  <c r="W1197" i="8"/>
  <c r="W1196" i="8"/>
  <c r="W1195" i="8"/>
  <c r="W1194" i="8"/>
  <c r="W1193" i="8"/>
  <c r="W1192" i="8"/>
  <c r="W1191" i="8"/>
  <c r="W1190" i="8"/>
  <c r="W1189" i="8"/>
  <c r="W1188" i="8"/>
  <c r="W1187" i="8"/>
  <c r="W1186" i="8"/>
  <c r="W1185" i="8"/>
  <c r="W1184" i="8"/>
  <c r="W1183" i="8"/>
  <c r="W1182" i="8"/>
  <c r="W1181" i="8"/>
  <c r="W1180" i="8"/>
  <c r="W1179" i="8"/>
  <c r="W1178" i="8"/>
  <c r="W1177" i="8"/>
  <c r="W1176" i="8"/>
  <c r="W1175" i="8"/>
  <c r="W1174" i="8"/>
  <c r="W1173" i="8"/>
  <c r="W1172" i="8"/>
  <c r="W1171" i="8"/>
  <c r="W1170" i="8"/>
  <c r="W1169" i="8"/>
  <c r="W1168" i="8"/>
  <c r="W1167" i="8"/>
  <c r="W1166" i="8"/>
  <c r="W1165" i="8"/>
  <c r="W1164" i="8"/>
  <c r="W1163" i="8"/>
  <c r="W1162" i="8"/>
  <c r="W1161" i="8"/>
  <c r="W1160" i="8"/>
  <c r="W1159" i="8"/>
  <c r="W1158" i="8"/>
  <c r="W1157" i="8"/>
  <c r="W1156" i="8"/>
  <c r="W1155" i="8"/>
  <c r="W1154" i="8"/>
  <c r="W1153" i="8"/>
  <c r="W1152" i="8"/>
  <c r="W1151" i="8"/>
  <c r="W1150" i="8"/>
  <c r="W1149" i="8"/>
  <c r="W1148" i="8"/>
  <c r="W1147" i="8"/>
  <c r="W1146" i="8"/>
  <c r="W1145" i="8"/>
  <c r="W1144" i="8"/>
  <c r="W1143" i="8"/>
  <c r="W1142" i="8"/>
  <c r="W1141" i="8"/>
  <c r="W1140" i="8"/>
  <c r="W1139" i="8"/>
  <c r="W1138" i="8"/>
  <c r="W1137" i="8"/>
  <c r="W1136" i="8"/>
  <c r="W1135" i="8"/>
  <c r="W1134" i="8"/>
  <c r="W1133" i="8"/>
  <c r="W1132" i="8"/>
  <c r="W1131" i="8"/>
  <c r="W1130" i="8"/>
  <c r="W1129" i="8"/>
  <c r="W1128" i="8"/>
  <c r="W1127" i="8"/>
  <c r="W1126" i="8"/>
  <c r="W1125" i="8"/>
  <c r="W1124" i="8"/>
  <c r="W1123" i="8"/>
  <c r="W1122" i="8"/>
  <c r="W1121" i="8"/>
  <c r="W1120" i="8"/>
  <c r="W1119" i="8"/>
  <c r="W1118" i="8"/>
  <c r="W1117" i="8"/>
  <c r="W1116" i="8"/>
  <c r="W1115" i="8"/>
  <c r="W1114" i="8"/>
  <c r="W1113" i="8"/>
  <c r="W1112" i="8"/>
  <c r="W1111" i="8"/>
  <c r="W1110" i="8"/>
  <c r="W1109" i="8"/>
  <c r="W1108" i="8"/>
  <c r="W1107" i="8"/>
  <c r="W1106" i="8"/>
  <c r="W1105" i="8"/>
  <c r="W1104" i="8"/>
  <c r="W1103" i="8"/>
  <c r="W1102" i="8"/>
  <c r="W1101" i="8"/>
  <c r="W1100" i="8"/>
  <c r="W1099" i="8"/>
  <c r="W1098" i="8"/>
  <c r="W1097" i="8"/>
  <c r="W1096" i="8"/>
  <c r="W214" i="8"/>
  <c r="W213" i="8"/>
  <c r="W211" i="8"/>
  <c r="W210" i="8"/>
  <c r="W208" i="8"/>
  <c r="W207" i="8"/>
  <c r="W205" i="8"/>
  <c r="W204" i="8"/>
  <c r="W203" i="8"/>
  <c r="W202" i="8"/>
  <c r="W201" i="8"/>
  <c r="W200" i="8"/>
  <c r="W199" i="8"/>
  <c r="W198" i="8"/>
  <c r="W197" i="8"/>
  <c r="W196" i="8"/>
  <c r="W194" i="8"/>
  <c r="W193" i="8"/>
  <c r="W192" i="8"/>
  <c r="W190" i="8"/>
  <c r="W189" i="8"/>
  <c r="W188" i="8"/>
  <c r="W187" i="8"/>
  <c r="W186" i="8"/>
  <c r="W185" i="8"/>
  <c r="W183" i="8"/>
  <c r="W182" i="8"/>
  <c r="W178" i="8"/>
  <c r="W177" i="8"/>
  <c r="W175" i="8"/>
  <c r="W173" i="8"/>
  <c r="W172" i="8"/>
  <c r="W168" i="8"/>
  <c r="W167" i="8"/>
  <c r="W166" i="8"/>
  <c r="W165" i="8"/>
  <c r="W163" i="8"/>
  <c r="W162" i="8"/>
  <c r="W160" i="8"/>
  <c r="W159" i="8"/>
  <c r="W158" i="8"/>
  <c r="W157" i="8"/>
  <c r="W155" i="8"/>
  <c r="W152" i="8"/>
  <c r="W151" i="8"/>
  <c r="W150" i="8"/>
  <c r="W149" i="8"/>
  <c r="W148" i="8"/>
  <c r="W147" i="8"/>
  <c r="W146" i="8"/>
  <c r="W143" i="8"/>
  <c r="W142" i="8"/>
  <c r="W141" i="8"/>
  <c r="W140" i="8"/>
  <c r="W138" i="8"/>
  <c r="W137" i="8"/>
  <c r="W136" i="8"/>
  <c r="W134" i="8"/>
  <c r="W133" i="8"/>
  <c r="W132" i="8"/>
  <c r="W131" i="8"/>
  <c r="W130" i="8"/>
  <c r="W129" i="8"/>
  <c r="W128" i="8"/>
  <c r="W126" i="8"/>
  <c r="W125" i="8"/>
  <c r="W124" i="8"/>
  <c r="W123" i="8"/>
  <c r="W121" i="8"/>
  <c r="W120" i="8"/>
  <c r="W119" i="8"/>
  <c r="W118" i="8"/>
  <c r="W115" i="8"/>
  <c r="W112" i="8"/>
  <c r="W110" i="8"/>
  <c r="W109" i="8"/>
  <c r="W105" i="8"/>
  <c r="W104" i="8"/>
  <c r="W103" i="8"/>
  <c r="W102" i="8"/>
  <c r="W101" i="8"/>
  <c r="W100" i="8"/>
  <c r="W99" i="8"/>
  <c r="W98" i="8"/>
  <c r="W97" i="8"/>
  <c r="W96" i="8"/>
  <c r="W95" i="8"/>
  <c r="W93" i="8"/>
  <c r="W92" i="8"/>
  <c r="W91" i="8"/>
  <c r="W89" i="8"/>
  <c r="W87" i="8"/>
  <c r="W85" i="8"/>
  <c r="W84" i="8"/>
  <c r="E84" i="8"/>
  <c r="D84" i="8"/>
  <c r="W82" i="8"/>
  <c r="W81" i="8"/>
  <c r="W80" i="8"/>
  <c r="W79" i="8"/>
  <c r="W78" i="8"/>
  <c r="W76" i="8"/>
  <c r="W74" i="8"/>
  <c r="W73" i="8"/>
  <c r="W72" i="8"/>
  <c r="W71" i="8"/>
  <c r="W70" i="8"/>
  <c r="W69" i="8"/>
  <c r="W68" i="8"/>
  <c r="W67" i="8"/>
  <c r="E67" i="8"/>
  <c r="W66" i="8"/>
  <c r="W65" i="8"/>
  <c r="W63" i="8"/>
  <c r="W60" i="8"/>
  <c r="W59" i="8"/>
  <c r="W57" i="8"/>
  <c r="W56" i="8"/>
  <c r="W54" i="8"/>
  <c r="W53" i="8"/>
  <c r="W52" i="8"/>
  <c r="W51" i="8"/>
  <c r="W48" i="8"/>
  <c r="W47" i="8"/>
  <c r="W45" i="8"/>
  <c r="W44" i="8"/>
  <c r="W43" i="8"/>
  <c r="W41" i="8"/>
  <c r="W40" i="8"/>
  <c r="W38" i="8"/>
  <c r="W36" i="8"/>
  <c r="W35" i="8"/>
  <c r="W32" i="8"/>
  <c r="W29" i="8"/>
  <c r="W28" i="8"/>
  <c r="W25" i="8"/>
  <c r="W24" i="8"/>
  <c r="W18" i="8"/>
  <c r="W17" i="8"/>
  <c r="W15" i="8"/>
  <c r="W14" i="8"/>
  <c r="W13" i="8"/>
  <c r="W12" i="8"/>
  <c r="W11" i="8"/>
  <c r="W9" i="8"/>
  <c r="W8" i="8"/>
  <c r="W217" i="1"/>
  <c r="W216" i="1"/>
  <c r="W215" i="1"/>
  <c r="W214" i="1"/>
  <c r="W213" i="1"/>
  <c r="E213" i="1"/>
  <c r="D213" i="1"/>
  <c r="W212" i="1"/>
  <c r="W211" i="1"/>
  <c r="W210" i="1"/>
  <c r="W209" i="1"/>
  <c r="W208" i="1"/>
  <c r="W206" i="1"/>
  <c r="W205" i="1"/>
  <c r="W204" i="1"/>
  <c r="W203" i="1"/>
  <c r="W202" i="1"/>
  <c r="W200" i="1"/>
  <c r="W199" i="1"/>
  <c r="W197" i="1"/>
  <c r="W196" i="1"/>
  <c r="W195" i="1"/>
  <c r="W194" i="1"/>
  <c r="W193" i="1"/>
  <c r="W192" i="1"/>
  <c r="W190" i="1"/>
  <c r="W189" i="1"/>
  <c r="W188" i="1"/>
  <c r="W186" i="1"/>
  <c r="W185" i="1"/>
  <c r="W180" i="1"/>
  <c r="W179" i="1"/>
  <c r="W178" i="1"/>
  <c r="W176" i="1"/>
  <c r="W175" i="1"/>
  <c r="W174" i="1"/>
  <c r="W173" i="1"/>
  <c r="W171" i="1"/>
  <c r="W170" i="1"/>
  <c r="W167" i="1"/>
  <c r="E167" i="1"/>
  <c r="W166" i="1"/>
  <c r="W165" i="1"/>
  <c r="W164" i="1"/>
  <c r="W163" i="1"/>
  <c r="W161" i="1"/>
  <c r="W157" i="1"/>
  <c r="W156" i="1"/>
  <c r="W153" i="1"/>
  <c r="W152" i="1"/>
  <c r="W151" i="1"/>
  <c r="W150" i="1"/>
  <c r="W148" i="1"/>
  <c r="W147" i="1"/>
  <c r="W184" i="1"/>
  <c r="W146" i="1"/>
  <c r="W143" i="1"/>
  <c r="W142" i="1"/>
  <c r="W141" i="1"/>
  <c r="W140" i="1"/>
  <c r="W139" i="1"/>
  <c r="W138" i="1"/>
  <c r="W137" i="1"/>
  <c r="W136" i="1"/>
  <c r="W134" i="1"/>
  <c r="W133" i="1"/>
  <c r="W132" i="1"/>
  <c r="W129" i="1"/>
  <c r="W128" i="1"/>
  <c r="W127" i="1"/>
  <c r="W126" i="1"/>
  <c r="W125" i="1"/>
  <c r="W124" i="1"/>
  <c r="W120" i="1"/>
  <c r="W118" i="1"/>
  <c r="W117" i="1"/>
  <c r="W116" i="1"/>
  <c r="W111" i="1"/>
  <c r="W110" i="1"/>
  <c r="W109" i="1"/>
  <c r="W108" i="1"/>
  <c r="W105" i="1"/>
  <c r="W104" i="1"/>
  <c r="W103" i="1"/>
  <c r="W100" i="1"/>
  <c r="W99" i="1"/>
  <c r="W98" i="1"/>
  <c r="W97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0" i="1"/>
  <c r="W79" i="1"/>
  <c r="W75" i="1"/>
  <c r="W74" i="1"/>
  <c r="W73" i="1"/>
  <c r="W71" i="1"/>
  <c r="W70" i="1"/>
  <c r="W69" i="1"/>
  <c r="W65" i="1"/>
  <c r="W64" i="1"/>
  <c r="W63" i="1"/>
  <c r="W62" i="1"/>
  <c r="W61" i="1"/>
  <c r="W58" i="1"/>
  <c r="W56" i="1"/>
  <c r="W55" i="1"/>
  <c r="W54" i="1"/>
  <c r="W53" i="1"/>
  <c r="W50" i="1"/>
  <c r="W49" i="1"/>
  <c r="W47" i="1"/>
  <c r="W46" i="1"/>
  <c r="W45" i="1"/>
  <c r="W44" i="1"/>
  <c r="W43" i="1"/>
  <c r="W42" i="1"/>
  <c r="W41" i="1"/>
  <c r="W40" i="1"/>
  <c r="W37" i="1"/>
  <c r="W35" i="1"/>
  <c r="W34" i="1"/>
  <c r="W32" i="1"/>
  <c r="W31" i="1"/>
  <c r="W30" i="1"/>
  <c r="W29" i="1"/>
  <c r="W27" i="1"/>
  <c r="W25" i="1"/>
  <c r="W21" i="1"/>
  <c r="W20" i="1"/>
  <c r="W18" i="1"/>
  <c r="W17" i="1"/>
  <c r="W16" i="1"/>
  <c r="W15" i="1"/>
  <c r="W11" i="1"/>
  <c r="W10" i="1"/>
  <c r="W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</calcChain>
</file>

<file path=xl/sharedStrings.xml><?xml version="1.0" encoding="utf-8"?>
<sst xmlns="http://schemas.openxmlformats.org/spreadsheetml/2006/main" count="8720" uniqueCount="2568">
  <si>
    <t>2007./2008.</t>
  </si>
  <si>
    <t>1. razred OŠ</t>
  </si>
  <si>
    <t>Baletno-plesna škola pri Osnovnoj školi Dragutina Tadijanovića</t>
  </si>
  <si>
    <t>I. nagrada</t>
  </si>
  <si>
    <t>2008./2009.</t>
  </si>
  <si>
    <t>2. razred OŠ</t>
  </si>
  <si>
    <t>Baletno-plesna škola Vela Luka pri Osnovnoj školi Vela Luka</t>
  </si>
  <si>
    <t>II. nagrada</t>
  </si>
  <si>
    <t>2009./2010.</t>
  </si>
  <si>
    <t>3. razred OŠ</t>
  </si>
  <si>
    <t>Biskupijska klasična gimnazija Ruđera Boškovića s pravom javnosti</t>
  </si>
  <si>
    <t>III. nagrada</t>
  </si>
  <si>
    <t>2010./2011.</t>
  </si>
  <si>
    <t>4. razred OŠ</t>
  </si>
  <si>
    <t>Centar Liče Faraguna</t>
  </si>
  <si>
    <t>P</t>
  </si>
  <si>
    <t>2011./2012.</t>
  </si>
  <si>
    <t>5. razred OŠ</t>
  </si>
  <si>
    <t>Centar odgoja i obrazovanja pri Odgojnom domu Mali Lošinj</t>
  </si>
  <si>
    <t>I.</t>
  </si>
  <si>
    <t>Rbr.</t>
  </si>
  <si>
    <t>Ime</t>
  </si>
  <si>
    <t>Prezime</t>
  </si>
  <si>
    <t>Školska godina</t>
  </si>
  <si>
    <t>Broj kategorije</t>
  </si>
  <si>
    <t>Razred</t>
  </si>
  <si>
    <t>Ime mentora</t>
  </si>
  <si>
    <t>Prezime mentora</t>
  </si>
  <si>
    <t>Grad</t>
  </si>
  <si>
    <t>Broj županije</t>
  </si>
  <si>
    <t>Županija</t>
  </si>
  <si>
    <t>Ostvareno mjesto</t>
  </si>
  <si>
    <t>Bodovi</t>
  </si>
  <si>
    <t>Naziv djela</t>
  </si>
  <si>
    <t>Učenički dom</t>
  </si>
  <si>
    <t>Nagrada</t>
  </si>
  <si>
    <t>Ostalo</t>
  </si>
  <si>
    <t>Ekipa</t>
  </si>
  <si>
    <t>Zaporka</t>
  </si>
  <si>
    <t>Istraživački rad</t>
  </si>
  <si>
    <t>2012./2013.</t>
  </si>
  <si>
    <t>6. razred OŠ</t>
  </si>
  <si>
    <t>Centar za odgoj i obrazovanje - Čakovec</t>
  </si>
  <si>
    <t>II.</t>
  </si>
  <si>
    <t>2013./2014.</t>
  </si>
  <si>
    <t>7. razred OŠ</t>
  </si>
  <si>
    <t>Centar za odgoj i obrazovanje - Rijeka</t>
  </si>
  <si>
    <t>III.</t>
  </si>
  <si>
    <t>2014./2015.</t>
  </si>
  <si>
    <t>8. razred OŠ</t>
  </si>
  <si>
    <t>Centar za odgoj i obrazovanje - Velika Gorica</t>
  </si>
  <si>
    <t>Zlatna</t>
  </si>
  <si>
    <t>2015./2016.</t>
  </si>
  <si>
    <t>1. razred SŠ</t>
  </si>
  <si>
    <t xml:space="preserve">Centar za odgoj i obrazovanje djece i mladeži </t>
  </si>
  <si>
    <t>Srebrna</t>
  </si>
  <si>
    <t>2016./2017.</t>
  </si>
  <si>
    <t>2. razred SŠ</t>
  </si>
  <si>
    <t>Centar za odgoj i obrazovanje Dubrava</t>
  </si>
  <si>
    <t>Brončana</t>
  </si>
  <si>
    <t>2017./2018.</t>
  </si>
  <si>
    <t>3. razred SŠ</t>
  </si>
  <si>
    <t>Centar za odgoj i obrazovanje Goljak</t>
  </si>
  <si>
    <t>2018./2019.</t>
  </si>
  <si>
    <t>4. razred SŠ</t>
  </si>
  <si>
    <t>Centar za odgoj i obrazovanje Ivan Štark</t>
  </si>
  <si>
    <t>2019./2020.</t>
  </si>
  <si>
    <t>Centar za odgoj i obrazovanje Juraj Bonači</t>
  </si>
  <si>
    <t>2020./2021.</t>
  </si>
  <si>
    <t>Centar za odgoj i obrazovanje Lug</t>
  </si>
  <si>
    <t>2021./2022.</t>
  </si>
  <si>
    <t>Centar za odgoj i obrazovanje Prekrižje - Zagreb</t>
  </si>
  <si>
    <t>2022./2023.</t>
  </si>
  <si>
    <t>Centar za odgoj i obrazovanje pri Odgojnom domu - Ivanec</t>
  </si>
  <si>
    <t>2023./2024.</t>
  </si>
  <si>
    <t xml:space="preserve">Centar za odgoj i obrazovanje Rudolf Steiner - Daruvar </t>
  </si>
  <si>
    <t>2024./2025.</t>
  </si>
  <si>
    <t>Centar za odgoj i obrazovanje Slava Raškaj - Split</t>
  </si>
  <si>
    <t>2025./2026.</t>
  </si>
  <si>
    <t>Centar za odgoj i obrazovanje Slava Raškaj - Zagreb</t>
  </si>
  <si>
    <t>2026./2027.</t>
  </si>
  <si>
    <t xml:space="preserve">Centar za odgoj i obrazovanje Šubićevac </t>
  </si>
  <si>
    <t>2027./2028.</t>
  </si>
  <si>
    <t>Centar za odgoj i obrazovanje Tomislav Špoljar</t>
  </si>
  <si>
    <t>2028./2029.</t>
  </si>
  <si>
    <t>Centar za odgoj i obrazovanje Vinko Bek</t>
  </si>
  <si>
    <t>2029./2030.</t>
  </si>
  <si>
    <t>Centar za odgoj i obrazovanje Zajezda</t>
  </si>
  <si>
    <t>Centar za odgoj, obrazovanje i rehabilitaciju - Križevci</t>
  </si>
  <si>
    <t>Centar za odgoj, obrazovanje i rehabilitaciju - Virovitica</t>
  </si>
  <si>
    <t>Centar za odgoj, obrazovanje i rehabilitaciju Podravsko sunce</t>
  </si>
  <si>
    <t>Centar za rehabilitaciju Stančić</t>
  </si>
  <si>
    <t>Centar za rehabilitaciju Zagreb</t>
  </si>
  <si>
    <t>Češka osnovna škola Jana Amosa Komenskog</t>
  </si>
  <si>
    <t>Češka osnovna škola Josipa Ružičke Končanica</t>
  </si>
  <si>
    <t>Dom za odgoj djece i mladeži Split</t>
  </si>
  <si>
    <t>Druga ekonomska škola - Zagreb</t>
  </si>
  <si>
    <t>Druga gimnazija - Varaždin</t>
  </si>
  <si>
    <t>Druga srednja škola - Beli Manastir</t>
  </si>
  <si>
    <t>Drvodjelska tehnička škola - Vinkovci</t>
  </si>
  <si>
    <t>Drvodjeljska škola - Zagreb</t>
  </si>
  <si>
    <t>Dubrovačka privatna gimnazija</t>
  </si>
  <si>
    <t xml:space="preserve">Ekonomska i birotehnička škola - Bjelovar </t>
  </si>
  <si>
    <t>Ekonomska i trgovačka škola - Čakovec</t>
  </si>
  <si>
    <t>Ekonomska i trgovačka škola - Dubrovnik</t>
  </si>
  <si>
    <t>Ekonomska i trgovačka škola Ivana Domca</t>
  </si>
  <si>
    <t>Ekonomska i turistička škola - Daruvar</t>
  </si>
  <si>
    <t>Ekonomska i upravna škola - Osijek</t>
  </si>
  <si>
    <t>Ekonomska škola braća Radić Đakovo</t>
  </si>
  <si>
    <t>Ekonomska škola - Imotski</t>
  </si>
  <si>
    <t>Ekonomska škola - Požega</t>
  </si>
  <si>
    <t>Ekonomska škola - Pula</t>
  </si>
  <si>
    <t>Ekonomska škola - Sisak</t>
  </si>
  <si>
    <t>Ekonomska škola - Šibenik</t>
  </si>
  <si>
    <t>Ekonomska škola - Velika Gorica</t>
  </si>
  <si>
    <t>Ekonomska škola - Vukovar</t>
  </si>
  <si>
    <t>Ekonomska škola Katarina Zrinski</t>
  </si>
  <si>
    <t xml:space="preserve">Ekonomska škola Mije Mirkovića - Rijeka </t>
  </si>
  <si>
    <t>Ekonomska, trgovačka i ugostiteljska škola - Samobor</t>
  </si>
  <si>
    <t>Ekonomsko - birotehnička i trgovačka škola - Zadar</t>
  </si>
  <si>
    <t>Ekonomsko - birotehnička škola - Slavonski Brod</t>
  </si>
  <si>
    <t>Ekonomsko - birotehnička škola - Split</t>
  </si>
  <si>
    <t>Ekonomsko - turistička škola - Karlovac</t>
  </si>
  <si>
    <t>Elektroindustrijska i obrtnička škola - Rijeka</t>
  </si>
  <si>
    <t>Elektrostrojarska obrtnička škola - Zagreb</t>
  </si>
  <si>
    <t>Elektrostrojarska škola - Varaždin</t>
  </si>
  <si>
    <t>Elektrotehnička i ekonomska škola - Nova Gradiška</t>
  </si>
  <si>
    <t>Elektrotehnička i prometna škola - Osijek</t>
  </si>
  <si>
    <t>Elektrotehnička škola - Split</t>
  </si>
  <si>
    <t>Elektrotehnička škola - Zagreb</t>
  </si>
  <si>
    <t>Franjevačka klasična gimnazija u Sinju s pravom javnosti</t>
  </si>
  <si>
    <t>Gaudeamus, prva privatna srednja škola u Osijeku s pravom javnosti</t>
  </si>
  <si>
    <t>Geodetska tehnička škola - Zagreb</t>
  </si>
  <si>
    <t>Gimnazija - Požega</t>
  </si>
  <si>
    <t>Gimnazija A.G.Matoša - Đakovo</t>
  </si>
  <si>
    <t>Gimnazija Andrije Mohorovičića - Rijeka</t>
  </si>
  <si>
    <t>Gimnazija Antuna Gustava Matoša - Samobor</t>
  </si>
  <si>
    <t>Gimnazija Antuna Gustava Matoša - Zabok</t>
  </si>
  <si>
    <t>Gimnazija Antuna Vrančića</t>
  </si>
  <si>
    <t>Gimnazija Beli Manastir</t>
  </si>
  <si>
    <t>Gimnazija Bernardina Frankopana</t>
  </si>
  <si>
    <t>Gimnazija Bjelovar</t>
  </si>
  <si>
    <t>Gimnazija Daruvar</t>
  </si>
  <si>
    <t>Gimnazija Dinka Šimunovića u Sinju</t>
  </si>
  <si>
    <t>Gimnazija Dr. Ivana Kranjčeva Đurđevac</t>
  </si>
  <si>
    <t>Gimnazija Dr. Mate Ujevića</t>
  </si>
  <si>
    <t>Gimnazija Dubrovnik</t>
  </si>
  <si>
    <t>Gimnazija Eugena Kumičića - Opatija</t>
  </si>
  <si>
    <t>Gimnazija Fran Galović - Koprivnica</t>
  </si>
  <si>
    <t>Gimnazija Franje Petrića - Zadar</t>
  </si>
  <si>
    <t>Gimnazija Gospić</t>
  </si>
  <si>
    <t>Gimnazija i ekonomska škola Benedikta Kotruljevića, s pravom javnosti</t>
  </si>
  <si>
    <t>Gimnazija i strukovna škola Jurja Dobrile - Pazin</t>
  </si>
  <si>
    <t>Gimnazija Ivana Zakmardija Dijankovečkoga - Križevci</t>
  </si>
  <si>
    <t>Gimnazija Josipa Slavenskog Čakovec</t>
  </si>
  <si>
    <t>Gimnazija Jurja Barakovića</t>
  </si>
  <si>
    <t>Gimnazija Karlovac</t>
  </si>
  <si>
    <t>Gimnazija Lucijana Vranjanina</t>
  </si>
  <si>
    <t>Gimnazija Matija Mesić</t>
  </si>
  <si>
    <t>Gimnazija Matije Antuna Reljkovića</t>
  </si>
  <si>
    <t>Gimnazija Metković</t>
  </si>
  <si>
    <t>Gimnazija Nova Gradiška</t>
  </si>
  <si>
    <t>Gimnazija Petra Preradovića - Virovitica</t>
  </si>
  <si>
    <t>Gimnazija Pula</t>
  </si>
  <si>
    <t>Gimnazija Sesvete</t>
  </si>
  <si>
    <t>Gimnazija Sisak</t>
  </si>
  <si>
    <t>Gimnazija Tituša Brezovačkog</t>
  </si>
  <si>
    <t>Gimnazija Velika Gorica</t>
  </si>
  <si>
    <t>Gimnazija Vladimira Nazora</t>
  </si>
  <si>
    <t>Gimnazija Vukovar</t>
  </si>
  <si>
    <t>Gimnazija Županja</t>
  </si>
  <si>
    <t>Gimnazijski kolegij Kraljica Jelena s pravom javnosti</t>
  </si>
  <si>
    <t>Glazbena škola Alberta Štrige - Križevci</t>
  </si>
  <si>
    <t>Glazbena škola Blagoja Berse - Zagreb</t>
  </si>
  <si>
    <t>Glazbena škola Blagoje Bersa - Zadar</t>
  </si>
  <si>
    <t>Glazbena škola Brkanović</t>
  </si>
  <si>
    <t xml:space="preserve">Glazbena škola Brune Bjelinskog - Daruvar </t>
  </si>
  <si>
    <t xml:space="preserve">Glazbena škola Dr. Fra Ivan Glibotić - Imotski </t>
  </si>
  <si>
    <t>Glazbena škola Ferdo Livadić</t>
  </si>
  <si>
    <t>Glazbena škola Fortunat Pintarića</t>
  </si>
  <si>
    <t>Glazbena škola Frana Lhotke</t>
  </si>
  <si>
    <t>Glazbena škola Franje Kuhača - Osijek</t>
  </si>
  <si>
    <t>Glazbena škola Ivana Lukačića</t>
  </si>
  <si>
    <t>Glazbena škola Ivana Matetića - Ronjgova - Rijeka</t>
  </si>
  <si>
    <t>Glazbena škola Ivana Matetića - Ronjgova Pula</t>
  </si>
  <si>
    <t>Glazbena škola Jan Vlašimsky - Virovitica</t>
  </si>
  <si>
    <t xml:space="preserve">Glazbena škola Josipa Hatzea </t>
  </si>
  <si>
    <t>Glazbena škola Josipa Runjanina</t>
  </si>
  <si>
    <t>Glazbena škola Karlovac</t>
  </si>
  <si>
    <t>Glazbena škola Makarska</t>
  </si>
  <si>
    <t>Glazbena škola Pavla Markovca</t>
  </si>
  <si>
    <t>Glazbena škola Požega</t>
  </si>
  <si>
    <t>Glazbena škola Pregrada</t>
  </si>
  <si>
    <t>Glazbena škola Slavonski Brod</t>
  </si>
  <si>
    <t>Glazbena škola Tarla</t>
  </si>
  <si>
    <t>Glazbena škola u Novskoj</t>
  </si>
  <si>
    <t>Glazbena škola u Varaždinu</t>
  </si>
  <si>
    <t xml:space="preserve">Glazbena škola Vatroslava Lisinskog - Bjelovar </t>
  </si>
  <si>
    <t>Glazbena škola Vatroslava Lisinskog - Zagreb</t>
  </si>
  <si>
    <t>Glazbena škola Zlatka Balokovića</t>
  </si>
  <si>
    <t>Glazbeno učilište Elly Bašić</t>
  </si>
  <si>
    <t>Gornjogradska gimnazija</t>
  </si>
  <si>
    <t>Gospodarska škola - Čakovec</t>
  </si>
  <si>
    <t>Gospodarska škola - Varaždin</t>
  </si>
  <si>
    <t>Gospodarska škola Istituto Professionale - Buje</t>
  </si>
  <si>
    <t>Graditeljska škola - Čakovec</t>
  </si>
  <si>
    <t>Graditeljska škola za industriju i obrt - Rijeka</t>
  </si>
  <si>
    <t>Graditeljska tehnička škola - Zagreb</t>
  </si>
  <si>
    <t>Graditeljska, prirodoslovna i rudarska škola - Varaždin</t>
  </si>
  <si>
    <t>Graditeljsko - geodetska škola - Osijek</t>
  </si>
  <si>
    <t>Graditeljsko - geodetska tehnička škola - Split</t>
  </si>
  <si>
    <t>Građevinska tehnička škola - Rijeka</t>
  </si>
  <si>
    <t>Grafička škola u Zagrebu</t>
  </si>
  <si>
    <t>Hotelijersko - turistička i ugostiteljska škola - Zadar</t>
  </si>
  <si>
    <t>Hotelijersko - turistička škola - Opatija</t>
  </si>
  <si>
    <t>Hotelijersko-turistička škola u Zagrebu</t>
  </si>
  <si>
    <t>I. gimnazija - Osijek</t>
  </si>
  <si>
    <t>I. gimnazija - Split</t>
  </si>
  <si>
    <t>I. gimnazija - Zagreb</t>
  </si>
  <si>
    <t>I. osnovna škola - Bjelovar</t>
  </si>
  <si>
    <t>I. osnovna škola - Čakovec</t>
  </si>
  <si>
    <t>I. osnovna škola - Dugave</t>
  </si>
  <si>
    <t>I. osnovna škola - Petrinja</t>
  </si>
  <si>
    <t>I. osnovna škola - Varaždin</t>
  </si>
  <si>
    <t>I. osnovna škola - Vrbovec</t>
  </si>
  <si>
    <t>I. tehnička škola Tesla</t>
  </si>
  <si>
    <t>II. gimnazija - Osijek</t>
  </si>
  <si>
    <t>II. gimnazija - Split</t>
  </si>
  <si>
    <t>II. gimnazija - Zagreb</t>
  </si>
  <si>
    <t>II. osnovna škola - Bjelovar</t>
  </si>
  <si>
    <t>II. osnovna škola - Čakovec</t>
  </si>
  <si>
    <t>II. osnovna škola - Varaždin</t>
  </si>
  <si>
    <t>II. osnovna škola - Vrbovec</t>
  </si>
  <si>
    <t>III. gimnazija - Osijek</t>
  </si>
  <si>
    <t>III. gimnazija - Split</t>
  </si>
  <si>
    <t>III. gimnazija - Zagreb</t>
  </si>
  <si>
    <t>III. osnovna škola - Bjelovar</t>
  </si>
  <si>
    <t>III. osnovna škola - Čakovec</t>
  </si>
  <si>
    <t>III. osnovna škola - Varaždin</t>
  </si>
  <si>
    <t>Industrijska strojarska škola - Zagreb</t>
  </si>
  <si>
    <t>Industrijska škola - Split</t>
  </si>
  <si>
    <t xml:space="preserve">Industrijsko - obrtnička škola - Pula </t>
  </si>
  <si>
    <t>Industrijsko obrtnička škola - Nova Gradiška</t>
  </si>
  <si>
    <t>Industrijsko-obrtnička škola - Sisak</t>
  </si>
  <si>
    <t>Industrijsko-obrtnička škola - Slatina</t>
  </si>
  <si>
    <t>Industrijsko-obrtnička škola - Slavonski Brod</t>
  </si>
  <si>
    <t>Industrijsko-obrtnička škola - Šibenik</t>
  </si>
  <si>
    <t>Industrijsko-obrtnička škola - Virovitica</t>
  </si>
  <si>
    <t>Islamska gimnazija dr. Ahmeda Smajlovića</t>
  </si>
  <si>
    <t xml:space="preserve">Isusovačka klasična gimnazija s pravom javnosti u Osijeku </t>
  </si>
  <si>
    <t>IV. gimnazija - Zagreb</t>
  </si>
  <si>
    <t>IV. gimnazija Marko Marulić</t>
  </si>
  <si>
    <t>IV. osnovna škola - Bjelovar</t>
  </si>
  <si>
    <t>IV. osnovna škola - Varaždin</t>
  </si>
  <si>
    <t>IX. gimnazija - Zagreb</t>
  </si>
  <si>
    <t>Katolička gimnazija s pravom javnosti u Požegi</t>
  </si>
  <si>
    <t>Katolička klasična gimnazija s pravom javnosti u Virovitici</t>
  </si>
  <si>
    <t>Katolička osnovna škola - Šibenik</t>
  </si>
  <si>
    <t>Katolička osnovna škola u Požegi</t>
  </si>
  <si>
    <t>Klasična gimnazija - Zagreb</t>
  </si>
  <si>
    <t>Klasična gimnazija fra Marijana Lanosovića s pravom javnosti</t>
  </si>
  <si>
    <t>Klasična gimnazija Ivana Pavla II. s pravom javnosti</t>
  </si>
  <si>
    <t>Klesarska škola - Pučišća</t>
  </si>
  <si>
    <t>Komercijalna i trgovačka škola - Bjelovar</t>
  </si>
  <si>
    <t>Komercijalno - trgovačka škola - Split</t>
  </si>
  <si>
    <t>LINigra-privatna škola s pravom javnosti</t>
  </si>
  <si>
    <t>Medicinska i kemijska škola - Šibenik</t>
  </si>
  <si>
    <t>Medicinska škola - Bjelovar</t>
  </si>
  <si>
    <t>Medicinska škola - Dubrovnik</t>
  </si>
  <si>
    <t>Medicinska škola - Karlovac</t>
  </si>
  <si>
    <t>Medicinska škola - Osijek</t>
  </si>
  <si>
    <t>Medicinska škola - Pula</t>
  </si>
  <si>
    <t>Medicinska škola - Varaždin</t>
  </si>
  <si>
    <t xml:space="preserve">Medicinska škola Ante Kuzmanića - Zadar </t>
  </si>
  <si>
    <t>Medicinska škola u Rijeci</t>
  </si>
  <si>
    <t>Mješovita industrijsko - obrtnička škola - Karlovac</t>
  </si>
  <si>
    <t>Nadbiskupijska klasična gimnazija Don Frane Bulić - s pravom javnosti</t>
  </si>
  <si>
    <t>Nadbiskupska klasična gimnazija s pravom javnosti - Zagreb</t>
  </si>
  <si>
    <t>Obrtna tehnička škola - Split</t>
  </si>
  <si>
    <t>Obrtnička i industrijska graditeljska škola - Zagreb</t>
  </si>
  <si>
    <t>Obrtnička i tehnička škola - Ogulin</t>
  </si>
  <si>
    <t>Obrtnička škola - Bjelovar</t>
  </si>
  <si>
    <t>Obrtnička škola - Dubrovnik</t>
  </si>
  <si>
    <t>Obrtnička škola - Koprivnica</t>
  </si>
  <si>
    <t>Obrtnička škola - Opatija</t>
  </si>
  <si>
    <t>Obrtnička škola - Osijek</t>
  </si>
  <si>
    <t>Obrtnička škola - Požega</t>
  </si>
  <si>
    <t>Obrtnička škola - Sisak</t>
  </si>
  <si>
    <t>Obrtnička škola - Slavonski Brod</t>
  </si>
  <si>
    <t>Obrtnička škola - Split</t>
  </si>
  <si>
    <t>Obrtnička škola Antuna Horvata - Đakovo</t>
  </si>
  <si>
    <t>Obrtnička škola Gojka Matuline - Zadar</t>
  </si>
  <si>
    <t>Obrtnička škola za osobne usluge - Zagreb</t>
  </si>
  <si>
    <t>Obrtničko - industrijska škola - Županja</t>
  </si>
  <si>
    <t xml:space="preserve">Obrtničko-industrijska škola u Imotskom </t>
  </si>
  <si>
    <t>Opća privatna gimnazija - Zagreb</t>
  </si>
  <si>
    <t>Osnovna glazbena škola - Metković</t>
  </si>
  <si>
    <t>Osnovna glazbena škola - Pakrac</t>
  </si>
  <si>
    <t>Osnovna glazbena škola - pučko otvoreno učilište Dragutin Novak</t>
  </si>
  <si>
    <t>Osnovna glazbena škola - Slatina</t>
  </si>
  <si>
    <t>Osnovna glazbena škola (pri Pučkom otvorenom učilištu Ploče)</t>
  </si>
  <si>
    <t>Osnovna glazbena škola (pri Pučkom otvorenom učilištu u Pazinu)</t>
  </si>
  <si>
    <t>Osnovna glazbena škola (pri Pučkom otvorenom učilištu Vrbovec)</t>
  </si>
  <si>
    <t>Osnovna glazbena škola Aleksandra Jug - Matić</t>
  </si>
  <si>
    <t>Osnovna glazbena škola Beli Manastir</t>
  </si>
  <si>
    <t>Osnovna glazbena škola Borisa Papandopula</t>
  </si>
  <si>
    <t>Osnovna glazbena škola Brač</t>
  </si>
  <si>
    <t>Osnovna glazbena škola Dugo Selo</t>
  </si>
  <si>
    <t>Osnovna glazbena škola Ivan Padovec</t>
  </si>
  <si>
    <t xml:space="preserve">Osnovna glazbena škola Ivana Zajca </t>
  </si>
  <si>
    <t>Osnovna glazbena škola Ive Tijardovića - Delnice</t>
  </si>
  <si>
    <t xml:space="preserve">Osnovna glazbena škola Jakova Gotovca </t>
  </si>
  <si>
    <t>Osnovna glazbena škola Josipa Kašmana</t>
  </si>
  <si>
    <t>Osnovna glazbena škola Josipa Runjanina - Vinkovci</t>
  </si>
  <si>
    <t>Osnovna glazbena škola Kontesa Dora</t>
  </si>
  <si>
    <t>Osnovna glazbena škola Krsto Odak</t>
  </si>
  <si>
    <t>Osnovna glazbena škola Ladislava Šabana</t>
  </si>
  <si>
    <t>Osnovna glazbena škola Lovre pl. Matačića (pri Centru za kulturu Omiš)</t>
  </si>
  <si>
    <t>Osnovna glazbena škola Matka Brajše Rašana</t>
  </si>
  <si>
    <t>Osnovna glazbena škola Mirković</t>
  </si>
  <si>
    <t>Osnovna glazbena škola Mladen Pozaić pri Osnovnoj školi Garešnica</t>
  </si>
  <si>
    <t>Osnovna glazbena škola pri Osnovnoj školi August Harambašić</t>
  </si>
  <si>
    <t>Osnovna glazbena škola pri Osnovnoj školi Augusta Cesarca - Krapina</t>
  </si>
  <si>
    <t>Osnovna glazbena škola pri Osnovnoj školi Biograd</t>
  </si>
  <si>
    <t>Osnovna glazbena škola pri Osnovnoj školi Blato</t>
  </si>
  <si>
    <t>Osnovna glazbena škola pri Osnovnoj školi Dr. Jure Turića</t>
  </si>
  <si>
    <t>Osnovna glazbena škola pri Osnovnoj školi Dragutina Tadijanovića</t>
  </si>
  <si>
    <t>Osnovna glazbena škola pri Osnovnoj školi Ivan Goran Kovačić</t>
  </si>
  <si>
    <t>Osnovna glazbena škola pri Osnovnoj školi Ivana Mažuranića</t>
  </si>
  <si>
    <t>Osnovna glazbena škola pri osnovnoj školi Ivane Brlić - Mažuranić</t>
  </si>
  <si>
    <t>Osnovna glazbena škola pri Osnovnoj školi Ksavera Šandora Gjalskog</t>
  </si>
  <si>
    <t>Osnovna glazbena škola pri Osnovnoj školi Marija Bistrica</t>
  </si>
  <si>
    <t>Osnovna glazbena škola pri Osnovnoj školi Matije Petra Katančića</t>
  </si>
  <si>
    <t>Osnovna glazbena škola pri Osnovnoj školi Opuzen</t>
  </si>
  <si>
    <t>Osnovna glazbena škola pri Osnovnoj školi Orebić</t>
  </si>
  <si>
    <t>Osnovna glazbena škola pri Osnovnoj školi Petra Kanavelića</t>
  </si>
  <si>
    <t>Osnovna glazbena škola pri Osnovnoj školi Rivarela</t>
  </si>
  <si>
    <t>Osnovna glazbena škola pri Osnovnoj školi Vladimira Nazora</t>
  </si>
  <si>
    <t>Osnovna glazbena škola pučko otvoreno učilište Matija Antun Relković</t>
  </si>
  <si>
    <t>Osnovna glazbena škola Rudolfa Matza</t>
  </si>
  <si>
    <t>Osnovna glazbena škola Slavko Zlatić - pučko otvoreno učilište Poreč</t>
  </si>
  <si>
    <t>Osnovna glazbena škola Srećko Albini - Županja</t>
  </si>
  <si>
    <t>Osnovna glazbena škola Sv. Benedikta</t>
  </si>
  <si>
    <t>Osnovna glazbena škola Umag, Scuola elementare di musica Umago</t>
  </si>
  <si>
    <t>Osnovna glazbena škola Vela Luka pri Osnovnoj školi - Vela Luka</t>
  </si>
  <si>
    <t>Osnovna glazbena škola Vjenceslava Novaka - Senj</t>
  </si>
  <si>
    <t>Osnovna glazbena škola Zlatka Grgoševića</t>
  </si>
  <si>
    <t>Osnovna Montessori Škola Barunice Dedee Vranyczany</t>
  </si>
  <si>
    <t>Osnovna škola Giuseppina Martinuzzi - Pula</t>
  </si>
  <si>
    <t>Osnovna škola pri Specijalnoj bolnici za rehabilitaciju Krapinske Toplice</t>
  </si>
  <si>
    <t>Osnovna škola za balet i ritmiku</t>
  </si>
  <si>
    <t>Osnovna škola za balet i suvremeni ples pri Osnovnoj školi Vežica</t>
  </si>
  <si>
    <t>Osnovna waldorfska škola - Rijeka</t>
  </si>
  <si>
    <t>OŠ 1. listopada 1942.</t>
  </si>
  <si>
    <t>OŠ 22. lipnja</t>
  </si>
  <si>
    <t>OŠ A. G. Matoša - Novalja</t>
  </si>
  <si>
    <t>OŠ Alojzija Stepinca</t>
  </si>
  <si>
    <t>OŠ Andrije Kačića Miošića</t>
  </si>
  <si>
    <t>OŠ Andrije Palmovića</t>
  </si>
  <si>
    <t>OŠ Ane Katarine Zrinski</t>
  </si>
  <si>
    <t>OŠ Ante Anđelinović</t>
  </si>
  <si>
    <t xml:space="preserve">OŠ Ante Curać-Pinjac </t>
  </si>
  <si>
    <t>OŠ Ante Kovačića - Marija Gorica</t>
  </si>
  <si>
    <t>OŠ Ante Kovačića - Zagreb</t>
  </si>
  <si>
    <t>OŠ Ante Kovačića - Zlatar</t>
  </si>
  <si>
    <t>OŠ Ante Starčevića - Dicmo</t>
  </si>
  <si>
    <t>OŠ Ante Starčevića - Lepoglava</t>
  </si>
  <si>
    <t>OŠ Ante Starčevića - Rešetari</t>
  </si>
  <si>
    <t>OŠ Ante Starčevića - Viljevo</t>
  </si>
  <si>
    <t>OŠ Antun Gustav Matoš - Tovarnik</t>
  </si>
  <si>
    <t>OŠ Antun Gustav Matoš - Vinkovci</t>
  </si>
  <si>
    <t>OŠ Antun i Stjepan Radić</t>
  </si>
  <si>
    <t xml:space="preserve">OŠ Antun Klasnic - Lasinja </t>
  </si>
  <si>
    <t>OŠ Antun Matija Reljković</t>
  </si>
  <si>
    <t>OŠ Antun Mihanović</t>
  </si>
  <si>
    <t>OŠ Antun Mihanović - Nova Kapela - Batrina</t>
  </si>
  <si>
    <t>OŠ Antun Nemčić Gostovinski</t>
  </si>
  <si>
    <t>OŠ Antuna Augustinčića</t>
  </si>
  <si>
    <t>OŠ Antuna Bauera</t>
  </si>
  <si>
    <t>OŠ Antuna Branka Šimića</t>
  </si>
  <si>
    <t>OŠ Antuna Gustava Matoša - Čačinci</t>
  </si>
  <si>
    <t>OŠ Antuna Gustava Matoša - Zagreb</t>
  </si>
  <si>
    <t>OŠ Antuna i Ivana Kukuljevića</t>
  </si>
  <si>
    <t>OŠ Antuna Kanižlića</t>
  </si>
  <si>
    <t>OŠ Antuna Masle - Orašac</t>
  </si>
  <si>
    <t>OŠ Antuna Mihanovića - Klanjec</t>
  </si>
  <si>
    <t>OŠ Antuna Mihanovića - Osijek</t>
  </si>
  <si>
    <t>OŠ Antuna Mihanovića - Petrovsko</t>
  </si>
  <si>
    <t>OŠ Antuna Mihanovića - Zagreb</t>
  </si>
  <si>
    <t>OŠ Antuna Mihanovića Petropoljskog</t>
  </si>
  <si>
    <t>OŠ Antunovac</t>
  </si>
  <si>
    <t>OŠ Anž Frankopan - Kosinj</t>
  </si>
  <si>
    <t>OŠ Aržano</t>
  </si>
  <si>
    <t>OŠ August Cesarec - Ivankovo</t>
  </si>
  <si>
    <t>OŠ August Cesarec - Špišić Bukovica</t>
  </si>
  <si>
    <t>OŠ August Harambašić</t>
  </si>
  <si>
    <t>OŠ August Šenoa - Osijek</t>
  </si>
  <si>
    <t>OŠ Augusta Cesarca - Krapina</t>
  </si>
  <si>
    <t>OŠ Augusta Cesarca - Zagreb</t>
  </si>
  <si>
    <t>OŠ Augusta Harambašića</t>
  </si>
  <si>
    <t>OŠ Augusta Šenoe - Gundinci</t>
  </si>
  <si>
    <t>OŠ Augusta Šenoe - Zagreb</t>
  </si>
  <si>
    <t>OŠ Bakar</t>
  </si>
  <si>
    <t>OŠ Bana Josipa Jelačića</t>
  </si>
  <si>
    <t>OŠ Banija</t>
  </si>
  <si>
    <t>OŠ Banova Jaruga</t>
  </si>
  <si>
    <t>OŠ Barilović</t>
  </si>
  <si>
    <t>OŠ Bariše Granića Meštra</t>
  </si>
  <si>
    <t>OŠ Bartola Kašića - Vinkovci</t>
  </si>
  <si>
    <t>OŠ Bartola Kašića - Zagreb</t>
  </si>
  <si>
    <t>OŠ Bartula Kašića - Zadar</t>
  </si>
  <si>
    <t>OŠ Bedekovčina</t>
  </si>
  <si>
    <t>OŠ Bedenica</t>
  </si>
  <si>
    <t>OŠ Belec</t>
  </si>
  <si>
    <t>OŠ Beletinec</t>
  </si>
  <si>
    <t>OŠ Belica</t>
  </si>
  <si>
    <t xml:space="preserve">OŠ Belvedere </t>
  </si>
  <si>
    <t>OŠ Benkovac</t>
  </si>
  <si>
    <t>OŠ Berek</t>
  </si>
  <si>
    <t>OŠ Bijaći</t>
  </si>
  <si>
    <t>OŠ Bijelo Brdo</t>
  </si>
  <si>
    <t>OŠ Bilje</t>
  </si>
  <si>
    <t>OŠ Biograd</t>
  </si>
  <si>
    <t>OŠ Bisag</t>
  </si>
  <si>
    <t>OŠ Bistra</t>
  </si>
  <si>
    <t>OŠ Blage Zadre</t>
  </si>
  <si>
    <t>OŠ Blatine-Škrape</t>
  </si>
  <si>
    <t>OŠ Blato</t>
  </si>
  <si>
    <t>OŠ Blaž Mađer - Novigrad Podravski</t>
  </si>
  <si>
    <t>OŠ Blaž Tadijanović</t>
  </si>
  <si>
    <t>OŠ Bobota</t>
  </si>
  <si>
    <t>OŠ Bogoslav Šulek</t>
  </si>
  <si>
    <t>OŠ Bogumila Tonija</t>
  </si>
  <si>
    <t>OŠ Bol - Bol</t>
  </si>
  <si>
    <t>OŠ Bol - Split</t>
  </si>
  <si>
    <t>OŠ Borovje</t>
  </si>
  <si>
    <t>OŠ Borovo</t>
  </si>
  <si>
    <t>OŠ Braća Bobetko - Sisak</t>
  </si>
  <si>
    <t>OŠ Braća Glumac</t>
  </si>
  <si>
    <t>OŠ Braća Radić - Koprivnica</t>
  </si>
  <si>
    <t xml:space="preserve">OŠ Braća Radić - Martinska Ves </t>
  </si>
  <si>
    <t>OŠ Braća Ribar - Posedarje</t>
  </si>
  <si>
    <t>OŠ Braća Ribar - Sisak</t>
  </si>
  <si>
    <t>OŠ Braća Seljan</t>
  </si>
  <si>
    <t>OŠ Braće Radić - Pakrac</t>
  </si>
  <si>
    <t>OŠ Braće Radić - Pridraga</t>
  </si>
  <si>
    <t>OŠ Braće Radić - Zagreb</t>
  </si>
  <si>
    <t>OŠ Braće Radića - Bračević</t>
  </si>
  <si>
    <t>OŠ Braće Radića - Kloštar Ivanić</t>
  </si>
  <si>
    <t>OŠ Brajda</t>
  </si>
  <si>
    <t>OŠ Bratoljuba Klaića</t>
  </si>
  <si>
    <t>OŠ Brda</t>
  </si>
  <si>
    <t>OŠ Brestje</t>
  </si>
  <si>
    <t>OŠ Breznički Hum</t>
  </si>
  <si>
    <t>OŠ Brezovica</t>
  </si>
  <si>
    <t>OŠ Brod Moravice</t>
  </si>
  <si>
    <t>OŠ Brodarica</t>
  </si>
  <si>
    <t>OŠ Bršadin</t>
  </si>
  <si>
    <t>OŠ Budaševo-Topolovac-Gušće</t>
  </si>
  <si>
    <t>OŠ Budrovci</t>
  </si>
  <si>
    <t>OŠ Buie</t>
  </si>
  <si>
    <t>OŠ Bukovac</t>
  </si>
  <si>
    <t>OŠ Cavtat</t>
  </si>
  <si>
    <t>OŠ Centar - Pula</t>
  </si>
  <si>
    <t>OŠ Centar - Rijeka</t>
  </si>
  <si>
    <t>OŠ Cestica</t>
  </si>
  <si>
    <t>OŠ Cetingrad</t>
  </si>
  <si>
    <t>OŠ Cvjetno naselje</t>
  </si>
  <si>
    <t>OŠ Čakovci</t>
  </si>
  <si>
    <t>OŠ Čavle</t>
  </si>
  <si>
    <t>OŠ Čazma</t>
  </si>
  <si>
    <t>OŠ Čeminac</t>
  </si>
  <si>
    <t>OŠ Čista Velika</t>
  </si>
  <si>
    <t>OŠ Čučerje</t>
  </si>
  <si>
    <t>OŠ Dalj</t>
  </si>
  <si>
    <t>OŠ Darda</t>
  </si>
  <si>
    <t>OŠ Davorin Trstenjak - Čađavica</t>
  </si>
  <si>
    <t>OŠ Davorin Trstenjak - Posavski Podgajci</t>
  </si>
  <si>
    <t>OŠ Davorina Trstenjaka - Hrvatska Kostajnica</t>
  </si>
  <si>
    <t>OŠ Davorina Trstenjaka - Zagreb</t>
  </si>
  <si>
    <t>OŠ Dežanovac</t>
  </si>
  <si>
    <t>OŠ Dinka Šimunovića</t>
  </si>
  <si>
    <t>OŠ Divšići</t>
  </si>
  <si>
    <t>OŠ Dobri</t>
  </si>
  <si>
    <t>OŠ Dobriša Cesarić - Osijek</t>
  </si>
  <si>
    <t>OŠ Dobriša Cesarić - Požega</t>
  </si>
  <si>
    <t>OŠ Dobriše Cesarića - Zagreb</t>
  </si>
  <si>
    <t>OŠ Dolac - Rijeka</t>
  </si>
  <si>
    <t>OŠ Domašinec</t>
  </si>
  <si>
    <t>OŠ Domovinske zahvalnosti</t>
  </si>
  <si>
    <t>OŠ Don Lovre Katića</t>
  </si>
  <si>
    <t>OŠ Don Mihovila Pavlinovića - Metković</t>
  </si>
  <si>
    <t>OŠ Don Mihovila Pavlinovića - Podgora</t>
  </si>
  <si>
    <t>OŠ Donja Dubrava</t>
  </si>
  <si>
    <t>OŠ Donja Stubica</t>
  </si>
  <si>
    <t>OŠ Donji Kraljevec</t>
  </si>
  <si>
    <t>OŠ Donji Lapac</t>
  </si>
  <si>
    <t>OŠ Dore Pejačević - Našice</t>
  </si>
  <si>
    <t>OŠ Dr Mate Demarina</t>
  </si>
  <si>
    <t>OŠ Dr. Andrija Mohorovičić</t>
  </si>
  <si>
    <t>OŠ Dr. Ante Starčević Pazarište - Klanac</t>
  </si>
  <si>
    <t>OŠ Dr. Ante Starčevića</t>
  </si>
  <si>
    <t>OŠ Dr. Branimira Markovića</t>
  </si>
  <si>
    <t>OŠ Dr. fra Karlo Balić</t>
  </si>
  <si>
    <t>OŠ Dr. Franje Tuđmana - Brela</t>
  </si>
  <si>
    <t>OŠ Dr. Franje Tuđmana - Knin</t>
  </si>
  <si>
    <t>OŠ Dr. Franje Tuđmana - Korenica</t>
  </si>
  <si>
    <t>OŠ Dr. Franje Tuđmana - Lički Osik</t>
  </si>
  <si>
    <t>OŠ Dr. Franjo Tuđman - Beli Manastir</t>
  </si>
  <si>
    <t>OŠ Dr. Franjo Tuđman - Šarengrad</t>
  </si>
  <si>
    <t>OŠ Dr. Ivan Merz</t>
  </si>
  <si>
    <t>OŠ Dr. Ivana Novaka Macinec</t>
  </si>
  <si>
    <t>OŠ Dr. Josipa Pančića Bribir</t>
  </si>
  <si>
    <t>OŠ Dr. Jure Turića</t>
  </si>
  <si>
    <t>OŠ Dr. Stjepan Ilijašević</t>
  </si>
  <si>
    <t>OŠ Dr. Vinka Žganca - Zagreb</t>
  </si>
  <si>
    <t>OŠ Dr. Vinka Žganca Vratišanec</t>
  </si>
  <si>
    <t>OŠ Dragalić</t>
  </si>
  <si>
    <t>OŠ Draganići</t>
  </si>
  <si>
    <t>OŠ Drago Gervais</t>
  </si>
  <si>
    <t>OŠ Dragojle Jarnević</t>
  </si>
  <si>
    <t>OŠ Dragutin Tadijanović</t>
  </si>
  <si>
    <t>OŠ Dragutina Domjanića - Sveti Ivan Zelina</t>
  </si>
  <si>
    <t>OŠ Dragutina Domjanića - Zagreb</t>
  </si>
  <si>
    <t>OŠ Dragutina Kušlana</t>
  </si>
  <si>
    <t>OŠ Dragutina Lermana</t>
  </si>
  <si>
    <t>OŠ Dragutina Tadijanovića - Petrinja</t>
  </si>
  <si>
    <t>OŠ Dragutina Tadijanovića - Vukovar</t>
  </si>
  <si>
    <t>OŠ Dragutina Tadijanovića - Zagreb</t>
  </si>
  <si>
    <t>OŠ Draškovec</t>
  </si>
  <si>
    <t>OŠ Draž</t>
  </si>
  <si>
    <t>OŠ Drenje</t>
  </si>
  <si>
    <t>OŠ Dubovac</t>
  </si>
  <si>
    <t>OŠ Dubrava</t>
  </si>
  <si>
    <t>OŠ Dugopolje</t>
  </si>
  <si>
    <t>OŠ Dvor</t>
  </si>
  <si>
    <t>OŠ Đakovački Selci</t>
  </si>
  <si>
    <t>OŠ Đure Deželića - Ivanić Grad</t>
  </si>
  <si>
    <t xml:space="preserve">OŠ Đure Prejca - Desinić </t>
  </si>
  <si>
    <t>OŠ Đurmanec</t>
  </si>
  <si>
    <t>OŠ Đuro Ester</t>
  </si>
  <si>
    <t>OŠ Đuro Pilar</t>
  </si>
  <si>
    <t>OŠ Ernestinovo</t>
  </si>
  <si>
    <t>OŠ Eugen Kumičić - Rijeka</t>
  </si>
  <si>
    <t>OŠ Eugena Kumičića - Slatina</t>
  </si>
  <si>
    <t>OŠ Eugena Kumičića - Velika Gorica</t>
  </si>
  <si>
    <t>OŠ Eugena Kvaternika - Rakovica</t>
  </si>
  <si>
    <t>OŠ Eugena Kvaternika - Velika Gorica</t>
  </si>
  <si>
    <t>OŠ Fausta Vrančića</t>
  </si>
  <si>
    <t>OŠ Fažana</t>
  </si>
  <si>
    <t>OŠ Ferdinandovac</t>
  </si>
  <si>
    <t>OŠ Fra Ante Gnječa</t>
  </si>
  <si>
    <t>OŠ Fra Bernardina Tome Leakovića</t>
  </si>
  <si>
    <t>OŠ Fra Kaje Adžića - Pleternica</t>
  </si>
  <si>
    <t>OŠ Fra Pavla Vučkovića</t>
  </si>
  <si>
    <t>OŠ Fran Franković</t>
  </si>
  <si>
    <t>OŠ Fran Koncelak Drnje</t>
  </si>
  <si>
    <t>OŠ Fran Krsto Frankopan - Krk</t>
  </si>
  <si>
    <t>OŠ Frana Galovića</t>
  </si>
  <si>
    <t>OŠ Frana Krste Frankopana - Brod na Kupi</t>
  </si>
  <si>
    <t>OŠ Frana Krste Frankopana - Osijek</t>
  </si>
  <si>
    <t>OŠ Frana Krste Frankopana - Zagreb</t>
  </si>
  <si>
    <t>OŠ Frane Petrića</t>
  </si>
  <si>
    <t>OŠ Franje Horvata Kiša</t>
  </si>
  <si>
    <t>OŠ Franje Krežme</t>
  </si>
  <si>
    <t>OŠ Franje Serta Bednja</t>
  </si>
  <si>
    <t>OŠ Galdovo</t>
  </si>
  <si>
    <t>OŠ Galovac</t>
  </si>
  <si>
    <t>OŠ Garešnica</t>
  </si>
  <si>
    <t>OŠ Gelsi - Rijeka</t>
  </si>
  <si>
    <t>OŠ Generalski Stol</t>
  </si>
  <si>
    <t>OŠ Glina</t>
  </si>
  <si>
    <t>OŠ Gola</t>
  </si>
  <si>
    <t>OŠ Goričan</t>
  </si>
  <si>
    <t>OŠ Gorjani</t>
  </si>
  <si>
    <t>OŠ Gornja Poljica</t>
  </si>
  <si>
    <t>OŠ Gornja Vežica</t>
  </si>
  <si>
    <t>OŠ Gornje Jesenje</t>
  </si>
  <si>
    <t>OŠ Gornje Vrapče</t>
  </si>
  <si>
    <t>OŠ Gornji Mihaljevec</t>
  </si>
  <si>
    <t>OŠ Grabrik</t>
  </si>
  <si>
    <t>OŠ Gračani</t>
  </si>
  <si>
    <t>OŠ Gradac</t>
  </si>
  <si>
    <t>OŠ Gradec</t>
  </si>
  <si>
    <t>OŠ Gradina</t>
  </si>
  <si>
    <t>OŠ Gradište</t>
  </si>
  <si>
    <t>OŠ Granešina</t>
  </si>
  <si>
    <t>OŠ Grgura Karlovčana</t>
  </si>
  <si>
    <t>OŠ Grigor Vitez - Osijek</t>
  </si>
  <si>
    <t>OŠ Grigor Vitez - Sveti Ivan Žabno</t>
  </si>
  <si>
    <t>OŠ Grigora Viteza - Poljana</t>
  </si>
  <si>
    <t>OŠ Grigora Viteza - Zagreb</t>
  </si>
  <si>
    <t>OŠ Gripe</t>
  </si>
  <si>
    <t>OŠ Grivica</t>
  </si>
  <si>
    <t>OŠ Grofa Janka Draškovića - Klenovnik</t>
  </si>
  <si>
    <t>OŠ Grofa Janka Draškovića - Zagreb</t>
  </si>
  <si>
    <t>OŠ Grohote</t>
  </si>
  <si>
    <t>OŠ Gruda</t>
  </si>
  <si>
    <t>OŠ Gustav Krklec - Maruševec</t>
  </si>
  <si>
    <t>OŠ Gustava Krkleca - Zagreb</t>
  </si>
  <si>
    <t>OŠ Gvozd</t>
  </si>
  <si>
    <t>OŠ Hinka Juhna - Podgorač</t>
  </si>
  <si>
    <t>OŠ Hodošan</t>
  </si>
  <si>
    <t>OŠ Horvati</t>
  </si>
  <si>
    <t>OŠ Hreljin</t>
  </si>
  <si>
    <t>OŠ Hrvatski sokol</t>
  </si>
  <si>
    <t>OŠ Hugo Badalić</t>
  </si>
  <si>
    <t>OŠ Hvar</t>
  </si>
  <si>
    <t>OŠ I.G. Kovačića - Cista Velika</t>
  </si>
  <si>
    <t>OŠ Ilača-Banovci</t>
  </si>
  <si>
    <t>OŠ Ivan Benković</t>
  </si>
  <si>
    <t>OŠ Ivan Duknović</t>
  </si>
  <si>
    <t>OŠ Ivan Filipović - Račinovci</t>
  </si>
  <si>
    <t>OŠ Ivan Filipović - Velika Kopanica</t>
  </si>
  <si>
    <t>OŠ Ivan Goran Kovačić - Čepić</t>
  </si>
  <si>
    <t>OŠ Ivan Goran Kovačić - Duga Resa</t>
  </si>
  <si>
    <t>OŠ Ivan Goran Kovačić - Đakovo</t>
  </si>
  <si>
    <t>OŠ Ivan Goran Kovačić - Gora</t>
  </si>
  <si>
    <t>OŠ Ivan Goran Kovačić - Lišane Ostrovičke</t>
  </si>
  <si>
    <t>OŠ Ivan Goran Kovačić - Slavonski Brod</t>
  </si>
  <si>
    <t>OŠ Ivan Goran Kovačić - Štitar</t>
  </si>
  <si>
    <t>OŠ Ivan Goran Kovačić - Velika</t>
  </si>
  <si>
    <t>OŠ Ivan Goran Kovačić - Zdenci</t>
  </si>
  <si>
    <t>OŠ Ivan Kozarac</t>
  </si>
  <si>
    <t xml:space="preserve">OŠ Ivan Lacković Croata - Kalinovac </t>
  </si>
  <si>
    <t>OŠ Ivan Leko</t>
  </si>
  <si>
    <t>OŠ Ivan Mažuranić - Sibinj</t>
  </si>
  <si>
    <t>OŠ Ivan Meštrović - Drenovci</t>
  </si>
  <si>
    <t>OŠ Ivan Meštrović - Vrpolje</t>
  </si>
  <si>
    <t>OŠ Ivana Batelića - Raša</t>
  </si>
  <si>
    <t>OŠ Ivana Brlić Mažuranić - Strizivojna</t>
  </si>
  <si>
    <t>OŠ Ivana Brlić-Mažuranić - Slavonski Brod</t>
  </si>
  <si>
    <t>OŠ Ivana Brlić-Mažuranić Rokovci - Andrijaševci</t>
  </si>
  <si>
    <t>OŠ Ivana Brnjika Slovaka</t>
  </si>
  <si>
    <t>OŠ Ivana Cankara</t>
  </si>
  <si>
    <t>OŠ Ivana Filipovića - Osijek</t>
  </si>
  <si>
    <t>OŠ Ivana Filipovića - Zagreb</t>
  </si>
  <si>
    <t>OŠ Ivana Gorana Kovačića - Delnice</t>
  </si>
  <si>
    <t>OŠ Ivana Gorana Kovačića - Gornje Bazje</t>
  </si>
  <si>
    <t>OŠ Ivana Gorana Kovačića - Staro Petrovo Selo</t>
  </si>
  <si>
    <t>OŠ Ivana Gorana Kovačića - Sveti Juraj na Bregu</t>
  </si>
  <si>
    <t>OŠ Ivana Gorana Kovačića - Vinkovci</t>
  </si>
  <si>
    <t>OŠ Ivana Gorana Kovačića - Vrbovsko</t>
  </si>
  <si>
    <t>OŠ Ivana Gorana Kovačića - Zagreb</t>
  </si>
  <si>
    <t>OŠ Ivana Granđe</t>
  </si>
  <si>
    <t>OŠ Ivana Gundulića - Dubrovnik</t>
  </si>
  <si>
    <t>OŠ Ivana Gundulića - Zagreb</t>
  </si>
  <si>
    <t>OŠ Ivana Kozarca - Županja</t>
  </si>
  <si>
    <t>OŠ Ivana Kukuljevića - Belišće</t>
  </si>
  <si>
    <t xml:space="preserve">OŠ Ivana Kukuljevića - Sisak </t>
  </si>
  <si>
    <t>OŠ Ivana Kukuljevića Sakcinskog</t>
  </si>
  <si>
    <t>OŠ Ivana Lovrića</t>
  </si>
  <si>
    <t>OŠ Ivana Mažuranića - Novi Vinodolski</t>
  </si>
  <si>
    <t>OŠ Ivana Mažuranića - Obrovac Sinjski</t>
  </si>
  <si>
    <t>OŠ Ivana Mažuranića - Vinkovci</t>
  </si>
  <si>
    <t>OŠ Ivana Mažuranića - Zagreb</t>
  </si>
  <si>
    <t>OŠ Ivana Meštrovića - Zagreb</t>
  </si>
  <si>
    <t xml:space="preserve">OŠ Ivana Nepomuka Jemeršića </t>
  </si>
  <si>
    <t>OŠ Ivana Perkovca</t>
  </si>
  <si>
    <t>OŠ Ivana Rabljanina - Rab</t>
  </si>
  <si>
    <t>OŠ Ivana Rangera - Kamenica</t>
  </si>
  <si>
    <t>OŠ Ivana Zajca</t>
  </si>
  <si>
    <t>OŠ Ivane Brlić-Mažuranić - Koška</t>
  </si>
  <si>
    <t>OŠ Ivane Brlić-Mažuranić - Ogulin</t>
  </si>
  <si>
    <t>OŠ Ivane Brlić-Mažuranić - Orahovica</t>
  </si>
  <si>
    <t>OŠ Ivane Brlić-Mažuranić - Prigorje Brdovečko</t>
  </si>
  <si>
    <t>OŠ Ivane Brlić-Mažuranić - Virovitica</t>
  </si>
  <si>
    <t>OŠ Ivanke Trohar</t>
  </si>
  <si>
    <t>OŠ Ivanovec</t>
  </si>
  <si>
    <t>OŠ Ivanska</t>
  </si>
  <si>
    <t>OŠ Ive Andrića</t>
  </si>
  <si>
    <t>OŠ Ivo Dugandžić-Mišić</t>
  </si>
  <si>
    <t>OŠ Ivo Kozarčanin</t>
  </si>
  <si>
    <t>OŠ Ivo Lola Ribar - Labin</t>
  </si>
  <si>
    <t>OŠ Izidora Kršnjavoga</t>
  </si>
  <si>
    <t>OŠ Izidora Poljaka - Višnjica</t>
  </si>
  <si>
    <t>OŠ Jabukovac - Jabukovac</t>
  </si>
  <si>
    <t>OŠ Jabukovac - Zagreb</t>
  </si>
  <si>
    <t>OŠ Jagode Truhelke</t>
  </si>
  <si>
    <t>OŠ Jagodnjak</t>
  </si>
  <si>
    <t>OŠ Jakova Gotovca</t>
  </si>
  <si>
    <t>OŠ Jakovlje</t>
  </si>
  <si>
    <t>OŠ Janka Leskovara</t>
  </si>
  <si>
    <t>OŠ Janjina</t>
  </si>
  <si>
    <t>OŠ Jasenovac</t>
  </si>
  <si>
    <t>OŠ Jelenje - Dražica</t>
  </si>
  <si>
    <t>OŠ Jelkovec</t>
  </si>
  <si>
    <t>OŠ Jelsa</t>
  </si>
  <si>
    <t>OŠ Jesenice Dugi Rat</t>
  </si>
  <si>
    <t>OŠ Joakima Rakovca</t>
  </si>
  <si>
    <t>OŠ Jordanovac</t>
  </si>
  <si>
    <t>OŠ Josip Kozarac - Josipovac Punitovački</t>
  </si>
  <si>
    <t>OŠ Josip Kozarac - Slavonski Šamac</t>
  </si>
  <si>
    <t>OŠ Josip Kozarac - Soljani</t>
  </si>
  <si>
    <t>OŠ Josip Pupačić</t>
  </si>
  <si>
    <t>OŠ Josipa Antuna Ćolnića</t>
  </si>
  <si>
    <t>OŠ Josipa Badalića - Graberje Ivanićko</t>
  </si>
  <si>
    <t>OŠ Josipa Broza</t>
  </si>
  <si>
    <t>OŠ Josipa Jurja Strossmayera - Đurđenovac</t>
  </si>
  <si>
    <t>OŠ Josipa Jurja Strossmayera - Trnava</t>
  </si>
  <si>
    <t>OŠ Josipa Jurja Strossmayera - Zagreb</t>
  </si>
  <si>
    <t>OŠ Josipa Kozarca - Lipovljani</t>
  </si>
  <si>
    <t>OŠ Josipa Kozarca - Semeljci</t>
  </si>
  <si>
    <t>OŠ Josipa Kozarca - Slatina</t>
  </si>
  <si>
    <t>OŠ Josipa Kozarca - Vinkovci</t>
  </si>
  <si>
    <t>OŠ Josipa Lovretića</t>
  </si>
  <si>
    <t>OŠ Josipa Matoša</t>
  </si>
  <si>
    <t>OŠ Josipa Račića</t>
  </si>
  <si>
    <t>OŠ Josipa Zorića</t>
  </si>
  <si>
    <t>OŠ Josipdol</t>
  </si>
  <si>
    <t>OŠ Josipovac</t>
  </si>
  <si>
    <t>OŠ Jože Šurana - Višnjan</t>
  </si>
  <si>
    <t>OŠ Julija Benešića</t>
  </si>
  <si>
    <t>OŠ Julija Kempfa</t>
  </si>
  <si>
    <t>OŠ Julija Klovića</t>
  </si>
  <si>
    <t>OŠ Jure Filipovića - Barban</t>
  </si>
  <si>
    <t>OŠ Jure Kaštelana</t>
  </si>
  <si>
    <t>OŠ Jurja Barakovića</t>
  </si>
  <si>
    <t>OŠ Jurja Dalmatinca - Pag</t>
  </si>
  <si>
    <t>OŠ Jurja Dalmatinca - Šibenik</t>
  </si>
  <si>
    <t>OŠ Jurja Dobrile - Rovinj</t>
  </si>
  <si>
    <t>OŠ Jurja Habdelića</t>
  </si>
  <si>
    <t>OŠ Jurja Klovića - Tribalj</t>
  </si>
  <si>
    <t>OŠ Jurja Šižgorića</t>
  </si>
  <si>
    <t>OŠ Juršići</t>
  </si>
  <si>
    <t>OŠ Kalnik</t>
  </si>
  <si>
    <t>OŠ Kamen-Šine</t>
  </si>
  <si>
    <t>OŠ Kamešnica</t>
  </si>
  <si>
    <t>OŠ Kantrida</t>
  </si>
  <si>
    <t>OŠ Kardinal Alojzije Stepinac</t>
  </si>
  <si>
    <t>OŠ Karlobag</t>
  </si>
  <si>
    <t xml:space="preserve">OŠ Kaštenjer - Pula </t>
  </si>
  <si>
    <t>OŠ Katarina Zrinska - Mečenčani</t>
  </si>
  <si>
    <t>OŠ Katarine Zrinski - Krnjak</t>
  </si>
  <si>
    <t>OŠ Kistanje</t>
  </si>
  <si>
    <t>OŠ Klana</t>
  </si>
  <si>
    <t>OŠ Klinča Sela</t>
  </si>
  <si>
    <t xml:space="preserve">OŠ Kloštar Podravski </t>
  </si>
  <si>
    <t>OŠ Kman-Kocunar</t>
  </si>
  <si>
    <t>OŠ Kneginec Gornji</t>
  </si>
  <si>
    <t>OŠ Kneza Branimira</t>
  </si>
  <si>
    <t>OŠ Kneza Mislava</t>
  </si>
  <si>
    <t>OŠ Kneza Trpimira</t>
  </si>
  <si>
    <t>OŠ Kneževi Vinogradi</t>
  </si>
  <si>
    <t>OŠ Komarevo</t>
  </si>
  <si>
    <t>OŠ Komiža</t>
  </si>
  <si>
    <t>OŠ Konjščina</t>
  </si>
  <si>
    <t xml:space="preserve">OŠ Koprivnički Bregi </t>
  </si>
  <si>
    <t>OŠ Korog - Korog</t>
  </si>
  <si>
    <t>OŠ Kostrena</t>
  </si>
  <si>
    <t>OŠ Jože Horvata Kotoriba</t>
  </si>
  <si>
    <t>OŠ Kozala</t>
  </si>
  <si>
    <t>OŠ Kralja Tomislava - Našice</t>
  </si>
  <si>
    <t>OŠ Kralja Tomislava - Udbina</t>
  </si>
  <si>
    <t>OŠ Kralja Tomislava - Zagreb</t>
  </si>
  <si>
    <t>OŠ Kralja Zvonimira</t>
  </si>
  <si>
    <t>OŠ Kraljevica</t>
  </si>
  <si>
    <t>OŠ Kraljice Jelene</t>
  </si>
  <si>
    <t>OŠ Krapinske Toplice</t>
  </si>
  <si>
    <t>OŠ Krune Krstića - Zadar</t>
  </si>
  <si>
    <t>OŠ Ksavera Šandora Đalskog - Donja Zelina</t>
  </si>
  <si>
    <t>OŠ Ksavera Šandora Gjalskog - Zabok</t>
  </si>
  <si>
    <t>OŠ Ksavera Šandora Gjalskog - Zagreb</t>
  </si>
  <si>
    <t>OŠ Kula Norinska</t>
  </si>
  <si>
    <t>OŠ Kuna</t>
  </si>
  <si>
    <t>OŠ Kupljenovo</t>
  </si>
  <si>
    <t>OŠ Kuršanec</t>
  </si>
  <si>
    <t>OŠ Kustošija</t>
  </si>
  <si>
    <t>OŠ Ladimirevci</t>
  </si>
  <si>
    <t>OŠ Lapad</t>
  </si>
  <si>
    <t>OŠ Laslovo</t>
  </si>
  <si>
    <t>OŠ Lauder-Hugo Kon</t>
  </si>
  <si>
    <t>OŠ Legrad</t>
  </si>
  <si>
    <t>OŠ Libar</t>
  </si>
  <si>
    <t>OŠ Lijepa Naša</t>
  </si>
  <si>
    <t>OŠ Lipik</t>
  </si>
  <si>
    <t>OŠ Lipovac</t>
  </si>
  <si>
    <t>OŠ Lovas</t>
  </si>
  <si>
    <t>OŠ Lovinac</t>
  </si>
  <si>
    <t>OŠ Lovre pl. Matačića</t>
  </si>
  <si>
    <t>OŠ Lučac</t>
  </si>
  <si>
    <t>OŠ Lučko</t>
  </si>
  <si>
    <t>OŠ Ludbreg</t>
  </si>
  <si>
    <t>OŠ Ludina</t>
  </si>
  <si>
    <t>OŠ Lug - Laskói Általános Iskola</t>
  </si>
  <si>
    <t>OŠ Luka - Luka</t>
  </si>
  <si>
    <t>OŠ Luka - Sesvete</t>
  </si>
  <si>
    <t>OŠ Luka Botić</t>
  </si>
  <si>
    <t>OŠ Luke Perkovića - Brinje</t>
  </si>
  <si>
    <t>OŠ Ljubešćica</t>
  </si>
  <si>
    <t>OŠ Ljubljanica - Zagreb</t>
  </si>
  <si>
    <t>OŠ Ljubo Babić</t>
  </si>
  <si>
    <t>OŠ Ljudevit Gaj - Lužani</t>
  </si>
  <si>
    <t>OŠ Ljudevit Gaj - Mihovljan</t>
  </si>
  <si>
    <t>OŠ Ljudevit Gaj u Krapini</t>
  </si>
  <si>
    <t>OŠ Ljudevita Gaja - Nova Gradiška</t>
  </si>
  <si>
    <t>OŠ Ljudevita Gaja - Osijek</t>
  </si>
  <si>
    <t>OŠ Ljudevita Gaja - Zaprešić</t>
  </si>
  <si>
    <t>OŠ Ljudevita Modeca - Križevci</t>
  </si>
  <si>
    <t>OŠ Mače</t>
  </si>
  <si>
    <t>OŠ Mahično</t>
  </si>
  <si>
    <t>OŠ Majstora Radovana</t>
  </si>
  <si>
    <t>OŠ Malešnica</t>
  </si>
  <si>
    <t>OŠ Manuš</t>
  </si>
  <si>
    <t>OŠ Marčana</t>
  </si>
  <si>
    <t>OŠ Mare Švel-Gamiršek</t>
  </si>
  <si>
    <t>OŠ Maria Martinolića</t>
  </si>
  <si>
    <t>OŠ Marija Bistrica</t>
  </si>
  <si>
    <t>OŠ Marije i Line</t>
  </si>
  <si>
    <t>OŠ Marije Jurić Zagorke</t>
  </si>
  <si>
    <t>OŠ Marina Držića - Dubrovnik</t>
  </si>
  <si>
    <t>OŠ Marina Držića - Zagreb</t>
  </si>
  <si>
    <t>OŠ Marina Getaldića</t>
  </si>
  <si>
    <t>OŠ Marjan</t>
  </si>
  <si>
    <t>OŠ Marka Marulića</t>
  </si>
  <si>
    <t>OŠ Markovac</t>
  </si>
  <si>
    <t>OŠ Markuševec</t>
  </si>
  <si>
    <t>OŠ Markušica</t>
  </si>
  <si>
    <t>OŠ Martijanec</t>
  </si>
  <si>
    <t>OŠ Mate Lovraka - Kutina</t>
  </si>
  <si>
    <t>OŠ Mate Lovraka - Petrinja</t>
  </si>
  <si>
    <t>OŠ Mate Lovraka - Veliki Grđevac</t>
  </si>
  <si>
    <t>OŠ Mate Lovraka - Vladislavci</t>
  </si>
  <si>
    <t>OŠ Mate Lovraka - Zagreb</t>
  </si>
  <si>
    <t>OŠ Mate Lovraka - Županja</t>
  </si>
  <si>
    <t>OŠ Matija Antun Reljković - Cerna</t>
  </si>
  <si>
    <t>OŠ Matija Antun Reljković - Davor</t>
  </si>
  <si>
    <t>OŠ Matija Gubec - Cernik</t>
  </si>
  <si>
    <t>OŠ Matija Gubec - Jarmina</t>
  </si>
  <si>
    <t>OŠ Matija Gubec - Magadenovac</t>
  </si>
  <si>
    <t>OŠ Matija Gubec - Piškorevci</t>
  </si>
  <si>
    <t>OŠ Matije Gupca - Gornja Stubica</t>
  </si>
  <si>
    <t>OŠ Matije Gupca - Zagreb</t>
  </si>
  <si>
    <t>OŠ Matije Petra Katančića</t>
  </si>
  <si>
    <t>OŠ Matije Vlačića</t>
  </si>
  <si>
    <t>OŠ Matka Laginje</t>
  </si>
  <si>
    <t>OŠ Mato Lovrak - Nova Gradiška</t>
  </si>
  <si>
    <t>OŠ Medvedgrad</t>
  </si>
  <si>
    <t>OŠ Mejaši</t>
  </si>
  <si>
    <t>OŠ Meje</t>
  </si>
  <si>
    <t>OŠ Mertojak</t>
  </si>
  <si>
    <t>OŠ Metel Ožegović</t>
  </si>
  <si>
    <t>OŠ Meterize</t>
  </si>
  <si>
    <t>OŠ Mihaela Šiloboda</t>
  </si>
  <si>
    <t>OŠ Mihovil Pavlek Miškina - Đelekovec</t>
  </si>
  <si>
    <t>OŠ Mijat Stojanović</t>
  </si>
  <si>
    <t>OŠ Mikleuš</t>
  </si>
  <si>
    <t>OŠ Milan Amruš</t>
  </si>
  <si>
    <t>OŠ Milan Brozović</t>
  </si>
  <si>
    <t>OŠ Milana Begovića</t>
  </si>
  <si>
    <t>OŠ Milana Langa</t>
  </si>
  <si>
    <t>OŠ Milana Šorga - Oprtalj</t>
  </si>
  <si>
    <t>OŠ Milka Cepelića</t>
  </si>
  <si>
    <t>OŠ Milke Trnine</t>
  </si>
  <si>
    <t>OŠ Milna</t>
  </si>
  <si>
    <t>OŠ Mirka Pereša</t>
  </si>
  <si>
    <t>OŠ Miroslava Krleže - Čepin</t>
  </si>
  <si>
    <t>OŠ Miroslava Krleže - Zagreb</t>
  </si>
  <si>
    <t>OŠ Mitnica</t>
  </si>
  <si>
    <t>OŠ Mladost - Jakšić</t>
  </si>
  <si>
    <t>OŠ Mladost - Lekenik</t>
  </si>
  <si>
    <t>OŠ Mladost - Osijek</t>
  </si>
  <si>
    <t>OŠ Mladost - Zagreb</t>
  </si>
  <si>
    <t>OŠ Mljet</t>
  </si>
  <si>
    <t>OŠ Mokošica - Dubrovnik</t>
  </si>
  <si>
    <t>OŠ Molve</t>
  </si>
  <si>
    <t>OŠ Monte Zaro</t>
  </si>
  <si>
    <t>OŠ Mrkopalj</t>
  </si>
  <si>
    <t>OŠ Mursko Središće</t>
  </si>
  <si>
    <t>OŠ Murterski škoji</t>
  </si>
  <si>
    <t>OŠ Nad lipom</t>
  </si>
  <si>
    <t>OŠ Nandi s pravom javnosti</t>
  </si>
  <si>
    <t>OŠ Nedelišće</t>
  </si>
  <si>
    <t>OŠ Negoslavci</t>
  </si>
  <si>
    <t>OŠ Neorić-Sutina</t>
  </si>
  <si>
    <t>OŠ Netretić</t>
  </si>
  <si>
    <t>OŠ Nikola Tesla - Rijeka</t>
  </si>
  <si>
    <t>OŠ Nikole Andrića</t>
  </si>
  <si>
    <t>OŠ Nikole Hribara</t>
  </si>
  <si>
    <t>OŠ Nikole Tesle - Gračac</t>
  </si>
  <si>
    <t>OŠ Nikole Tesle - Mirkovci</t>
  </si>
  <si>
    <t>OŠ Nikole Tesle - Zagreb</t>
  </si>
  <si>
    <t>OŠ Nova Rača</t>
  </si>
  <si>
    <t>OŠ Novi Marof</t>
  </si>
  <si>
    <t>OŠ Novigrad</t>
  </si>
  <si>
    <t>OŠ Novska</t>
  </si>
  <si>
    <t>OŠ o. Petra Perice Makarska</t>
  </si>
  <si>
    <t>OŠ Obrovac</t>
  </si>
  <si>
    <t>OŠ Odra</t>
  </si>
  <si>
    <t>OŠ Okučani</t>
  </si>
  <si>
    <t>OŠ Opuzen</t>
  </si>
  <si>
    <t>OŠ Orebić</t>
  </si>
  <si>
    <t>OŠ Orehovica</t>
  </si>
  <si>
    <t>OŠ Oroslavje</t>
  </si>
  <si>
    <t>OŠ Ostrog</t>
  </si>
  <si>
    <t>OŠ Otok</t>
  </si>
  <si>
    <t>OŠ Otona Ivekovića</t>
  </si>
  <si>
    <t>OŠ Otrići-Dubrave</t>
  </si>
  <si>
    <t>OŠ Pakoštane</t>
  </si>
  <si>
    <t>OŠ Pantovčak</t>
  </si>
  <si>
    <t>OŠ Pavao Belas</t>
  </si>
  <si>
    <t>OŠ Pavla Štoosa</t>
  </si>
  <si>
    <t>OŠ Pavleka Miškine</t>
  </si>
  <si>
    <t>OŠ Pećine</t>
  </si>
  <si>
    <t>OŠ Pehlin</t>
  </si>
  <si>
    <t>OŠ Perušić</t>
  </si>
  <si>
    <t>OŠ Petar Berislavić</t>
  </si>
  <si>
    <t>OŠ Petar Lorini</t>
  </si>
  <si>
    <t>OŠ Petar Zoranić</t>
  </si>
  <si>
    <t>OŠ Petar Zrinski - Čabar</t>
  </si>
  <si>
    <t>OŠ Petar Zrinski - Jalžabet</t>
  </si>
  <si>
    <t>OŠ Petar Zrinski - Šenkovec</t>
  </si>
  <si>
    <t>OŠ Petra Hektorovića - Stari Grad</t>
  </si>
  <si>
    <t>OŠ Petra Kanavelića</t>
  </si>
  <si>
    <t>OŠ Petra Krešimira IV.</t>
  </si>
  <si>
    <t>OŠ Petra Kružića Klis</t>
  </si>
  <si>
    <t>OŠ Petra Preradovića - Pitomača</t>
  </si>
  <si>
    <t>OŠ Petra Preradovića - Zadar</t>
  </si>
  <si>
    <t>OŠ Petra Preradovića - Zagreb</t>
  </si>
  <si>
    <t>OŠ Petra Studenca - Kanfanar</t>
  </si>
  <si>
    <t>OŠ Petra Zoranića</t>
  </si>
  <si>
    <t>OŠ Petra Zrinskog - Zagreb</t>
  </si>
  <si>
    <t>OŠ Petrijanec</t>
  </si>
  <si>
    <t>OŠ Petrijevci</t>
  </si>
  <si>
    <t>OŠ Pirovac</t>
  </si>
  <si>
    <t xml:space="preserve">OŠ Plaški </t>
  </si>
  <si>
    <t>OŠ Plitvička Jezera</t>
  </si>
  <si>
    <t>OŠ Plokite</t>
  </si>
  <si>
    <t>OŠ Podmurvice</t>
  </si>
  <si>
    <t>OŠ Podrute</t>
  </si>
  <si>
    <t>OŠ Podturen</t>
  </si>
  <si>
    <t>OŠ Pojišan</t>
  </si>
  <si>
    <t>OŠ Pokupsko</t>
  </si>
  <si>
    <t>OŠ Polača</t>
  </si>
  <si>
    <t>OŠ Poličnik</t>
  </si>
  <si>
    <t>OŠ Popovac</t>
  </si>
  <si>
    <t>OŠ Popovača</t>
  </si>
  <si>
    <t>OŠ Poreč</t>
  </si>
  <si>
    <t>OŠ Posavski Bregi</t>
  </si>
  <si>
    <t>OŠ Prečko</t>
  </si>
  <si>
    <t>OŠ Prelog</t>
  </si>
  <si>
    <t>OŠ Primorje</t>
  </si>
  <si>
    <t>OŠ Primorski Dolac</t>
  </si>
  <si>
    <t>OŠ Primošten</t>
  </si>
  <si>
    <t>OŠ Privlaka</t>
  </si>
  <si>
    <t>OŠ Prof. Filipa Lukasa</t>
  </si>
  <si>
    <t>OŠ Prof. Franje Viktora Šignjara</t>
  </si>
  <si>
    <t>OŠ Pučišća</t>
  </si>
  <si>
    <t>OŠ Pujanki</t>
  </si>
  <si>
    <t>OŠ Pušća</t>
  </si>
  <si>
    <t>OŠ Rajić</t>
  </si>
  <si>
    <t>OŠ Rapska</t>
  </si>
  <si>
    <t>OŠ Ravne njive</t>
  </si>
  <si>
    <t>OŠ Rečica</t>
  </si>
  <si>
    <t>OŠ Remete</t>
  </si>
  <si>
    <t>OŠ Retfala</t>
  </si>
  <si>
    <t>OŠ Retkovec</t>
  </si>
  <si>
    <t>OŠ Rikard Katalinić Jeretov</t>
  </si>
  <si>
    <t>OŠ Rivarela</t>
  </si>
  <si>
    <t>OŠ Rogoznica</t>
  </si>
  <si>
    <t>OŠ Rovišće</t>
  </si>
  <si>
    <t>OŠ Rude</t>
  </si>
  <si>
    <t>OŠ Rudeš</t>
  </si>
  <si>
    <t>OŠ Rudolfa Strohala</t>
  </si>
  <si>
    <t>OŠ Rugvica</t>
  </si>
  <si>
    <t>OŠ Runović</t>
  </si>
  <si>
    <t>OŠ Samobor</t>
  </si>
  <si>
    <t>OŠ San Nicolo - Rijeka</t>
  </si>
  <si>
    <t>OŠ Savski Gaj</t>
  </si>
  <si>
    <t>OŠ Sela</t>
  </si>
  <si>
    <t>OŠ Selca</t>
  </si>
  <si>
    <t>OŠ Selnica</t>
  </si>
  <si>
    <t>OŠ Sesvete</t>
  </si>
  <si>
    <t>OŠ Sesvetska Sela</t>
  </si>
  <si>
    <t>OŠ Sesvetska Sopnica</t>
  </si>
  <si>
    <t>OŠ Sesvetski Kraljevec</t>
  </si>
  <si>
    <t>OŠ Side Košutić Radoboj</t>
  </si>
  <si>
    <t>OŠ Sidonije Rubido Erdody</t>
  </si>
  <si>
    <t>OŠ Sikirevci</t>
  </si>
  <si>
    <t>OŠ Silvija Strahimira Kranjčevića - Lovreć</t>
  </si>
  <si>
    <t>OŠ Silvija Strahimira Kranjčevića - Senj</t>
  </si>
  <si>
    <t>OŠ Silvija Strahimira Kranjčevića - Zagreb</t>
  </si>
  <si>
    <t>OŠ Silvije Strahimir Kranjčević - Levanjska Varoš</t>
  </si>
  <si>
    <t>OŠ Siniše Glavaševića</t>
  </si>
  <si>
    <t>OŠ Sirač</t>
  </si>
  <si>
    <t>OŠ Skakavac</t>
  </si>
  <si>
    <t>OŠ Skalice</t>
  </si>
  <si>
    <t>OŠ Skrad</t>
  </si>
  <si>
    <t>OŠ Skradin</t>
  </si>
  <si>
    <t>OŠ Slakovci</t>
  </si>
  <si>
    <t>OŠ Slano</t>
  </si>
  <si>
    <t>OŠ Slatine</t>
  </si>
  <si>
    <t>OŠ Slava Raškaj</t>
  </si>
  <si>
    <t>OŠ Slavka Kolara - Hercegovac</t>
  </si>
  <si>
    <t>OŠ Slavka Kolara - Kravarsko</t>
  </si>
  <si>
    <t>OŠ Slunj</t>
  </si>
  <si>
    <t>OŠ Smiljevac</t>
  </si>
  <si>
    <t>OŠ Smokvica</t>
  </si>
  <si>
    <t>OŠ Sokolovac</t>
  </si>
  <si>
    <t>OŠ Spinut</t>
  </si>
  <si>
    <t>OŠ Split 3</t>
  </si>
  <si>
    <t>OŠ Sračinec</t>
  </si>
  <si>
    <t>OŠ Srdoči</t>
  </si>
  <si>
    <t>OŠ Srinjine</t>
  </si>
  <si>
    <t>OŠ Stanovi</t>
  </si>
  <si>
    <t>OŠ Stari Jankovci</t>
  </si>
  <si>
    <t>OŠ Starigrad</t>
  </si>
  <si>
    <t>OŠ Stenjevec</t>
  </si>
  <si>
    <t>OŠ Stjepan Radić - Božjakovina</t>
  </si>
  <si>
    <t>OŠ Stjepan Radić - Imotski</t>
  </si>
  <si>
    <t>OŠ Stjepan Radić - Oprisavci</t>
  </si>
  <si>
    <t>OŠ Stjepan Radić - Tijarica</t>
  </si>
  <si>
    <t>OŠ Stjepana Antolovića</t>
  </si>
  <si>
    <t>OŠ Stjepana Basaričeka</t>
  </si>
  <si>
    <t>OŠ Stjepana Bencekovića</t>
  </si>
  <si>
    <t>OŠ Stjepana Cvrkovića</t>
  </si>
  <si>
    <t>OŠ Stjepana Ivičevića</t>
  </si>
  <si>
    <t>OŠ Stjepana Kefelje</t>
  </si>
  <si>
    <t>OŠ Stjepana Radića - Bibinje</t>
  </si>
  <si>
    <t>OŠ Stjepana Radića - Brestovec Orehovički</t>
  </si>
  <si>
    <t>OŠ Stjepana Radića - Čaglin</t>
  </si>
  <si>
    <t>OŠ Stjepana Radića - Metković</t>
  </si>
  <si>
    <t>OŠ Stobreč</t>
  </si>
  <si>
    <t>OŠ Stoja</t>
  </si>
  <si>
    <t>OŠ Ston</t>
  </si>
  <si>
    <t>OŠ Strahoninec</t>
  </si>
  <si>
    <t>OŠ Strožanac</t>
  </si>
  <si>
    <t>OŠ Stubičke Toplice</t>
  </si>
  <si>
    <t>OŠ Studenci</t>
  </si>
  <si>
    <t>OŠ Sućidar</t>
  </si>
  <si>
    <t>OŠ Suhopolje</t>
  </si>
  <si>
    <t>OŠ Sukošan</t>
  </si>
  <si>
    <t>OŠ Sunja</t>
  </si>
  <si>
    <t>OŠ Supetar</t>
  </si>
  <si>
    <t>OŠ Sv. Filip i Jakov</t>
  </si>
  <si>
    <t>OŠ Sveta Klara</t>
  </si>
  <si>
    <t>OŠ Sveta Marija</t>
  </si>
  <si>
    <t>OŠ Sveta Nedelja</t>
  </si>
  <si>
    <t>OŠ Svete Ane u Osijeku</t>
  </si>
  <si>
    <t>OŠ Sveti Đurđ</t>
  </si>
  <si>
    <t>OŠ Sveti Križ Začretje</t>
  </si>
  <si>
    <t>OŠ Sveti Martin na Muri</t>
  </si>
  <si>
    <t>OŠ Sveti Matej</t>
  </si>
  <si>
    <t>OŠ Sveti Petar Orehovec</t>
  </si>
  <si>
    <t xml:space="preserve">OŠ Svetivinčenat </t>
  </si>
  <si>
    <t>OŠ Svibovec</t>
  </si>
  <si>
    <t>OŠ Ščitarjevo</t>
  </si>
  <si>
    <t>OŠ Šećerana</t>
  </si>
  <si>
    <t>OŠ Šemovec</t>
  </si>
  <si>
    <t>OŠ Šestine</t>
  </si>
  <si>
    <t>OŠ Šijana - Pula</t>
  </si>
  <si>
    <t>OŠ Šime Budinića - Zadar</t>
  </si>
  <si>
    <t>OŠ Šimuna Kožičića Benje</t>
  </si>
  <si>
    <t>OŠ Škurinje - Rijeka</t>
  </si>
  <si>
    <t>OŠ Špansko Oranice</t>
  </si>
  <si>
    <t>OŠ Štefanje</t>
  </si>
  <si>
    <t>OŠ Štrigova</t>
  </si>
  <si>
    <t>OŠ Švarča</t>
  </si>
  <si>
    <t xml:space="preserve">OŠ Tar - Vabriga </t>
  </si>
  <si>
    <t>OŠ Tenja</t>
  </si>
  <si>
    <t>OŠ Tin Ujević - Krivodol</t>
  </si>
  <si>
    <t>OŠ Tin Ujević - Osijek</t>
  </si>
  <si>
    <t>OŠ Tina Ujevića - Šibenik</t>
  </si>
  <si>
    <t>OŠ Tina Ujevića - Zagreb</t>
  </si>
  <si>
    <t>OŠ Tituša Brezovačkog</t>
  </si>
  <si>
    <t>OŠ Tomaša Goričanca - Mala Subotica</t>
  </si>
  <si>
    <t>OŠ Tone Peruška - Pula</t>
  </si>
  <si>
    <t>OŠ Tordinci</t>
  </si>
  <si>
    <t>OŠ Trilj</t>
  </si>
  <si>
    <t>OŠ Trnovec</t>
  </si>
  <si>
    <t>OŠ Trnovitica</t>
  </si>
  <si>
    <t>OŠ Trnovitički Popovac</t>
  </si>
  <si>
    <t>OŠ Trnsko</t>
  </si>
  <si>
    <t>OŠ Trnjanska</t>
  </si>
  <si>
    <t>OŠ Trpanj</t>
  </si>
  <si>
    <t>OŠ Trpinja</t>
  </si>
  <si>
    <t>OŠ Trsat</t>
  </si>
  <si>
    <t>OŠ Trstenik</t>
  </si>
  <si>
    <t>OŠ Tučepi</t>
  </si>
  <si>
    <t>OŠ Turanj</t>
  </si>
  <si>
    <t>OŠ Turnić</t>
  </si>
  <si>
    <t>OŠ Tužno</t>
  </si>
  <si>
    <t>OŠ u Đulovcu</t>
  </si>
  <si>
    <t>OŠ Valentin Klarin - Preko</t>
  </si>
  <si>
    <t>OŠ Vazmoslav Gržalja</t>
  </si>
  <si>
    <t>OŠ Većeslava Holjevca</t>
  </si>
  <si>
    <t>OŠ Vela Luka</t>
  </si>
  <si>
    <t>OŠ Veli Vrh - Pula</t>
  </si>
  <si>
    <t>OŠ Velika Mlaka</t>
  </si>
  <si>
    <t>OŠ Velika Pisanica</t>
  </si>
  <si>
    <t>OŠ Veliki Bukovec</t>
  </si>
  <si>
    <t>OŠ Veliko Trgovišće</t>
  </si>
  <si>
    <t>OŠ Veliko Trojstvo</t>
  </si>
  <si>
    <t>OŠ Veruda - Pula</t>
  </si>
  <si>
    <t>OŠ Vežica</t>
  </si>
  <si>
    <t>OŠ Vidici</t>
  </si>
  <si>
    <t>OŠ Vidikovac</t>
  </si>
  <si>
    <t>OŠ Vidovec</t>
  </si>
  <si>
    <t>OŠ Vijenac</t>
  </si>
  <si>
    <t>OŠ Viktor Car Emin - Donji Andrijevci</t>
  </si>
  <si>
    <t>OŠ Viktora Cara Emina - Lovran</t>
  </si>
  <si>
    <t>OŠ Viktora Kovačića</t>
  </si>
  <si>
    <t>OŠ Viktorovac</t>
  </si>
  <si>
    <t>OŠ Vilima Korajca</t>
  </si>
  <si>
    <t>OŠ Vinica</t>
  </si>
  <si>
    <t>OŠ Vis</t>
  </si>
  <si>
    <t>OŠ Visoka</t>
  </si>
  <si>
    <t>OŠ Visoko</t>
  </si>
  <si>
    <t>OŠ Višnjevac</t>
  </si>
  <si>
    <t>OŠ Vitomir Širola - Pajo</t>
  </si>
  <si>
    <t>OŠ Vjekoslav Klaić</t>
  </si>
  <si>
    <t>OŠ Vjekoslava Kaleba</t>
  </si>
  <si>
    <t>OŠ Vjekoslava Paraća</t>
  </si>
  <si>
    <t>OŠ Vjenceslava Novaka</t>
  </si>
  <si>
    <t>OŠ Vladimir Gortan - Rijeka</t>
  </si>
  <si>
    <t>OŠ Vladimir Nazor - Adžamovci</t>
  </si>
  <si>
    <t>OŠ Vladimir Nazor - Budinščina</t>
  </si>
  <si>
    <t>OŠ Vladimir Nazor - Čepin</t>
  </si>
  <si>
    <t>OŠ Vladimir Nazor - Duga Resa</t>
  </si>
  <si>
    <t>OŠ Vladimir Nazor - Đakovo</t>
  </si>
  <si>
    <t>OŠ Vladimir Nazor - Komletinci</t>
  </si>
  <si>
    <t>OŠ Vladimir Nazor - Križevci</t>
  </si>
  <si>
    <t>OŠ Vladimir Nazor - Neviđane</t>
  </si>
  <si>
    <t>OŠ Vladimir Nazor - Pisarovina</t>
  </si>
  <si>
    <t>OŠ Vladimir Nazor - Ploče</t>
  </si>
  <si>
    <t>OŠ Vladimir Nazor - Slavonski Brod</t>
  </si>
  <si>
    <t>OŠ Vladimir Nazor - Sveti Ilija</t>
  </si>
  <si>
    <t>OŠ Vladimir Nazor - Topusko</t>
  </si>
  <si>
    <t>OŠ Vladimir Nazor - Trenkovo</t>
  </si>
  <si>
    <t>OŠ Vladimir Nazor - Virovitica</t>
  </si>
  <si>
    <t>OŠ Vladimira Becića - Osijek</t>
  </si>
  <si>
    <t>OŠ Vladimira Gortana - Žminj</t>
  </si>
  <si>
    <t>OŠ Vladimira Nazora - Crikvenica</t>
  </si>
  <si>
    <t>OŠ Vladimira Nazora - Daruvar</t>
  </si>
  <si>
    <t>OŠ Vladimira Nazora - Feričanci</t>
  </si>
  <si>
    <t>OŠ Vladimira Nazora - Krnica</t>
  </si>
  <si>
    <t>OŠ Vladimira Nazora - Nova Bukovica</t>
  </si>
  <si>
    <t>OŠ Vladimira Nazora - Postira</t>
  </si>
  <si>
    <t>OŠ Vladimira Nazora - Potpićan</t>
  </si>
  <si>
    <t>OŠ Vladimira Nazora - Pribislavec</t>
  </si>
  <si>
    <t>OŠ Vladimira Nazora - Rovinj</t>
  </si>
  <si>
    <t>OŠ Vladimira Nazora - Škabrnje</t>
  </si>
  <si>
    <t>OŠ Vladimira Nazora - Vinkovci</t>
  </si>
  <si>
    <t>OŠ Vladimira Nazora - Vrsar</t>
  </si>
  <si>
    <t>OŠ Vladimira Nazora - Zagreb</t>
  </si>
  <si>
    <t>OŠ Vladimira Nazora Pazin</t>
  </si>
  <si>
    <t>OŠ Vladimira Vidrića</t>
  </si>
  <si>
    <t>OŠ Voćin</t>
  </si>
  <si>
    <t>OŠ Vodice</t>
  </si>
  <si>
    <t xml:space="preserve">OŠ Vodnjan </t>
  </si>
  <si>
    <t>OŠ Vođinci</t>
  </si>
  <si>
    <t>OŠ Vojnić</t>
  </si>
  <si>
    <t>OŠ Voltino</t>
  </si>
  <si>
    <t>OŠ Voštarnica - Zadar</t>
  </si>
  <si>
    <t>OŠ Vrbani</t>
  </si>
  <si>
    <t>OŠ Vrgorac</t>
  </si>
  <si>
    <t>OŠ Vrpolje</t>
  </si>
  <si>
    <t>OŠ Vugrovec - Kašina</t>
  </si>
  <si>
    <t>OŠ Vukomerec</t>
  </si>
  <si>
    <t>OŠ Vukovina</t>
  </si>
  <si>
    <t>OŠ Zadarski otoci - Zadar</t>
  </si>
  <si>
    <t>OŠ Zagvozd</t>
  </si>
  <si>
    <t>OŠ Zamet</t>
  </si>
  <si>
    <t>OŠ Zapruđe</t>
  </si>
  <si>
    <t>OŠ Zdenka Turkovića</t>
  </si>
  <si>
    <t>OŠ Zemunik</t>
  </si>
  <si>
    <t>OŠ Zlatar Bistrica</t>
  </si>
  <si>
    <t>OŠ Zmajevac</t>
  </si>
  <si>
    <t>OŠ Zmijavci</t>
  </si>
  <si>
    <t>OŠ Zrinskih i Frankopana</t>
  </si>
  <si>
    <t>OŠ Zrinskih Nuštar</t>
  </si>
  <si>
    <t>OŠ Zvonimira Franka</t>
  </si>
  <si>
    <t>OŠ Zvonka Cara</t>
  </si>
  <si>
    <t>OŠ Žakanje</t>
  </si>
  <si>
    <t>OŠ Žitnjak</t>
  </si>
  <si>
    <t>OŠ Žrnovnica</t>
  </si>
  <si>
    <t>OŠ Župa Dubrovačka</t>
  </si>
  <si>
    <t>OŠ Žuti brijeg</t>
  </si>
  <si>
    <t>Pazinski kolegij - Klasična gimnazija Pazin s pravom javnosti</t>
  </si>
  <si>
    <t>Poliklinika za rehabilitaciju slušanja i govora SUVAG</t>
  </si>
  <si>
    <t>Poljoprivredna i veterinarska škola - Osijek</t>
  </si>
  <si>
    <t>Poljoprivredna škola - Zagreb</t>
  </si>
  <si>
    <t>Poljoprivredna, prehrambena i veterinarska škola Stanka Ožanića</t>
  </si>
  <si>
    <t>Poljoprivredno šumarska škola - Vinkovci</t>
  </si>
  <si>
    <t>Poljoprivredno-prehrambena škola - Požega</t>
  </si>
  <si>
    <t>Pomorska škola - Bakar</t>
  </si>
  <si>
    <t>Pomorska škola - Split</t>
  </si>
  <si>
    <t>Pomorska škola - Zadar</t>
  </si>
  <si>
    <t>Pomorsko-tehnička škola - Dubrovnik</t>
  </si>
  <si>
    <t>Poštanska i telekomunikacijska škola - Zagreb</t>
  </si>
  <si>
    <t>Prehrambeno - tehnološka škola - Zagreb</t>
  </si>
  <si>
    <t>Prirodoslovna i grafička škola - Rijeka</t>
  </si>
  <si>
    <t>Prirodoslovna škola - Karlovac</t>
  </si>
  <si>
    <t>Prirodoslovna škola Vladimira Preloga</t>
  </si>
  <si>
    <t>Prirodoslovno - grafička škola - Zadar</t>
  </si>
  <si>
    <t>Prirodoslovno tehnička škola - Split</t>
  </si>
  <si>
    <t>Privatna ekonomsko-poslovna škola s pravom javnosti - Varaždin</t>
  </si>
  <si>
    <t>Privatna gimnazija Dr. Časl, s pravom javnosti</t>
  </si>
  <si>
    <t>Privatna gimnazija i ekonomsko-informatička škola Futura s pravom javnosti</t>
  </si>
  <si>
    <t>Privatna gimnazija i turističko-ugostiteljska škola Jure Kuprešak</t>
  </si>
  <si>
    <t>Privatna gimnazija Juraj Dobrila, s pravom javnosti</t>
  </si>
  <si>
    <t>Privatna jezična gimnazija Pitagora - srednja škola s pravom javnosti</t>
  </si>
  <si>
    <t xml:space="preserve">Privatna jezično-informatička gimnazija Leonardo da Vinci </t>
  </si>
  <si>
    <t>Privatna jezično-informatička gimnazija Svijet s pravom javnosti</t>
  </si>
  <si>
    <t xml:space="preserve">Privatna klasična gimnazija s pravom javnosti </t>
  </si>
  <si>
    <t>Privatna osnovna glazbena škola Bonar</t>
  </si>
  <si>
    <t>Privatna osnovna glazbena škola Boris Papandopulo</t>
  </si>
  <si>
    <t>Privatna osnovna škola Nova</t>
  </si>
  <si>
    <t>Privatna sportska i jezična gimnazija Franjo Bučar</t>
  </si>
  <si>
    <t>Privatna srednja ekonomska škola INOVA s pravom javnosti</t>
  </si>
  <si>
    <t>Privatna srednja škola Marko Antun de Dominis, s pravom javnosti</t>
  </si>
  <si>
    <t>Privatna srednja škola Varaždin s pravom javnosti</t>
  </si>
  <si>
    <t>Privatna srednja ugostiteljska škola Wallner</t>
  </si>
  <si>
    <t>Privatna umjetnička gimnazija, s pravom javnosti</t>
  </si>
  <si>
    <t>Privatna varaždinska gimnazija s pravom javnosti</t>
  </si>
  <si>
    <t>Prometna škola - Rijeka</t>
  </si>
  <si>
    <t>Prometno-tehnička škola - Šibenik</t>
  </si>
  <si>
    <t>Prosvjetno-kulturni centar Mađara u Republici Hrvatskoj</t>
  </si>
  <si>
    <t>Prva ekonomska škola - Zagreb</t>
  </si>
  <si>
    <t>Prva gimnazija - Varaždin</t>
  </si>
  <si>
    <t>Prva katolička osnovna škola u Gradu Zagrebu</t>
  </si>
  <si>
    <t>Prva osnovna škola - Ogulin</t>
  </si>
  <si>
    <t>Prva privatna gimnazija - Karlovac</t>
  </si>
  <si>
    <t>Prva privatna gimnazija s pravom javnosti - Varaždin</t>
  </si>
  <si>
    <t>Prva privatna gimnazija s pravom javnosti - Zagreb</t>
  </si>
  <si>
    <t>Prva privatna osnovna škola Juraj Dobrila s pravom javnosti</t>
  </si>
  <si>
    <t>Prva riječka hrvatska gimnazija</t>
  </si>
  <si>
    <t>Prva Srednja informatička škola, s pravom javnosti</t>
  </si>
  <si>
    <t>Prva srednja škola - Beli Manastir</t>
  </si>
  <si>
    <t>Prva sušačka hrvatska gimnazija u Rijeci</t>
  </si>
  <si>
    <t>Salezijanska klasična gimnazija - s pravom javnosti</t>
  </si>
  <si>
    <t>Srednja glazbena škola Mirković, s pravom javnosti</t>
  </si>
  <si>
    <t>Srednja gospodarska škola - Križevci</t>
  </si>
  <si>
    <t>Srednja medicinska škola - Slavonski Brod</t>
  </si>
  <si>
    <t xml:space="preserve">Srednja poljoprivredna i tehnička škola - Opuzen </t>
  </si>
  <si>
    <t>Srednja strukovna škola - Makarska</t>
  </si>
  <si>
    <t>Srednja strukovna škola - Samobor</t>
  </si>
  <si>
    <t>Srednja strukovna škola - Šibenik</t>
  </si>
  <si>
    <t>Srednja strukovna škola - Varaždin</t>
  </si>
  <si>
    <t>Srednja strukovna škola - Velika Gorica</t>
  </si>
  <si>
    <t>Srednja strukovna škola - Vinkovci</t>
  </si>
  <si>
    <t>Srednja strukovna škola bana Josipa Jelačića</t>
  </si>
  <si>
    <t>Srednja strukovna škola Blaž Jurjev Trogiranin</t>
  </si>
  <si>
    <t>Srednja strukovna škola Braće Radića</t>
  </si>
  <si>
    <t>Srednja strukovna škola Kotva</t>
  </si>
  <si>
    <t xml:space="preserve">Srednja strukovna škola Kralja Zvonimira </t>
  </si>
  <si>
    <t>Srednja škola Novi Marof</t>
  </si>
  <si>
    <t>Srednja škola s pravom javnosti Manero - Višnjan</t>
  </si>
  <si>
    <t>Srednja škola u Maruševcu s pravom javnosti</t>
  </si>
  <si>
    <t>Srednja škola za elektrotehniku i računalstvo - Rijeka</t>
  </si>
  <si>
    <t xml:space="preserve">Srednja talijanska škola - Rijeka </t>
  </si>
  <si>
    <t>Srednja tehnička prometna škola - Split</t>
  </si>
  <si>
    <t>Srednja škola Delnice</t>
  </si>
  <si>
    <t>Srednja škola Ludbreg</t>
  </si>
  <si>
    <t>Srpska pravoslavna opća gimnazija Kantakuzina</t>
  </si>
  <si>
    <t>SŠ Ambroza Haračića</t>
  </si>
  <si>
    <t xml:space="preserve">SŠ Andrije Ljudevita Adamića </t>
  </si>
  <si>
    <t>SŠ Antun Matijašević - Karamaneo</t>
  </si>
  <si>
    <t>SŠ Arboretum Opeka</t>
  </si>
  <si>
    <t>SŠ August Šenoa - Garešnica</t>
  </si>
  <si>
    <t>SŠ Ban Josip Jelačić</t>
  </si>
  <si>
    <t>SŠ Bartola Kašića - Grubišno Polje</t>
  </si>
  <si>
    <t>SŠ Bartula Kašića - Pag</t>
  </si>
  <si>
    <t>SŠ Bedekovčina</t>
  </si>
  <si>
    <t>SŠ Biograd na Moru</t>
  </si>
  <si>
    <t>SŠ Blato</t>
  </si>
  <si>
    <t>SŠ Bol</t>
  </si>
  <si>
    <t>SŠ Brač</t>
  </si>
  <si>
    <t>SŠ Braća Radić</t>
  </si>
  <si>
    <t>SŠ Buzet</t>
  </si>
  <si>
    <t>SŠ Centar za odgoj i obrazovanje</t>
  </si>
  <si>
    <t>SŠ Čakovec</t>
  </si>
  <si>
    <t>SŠ Čazma</t>
  </si>
  <si>
    <t>SŠ Dalj</t>
  </si>
  <si>
    <t>SŠ Delnice</t>
  </si>
  <si>
    <t>SŠ Dental centar Marušić</t>
  </si>
  <si>
    <t>SŠ Donji Miholjac</t>
  </si>
  <si>
    <t>SŠ Dr. Antuna Barca - Crikvenica</t>
  </si>
  <si>
    <t>SŠ Dragutina Stražimira</t>
  </si>
  <si>
    <t>SŠ Duga Resa</t>
  </si>
  <si>
    <t>SŠ Dugo Selo</t>
  </si>
  <si>
    <t>SŠ Fra Andrije Kačića Miošića - Makarska</t>
  </si>
  <si>
    <t>SŠ Fra Andrije Kačića Miošića - Ploče</t>
  </si>
  <si>
    <t>SŠ Glina</t>
  </si>
  <si>
    <t>SŠ Gračac</t>
  </si>
  <si>
    <t>SŠ Hrvatski kralj Zvonimir</t>
  </si>
  <si>
    <t>SŠ Hvar</t>
  </si>
  <si>
    <t>SŠ Ilok</t>
  </si>
  <si>
    <t>SŠ Isidora Kršnjavoga - Našice</t>
  </si>
  <si>
    <t>SŠ Ivan Seljanec - Križevci</t>
  </si>
  <si>
    <t>SŠ Ivan Švear - Ivanić Grad</t>
  </si>
  <si>
    <t>SŠ Ivana Lucića - Trogir</t>
  </si>
  <si>
    <t>SŠ Ivana Maštrovića - Drniš</t>
  </si>
  <si>
    <t>SŠ Ivana Trnskoga</t>
  </si>
  <si>
    <t>SŠ Ivanec</t>
  </si>
  <si>
    <t>SŠ Jastrebarsko</t>
  </si>
  <si>
    <t>SŠ Jelkovec</t>
  </si>
  <si>
    <t>SŠ Josipa Kozarca - Đurđenovac</t>
  </si>
  <si>
    <t>SŠ Jure Kaštelan</t>
  </si>
  <si>
    <t>SŠ Kneza Branimira - Benkovac</t>
  </si>
  <si>
    <t>SŠ Konjščina</t>
  </si>
  <si>
    <t>SŠ Koprivnica</t>
  </si>
  <si>
    <t>SŠ Krapina</t>
  </si>
  <si>
    <t>SŠ Lovre Montija</t>
  </si>
  <si>
    <t>SŠ Marka Marulića - Slatina</t>
  </si>
  <si>
    <t>SŠ Markantuna de Dominisa - Rab</t>
  </si>
  <si>
    <t>SŠ Mate Balote</t>
  </si>
  <si>
    <t>SŠ Mate Blažine - Labin</t>
  </si>
  <si>
    <t>SŠ Matije Antuna Reljkovića - Slavonski Brod</t>
  </si>
  <si>
    <t>SŠ Metković</t>
  </si>
  <si>
    <t>SŠ Novska</t>
  </si>
  <si>
    <t>SŠ Obrovac</t>
  </si>
  <si>
    <t>SŠ Oroslavje</t>
  </si>
  <si>
    <t>SŠ Otočac</t>
  </si>
  <si>
    <t>SŠ Pakrac</t>
  </si>
  <si>
    <t xml:space="preserve">SŠ Pavla Rittera Vitezovića u Senju </t>
  </si>
  <si>
    <t>SŠ Petra Šegedina</t>
  </si>
  <si>
    <t>SŠ Petrinja</t>
  </si>
  <si>
    <t>SŠ Pitomača</t>
  </si>
  <si>
    <t>SŠ Plitvička Jezera</t>
  </si>
  <si>
    <t>SŠ Pregrada</t>
  </si>
  <si>
    <t>SŠ Prelog</t>
  </si>
  <si>
    <t>SŠ Slunj</t>
  </si>
  <si>
    <t>SŠ Stjepan Ivšić</t>
  </si>
  <si>
    <t>SŠ Tin Ujević - Vrgorac</t>
  </si>
  <si>
    <t>SŠ Tina Ujevića - Kutina</t>
  </si>
  <si>
    <t>SŠ Topusko</t>
  </si>
  <si>
    <t>SŠ Valpovo</t>
  </si>
  <si>
    <t>SŠ Vela Luka</t>
  </si>
  <si>
    <t>SŠ Viktorovac</t>
  </si>
  <si>
    <t>SŠ Vladimir Gortan - Buje</t>
  </si>
  <si>
    <t>SŠ Vladimir Nazor</t>
  </si>
  <si>
    <t>SŠ Vrbovec</t>
  </si>
  <si>
    <t>SŠ Zabok</t>
  </si>
  <si>
    <t>SŠ Zlatar</t>
  </si>
  <si>
    <t>SŠ Zvane Črnje - Rovinj</t>
  </si>
  <si>
    <t>Strojarska i prometna škola - Varaždin</t>
  </si>
  <si>
    <t>Strojarska škola za industrijska i obrtnička zanimanja - Rijeka</t>
  </si>
  <si>
    <t>Strojarska tehnička škola - Osijek</t>
  </si>
  <si>
    <t>Strojarska tehnička škola Fausta Vrančića</t>
  </si>
  <si>
    <t>Strojarska tehnička škola Frana Bošnjakovića</t>
  </si>
  <si>
    <t>Strojarsko brodograđevna škola za industrijska i obrtnička zanimanja</t>
  </si>
  <si>
    <t>Strukovna škola - Đurđevac</t>
  </si>
  <si>
    <t>Strukovna škola - Gospić</t>
  </si>
  <si>
    <t>Strukovna škola - Pula</t>
  </si>
  <si>
    <t>Strukovna škola - Virovitica</t>
  </si>
  <si>
    <t>Strukovna škola - Vukovar</t>
  </si>
  <si>
    <t xml:space="preserve">Strukovna škola Eugena Kumičića - Rovinj </t>
  </si>
  <si>
    <t>Strukovna škola Vice Vlatkovića</t>
  </si>
  <si>
    <t>Šibenska privatna gimnazija s pravom javnosti</t>
  </si>
  <si>
    <t>Škola kreativnog razvoja dr.Časl</t>
  </si>
  <si>
    <t>Škola likovnih umjetnosti - Split</t>
  </si>
  <si>
    <t>Škola primijenjenih umjetnosti i dizajna - Pula</t>
  </si>
  <si>
    <t>Škola primijenjene umjetnosti i dizajna - Zadar</t>
  </si>
  <si>
    <t>Škola primijenjene umjetnosti i dizajna - Zagreb</t>
  </si>
  <si>
    <t xml:space="preserve">Škola suvremenog plesa Ane Maletić </t>
  </si>
  <si>
    <t>Škola za cestovni promet - Zagreb</t>
  </si>
  <si>
    <t>Škola za dizajn, grafiku i održivu gradnju - Split</t>
  </si>
  <si>
    <t>Škola za klasični balet</t>
  </si>
  <si>
    <t>Škola za medicinske sestre Mlinarska</t>
  </si>
  <si>
    <t>Škola za medicinske sestre Vinogradska</t>
  </si>
  <si>
    <t>Škola za medicinske sestre Vrapče</t>
  </si>
  <si>
    <t>Škola za montažu instalacija i metalnih konstrukcija</t>
  </si>
  <si>
    <t>Škola za odgoj i obrazovanje - Pula</t>
  </si>
  <si>
    <t>Škola za osposobljavanje i obrazovanje Vinko Bek</t>
  </si>
  <si>
    <t>Škola za primalje - Zagreb</t>
  </si>
  <si>
    <t>Škola za primijenjenu umjetnost u Rijeci</t>
  </si>
  <si>
    <t>Škola primijenjene umjetnosti i dizajna Osijek</t>
  </si>
  <si>
    <t>Škola za tekstil, kožu i dizajn - Zagreb</t>
  </si>
  <si>
    <t>Škola za turizam, ugostiteljstvo i trgovinu - Pula</t>
  </si>
  <si>
    <t>Škola za umjetnost, dizajn, grafiku i odjeću - Zabok</t>
  </si>
  <si>
    <t>Športska gimnazija - Zagreb</t>
  </si>
  <si>
    <t>Šumarska i drvodjeljska škola - Karlovac</t>
  </si>
  <si>
    <t>Talijanska osnovna škola - Buje</t>
  </si>
  <si>
    <t>Talijanska osnovna škola - Novigrad</t>
  </si>
  <si>
    <t xml:space="preserve">Talijanska osnovna škola - Poreč </t>
  </si>
  <si>
    <t>Talijanska osnovna škola Bernardo Benussi - Rovinj</t>
  </si>
  <si>
    <t>Talijanska osnovna škola Galileo Galilei</t>
  </si>
  <si>
    <t xml:space="preserve">Talijanska srednja škola - Rovinj </t>
  </si>
  <si>
    <t>Talijanska srednja škola Dante Alighieri - Pula</t>
  </si>
  <si>
    <t>Talijanska srednja škola Leonardo da Vinci - Buje</t>
  </si>
  <si>
    <t>Tehnička i industrijska škola Ruđera Boškovića u Sinju</t>
  </si>
  <si>
    <t>Tehnička škola - Bjelovar</t>
  </si>
  <si>
    <t>Tehnička škola - Čakovec</t>
  </si>
  <si>
    <t>Tehnička škola - Daruvar</t>
  </si>
  <si>
    <t>Tehnička škola - Karlovac</t>
  </si>
  <si>
    <t>Tehnička škola - Kutina</t>
  </si>
  <si>
    <t>Tehnička škola - Požega</t>
  </si>
  <si>
    <t>Tehnička škola - Pula</t>
  </si>
  <si>
    <t>Tehnička škola - Sisak</t>
  </si>
  <si>
    <t>Tehnička škola - Slavonski Brod</t>
  </si>
  <si>
    <t>Tehnička škola - Šibenik</t>
  </si>
  <si>
    <t>Tehnička škola - Virovitica</t>
  </si>
  <si>
    <t>Tehnička škola - Zadar</t>
  </si>
  <si>
    <t>Tehnička škola - Zagreb</t>
  </si>
  <si>
    <t>Tehnička škola - Županja</t>
  </si>
  <si>
    <t>Tehnička škola i prirodoslovna gimnazija Ruđera Boškovića</t>
  </si>
  <si>
    <t>Tehnička škola Nikole Tesle</t>
  </si>
  <si>
    <t>Tehnička škola Ruđera Boškovića - Vinkovci</t>
  </si>
  <si>
    <t>Tehnička škola Ruđera Boškovića - Zagreb</t>
  </si>
  <si>
    <t>Tehnička škola u Imotskom</t>
  </si>
  <si>
    <t>Tehnička škola za strojarstvo i brodogradnju - Rijeka</t>
  </si>
  <si>
    <t>Tehnička škola za strojarstvo i mehatroniku - Split</t>
  </si>
  <si>
    <t>Treća ekonomska škola - Zagreb</t>
  </si>
  <si>
    <t>Trgovačka i komercijalna škola davor Milas</t>
  </si>
  <si>
    <t>Trgovačka i tekstilna škola u Rijeci</t>
  </si>
  <si>
    <t>Trgovačka škola - Zagreb</t>
  </si>
  <si>
    <t>Trgovačko - ugostiteljska škola - Karlovac</t>
  </si>
  <si>
    <t>Turistička i ugostiteljska škola - Dubrovnik</t>
  </si>
  <si>
    <t>Turističko - ugostiteljska škola - Split</t>
  </si>
  <si>
    <t xml:space="preserve">Turističko - ugostiteljska škola Antona Štifanića - Poreč </t>
  </si>
  <si>
    <t>Turističko-ugostiteljska i prehrambena škola - Bjelovar</t>
  </si>
  <si>
    <t>Turističko-ugostiteljska škola - Šibenik</t>
  </si>
  <si>
    <t>Učilište za popularnu i jazz glazbu</t>
  </si>
  <si>
    <t>Ugostiteljska škola - Opatija</t>
  </si>
  <si>
    <t>Ugostiteljsko - turistička škola - Osijek</t>
  </si>
  <si>
    <t>Ugostiteljsko-turističko učilište - Zagreb</t>
  </si>
  <si>
    <t>Umjetnička gimnazija Ars Animae s pravom javnosti</t>
  </si>
  <si>
    <t>Umjetnička škola Franje Lučića</t>
  </si>
  <si>
    <t>Umjetnička škola Luke Sorkočevića - Dubrovnik</t>
  </si>
  <si>
    <t>Umjetnička škola Miroslav Magdalenić - Čakovec</t>
  </si>
  <si>
    <t>Upravna škola Zagreb</t>
  </si>
  <si>
    <t>V. gimnazija - Zagreb</t>
  </si>
  <si>
    <t>V. gimnazija Vladimir Nazor - Split</t>
  </si>
  <si>
    <t>V. osnovna škola - Bjelovar</t>
  </si>
  <si>
    <t>V. osnovna škola - Varaždin</t>
  </si>
  <si>
    <t>Veterinarska škola - Zagreb</t>
  </si>
  <si>
    <t>VI. osnovna škola - Varaždin</t>
  </si>
  <si>
    <t>VII. gimnazija - Zagreb</t>
  </si>
  <si>
    <t>VII. osnovna škola - Varaždin</t>
  </si>
  <si>
    <t>Waldorfska škola u Zagrebu</t>
  </si>
  <si>
    <t>X. gimnazija Ivan Supek</t>
  </si>
  <si>
    <t>XI. gimnazija - Zagreb</t>
  </si>
  <si>
    <t>XII. gimnazija - Zagreb</t>
  </si>
  <si>
    <t>XIII. gimnazija - Zagreb</t>
  </si>
  <si>
    <t>XV. gimnazija - Zagreb</t>
  </si>
  <si>
    <t>XVI. gimnazija - Zagreb</t>
  </si>
  <si>
    <t>XVIII. gimnazija - Zagreb</t>
  </si>
  <si>
    <t>Zadarska privatna gimnazija s pravom javnosti</t>
  </si>
  <si>
    <t>Zadruga</t>
  </si>
  <si>
    <t>Zagrebačka umjetnička gimnazija s pravom javnosti</t>
  </si>
  <si>
    <t>Zdravstvena i veterinarska škola Dr. Andrije Štampara - Vinkovci</t>
  </si>
  <si>
    <t>Zdravstvena škola - Split</t>
  </si>
  <si>
    <t>Zdravstveno učilište - Zagreb</t>
  </si>
  <si>
    <t>Zrakoplovna tehnička škola Rudolfa Perešina</t>
  </si>
  <si>
    <t>Željeznička tehnička škola - Moravice</t>
  </si>
  <si>
    <t>Ženska opća gimnazija Družbe sestara milosrdnica - s pravom javnosti</t>
  </si>
  <si>
    <t>Ženski đački dom Split</t>
  </si>
  <si>
    <t>OŠ Kajzerica</t>
  </si>
  <si>
    <t>Šifra škole</t>
  </si>
  <si>
    <t>5. razred SŠ</t>
  </si>
  <si>
    <t>Ime škole</t>
  </si>
  <si>
    <t>Birotehnika centar za dopisno obrazovanje</t>
  </si>
  <si>
    <t>Centar Liče Faraguna - Labin</t>
  </si>
  <si>
    <t>Centar za autizam</t>
  </si>
  <si>
    <t>Centar za odgoj i obrazovanje djece i mladeži - Karlovac</t>
  </si>
  <si>
    <t>Centar za odgoj i obrazovanje Ivan Štark - Osijek</t>
  </si>
  <si>
    <t>Druga opća privatna gimnazija s pravom javnosti</t>
  </si>
  <si>
    <t>Ekonomska škola Braća Radić</t>
  </si>
  <si>
    <t>Gimnazija - Čakovec</t>
  </si>
  <si>
    <t>Gimnazija Marul</t>
  </si>
  <si>
    <t>Gimnazijski kolegij Kraljica Jelena s pravom javnosti - Split</t>
  </si>
  <si>
    <t>Glazbena škola "Muzički atelje"</t>
  </si>
  <si>
    <t>Glazbena škola Jastrebarsko</t>
  </si>
  <si>
    <t>Glazbena škola Vanja Kos</t>
  </si>
  <si>
    <t>Glazbeno učilište Elly Bašić - Zagreb</t>
  </si>
  <si>
    <t>Graditeljsko-geodetska tehnička škola - Split</t>
  </si>
  <si>
    <t>Graditeljsko-geodetska škola - Osijek</t>
  </si>
  <si>
    <t>Hotelijersko-turistička i ugostiteljska škola - Zadar</t>
  </si>
  <si>
    <t>Hotelijersko-turistička škola - Opatija</t>
  </si>
  <si>
    <t>Industrijsko-obrtnička škola - Nova Gradiška</t>
  </si>
  <si>
    <t xml:space="preserve">Industrijsko-obrtnička škola - Pula </t>
  </si>
  <si>
    <t>Islamska gimnazija dr. Ahmeda Smajlovića - Zagreb</t>
  </si>
  <si>
    <t>Jezična gimnazija Sova Zagreb</t>
  </si>
  <si>
    <t>Katolička osnovna škola - Požega</t>
  </si>
  <si>
    <t>Katolička osnovna škola Svete Uršule</t>
  </si>
  <si>
    <t>Klasična gimnazija fra Marijana Lanosovića s pravom javnosti - Slavonski Brod</t>
  </si>
  <si>
    <t>Klasična gimnazija Ivana Pavla II. s pravom javnosti - Zadar</t>
  </si>
  <si>
    <t>Međunarodna osnovna škola "Vedri obzori"</t>
  </si>
  <si>
    <t>Nadbiskupijska klasična gimnazija Don Frane Bulić - s pravom javnosti - Split</t>
  </si>
  <si>
    <t>Nadbiskupsko sjemenište "Zmajević"</t>
  </si>
  <si>
    <t>Nepoznata</t>
  </si>
  <si>
    <t>Osnovna glazbena škola Korčula</t>
  </si>
  <si>
    <t>Osnovna glazbena škola Rab</t>
  </si>
  <si>
    <t>Osnovna škola "Meterize"</t>
  </si>
  <si>
    <t>Osnovna škola Dugo Selo</t>
  </si>
  <si>
    <t>Osnovna škola za balet i ritmiku - Zagreb</t>
  </si>
  <si>
    <t>OŠ Antun Mihanović - Slavonski Brod</t>
  </si>
  <si>
    <t>OŠ Dr. Ante Starčevića - Zagreb</t>
  </si>
  <si>
    <t>OŠ Dr. Vinka Žganca - Vratišanec</t>
  </si>
  <si>
    <t>OŠ Dragutina Tadijanovića - Slavonski Brod</t>
  </si>
  <si>
    <t>OŠ Eugena Kumičića - Rijeka</t>
  </si>
  <si>
    <t>OŠ Frana Krste Frankopana - Krk</t>
  </si>
  <si>
    <t>OŠ Gustava Krkleca - Maruševec</t>
  </si>
  <si>
    <t>OŠ Ivan Goran Kovačić - Cista Velika</t>
  </si>
  <si>
    <t>OŠ Ivana Brlić-Mažuranić - Strizivojna</t>
  </si>
  <si>
    <t>OŠ Iver</t>
  </si>
  <si>
    <t>OŠ Josip Ribičić - Trst</t>
  </si>
  <si>
    <t>OŠ Koprivnički Ivanec</t>
  </si>
  <si>
    <t>OŠ Ksavera Šandora Gjalskog - Donja Zelina</t>
  </si>
  <si>
    <t>OŠ Mate Balote - Buje</t>
  </si>
  <si>
    <t>OŠ Mate Lovraka - Nova Gradiška</t>
  </si>
  <si>
    <t>OŠ Matija Gubec - Magdalenovac</t>
  </si>
  <si>
    <t>OŠ Petar Zoranić - Nin</t>
  </si>
  <si>
    <t>OŠ Petar Zoranić - Stankovci</t>
  </si>
  <si>
    <t>OŠ Petar Zrinski - Zagreb</t>
  </si>
  <si>
    <t>OŠ Satnica Đakovačka</t>
  </si>
  <si>
    <t>OŠ Silvije Strahimira Kranjčevića - Levanjska Varoš</t>
  </si>
  <si>
    <t>OŠ Visoka - Split</t>
  </si>
  <si>
    <t>OŠ Visoko - Visoko</t>
  </si>
  <si>
    <t>OŠ Vladimira Nazora - Pazin</t>
  </si>
  <si>
    <t>Policijska akademija</t>
  </si>
  <si>
    <t>Privatna gimnazija i turističko-ugostiteljska škola Jure Kuprešak  - Zagreb</t>
  </si>
  <si>
    <t>Privatna klasična gimnazija s pravom javnosti - Zagreb</t>
  </si>
  <si>
    <t>Privatna srednja ekonomska škola "Knez Malduh" Split</t>
  </si>
  <si>
    <t>Privatna srednja ekonomska škola Verte Nova</t>
  </si>
  <si>
    <t>Privatna srednja ugostiteljska škola Wallner - Split</t>
  </si>
  <si>
    <t>Privatna umjetnička gimnazija, s pravom javnosti - Zagreb</t>
  </si>
  <si>
    <t>Prva privatna ekonomska škola Požega</t>
  </si>
  <si>
    <t>Prva privatna škola za osobne usluge Zagreb</t>
  </si>
  <si>
    <t>Pučko otvoreno učilište Zagreb</t>
  </si>
  <si>
    <t>Srednja glazbena škola Mirković - s pravom javnosti</t>
  </si>
  <si>
    <t>Srednja škola Isidora Kršnjavoga Našice</t>
  </si>
  <si>
    <t>Strojarsko brodograđevna škola za industrijska i obrtnička zanimanja - Rijeka</t>
  </si>
  <si>
    <t>SŠ Bartula Kašića - Grubišno Polje</t>
  </si>
  <si>
    <t>SŠ Sesvete</t>
  </si>
  <si>
    <t>Talijanska osnovna škola - Bernardo Parentin Poreč</t>
  </si>
  <si>
    <t>Talijanska osnovna škola Galileo Galilei - Umag</t>
  </si>
  <si>
    <t>Tehnička škola i prirodoslovna gimnazija Ruđera Boškovića - Osijek</t>
  </si>
  <si>
    <t>Tehnička škola Nikole Tesle - Vukovar</t>
  </si>
  <si>
    <t>Trgovačka i komercijalna škola davor Milas - Osijek</t>
  </si>
  <si>
    <t>Umjetnička gimnazija Ars Animae s pravom javnosti - Split</t>
  </si>
  <si>
    <t>X. gimnazija Ivan Supek - Zagreb</t>
  </si>
  <si>
    <t>Češka osnovna škola Jana Amosa Komenskog - Daruvar</t>
  </si>
  <si>
    <t>Češka osnovna škola Josipa Ružičke - Končanica</t>
  </si>
  <si>
    <t>Škola suvremenog plesa Ane Maletić - Zagreb</t>
  </si>
  <si>
    <t>Škola za klasični balet - Zagreb</t>
  </si>
  <si>
    <t>Ženski đački dom Dubrovnik</t>
  </si>
  <si>
    <t>OŠ Omišalj</t>
  </si>
  <si>
    <t>Gimnazija Futura Aetas Nostra Est</t>
  </si>
  <si>
    <t>Privatna gimnazija i ekonomska škola Katarina Zrinski</t>
  </si>
  <si>
    <t>Učenički dom Marije Jambrišak</t>
  </si>
  <si>
    <t>Osnovna glazbena škola Lovre pl. Matačića</t>
  </si>
  <si>
    <t>Osnovna škola Vladimira Nazora Pazin, Glazbeni odjel Pazin</t>
  </si>
  <si>
    <t>Umjetnička škola Poreč</t>
  </si>
  <si>
    <t>Katolička osnovna škola Josip Pavlišić</t>
  </si>
  <si>
    <t>Osnovna škola Josipa Jovića</t>
  </si>
  <si>
    <t>Srednja strukovna škola Antuna Horvata - Đakovo</t>
  </si>
  <si>
    <t>Učenički dom Hrvatski učiteljski konvikt</t>
  </si>
  <si>
    <t>Učenički dom Lovran</t>
  </si>
  <si>
    <t>OŠ Novo Čiče</t>
  </si>
  <si>
    <t>Škola za modu i dizajn</t>
  </si>
  <si>
    <t>Katolička osnovna škola u Virovitici</t>
  </si>
  <si>
    <t>Američka međunarodna škola - Zagreb</t>
  </si>
  <si>
    <t>OŠ Malinska - Dubašnica</t>
  </si>
  <si>
    <t>Učenički dom Varaždin</t>
  </si>
  <si>
    <t>Privatna gimnazija i strukovna škola Svijet s pravom javnosti</t>
  </si>
  <si>
    <t>Umjetnička škola Matka Brajše Rašana</t>
  </si>
  <si>
    <t xml:space="preserve">OŠ Svetvinčenat </t>
  </si>
  <si>
    <t>Datum rođenja</t>
  </si>
  <si>
    <t>Mjesto rođenja</t>
  </si>
  <si>
    <t>Zadruga/Klub</t>
  </si>
  <si>
    <t>OŠ Josip Vergilij Perić</t>
  </si>
  <si>
    <t>OŠ Vladimir Deščak</t>
  </si>
  <si>
    <t>OŠ Žnjan-Pazdigrad</t>
  </si>
  <si>
    <t>OŠ Lotrščak</t>
  </si>
  <si>
    <t>Škola za grafiku, dizajn i medijsku produkciju</t>
  </si>
  <si>
    <t>Privatna gimnazija NOVA s pravom javnosti</t>
  </si>
  <si>
    <t>Centar za odgoj i obrazovanje Krapinske Toplice</t>
  </si>
  <si>
    <t>Z</t>
  </si>
  <si>
    <t>OŠ Ivana Meštrovića</t>
  </si>
  <si>
    <t>OŠ Nikole Tesle</t>
  </si>
  <si>
    <t>OŠ Vladimira Nazora</t>
  </si>
  <si>
    <t>Lucija</t>
  </si>
  <si>
    <t>Marušić</t>
  </si>
  <si>
    <t xml:space="preserve">Suzana </t>
  </si>
  <si>
    <t>Galić</t>
  </si>
  <si>
    <t>Zagreb</t>
  </si>
  <si>
    <t>Grad Zagreb</t>
  </si>
  <si>
    <t>CHICAGO</t>
  </si>
  <si>
    <t>Filip</t>
  </si>
  <si>
    <t>Ivanovski</t>
  </si>
  <si>
    <t>Dijana</t>
  </si>
  <si>
    <t>Škrobica</t>
  </si>
  <si>
    <t>BRISTOL</t>
  </si>
  <si>
    <t>07.01.2005.</t>
  </si>
  <si>
    <t>Dorian</t>
  </si>
  <si>
    <t>Radošević</t>
  </si>
  <si>
    <t xml:space="preserve">Ines </t>
  </si>
  <si>
    <t>Gašpert Junek</t>
  </si>
  <si>
    <t>Liverpool</t>
  </si>
  <si>
    <t>Tjaša</t>
  </si>
  <si>
    <t>Nina</t>
  </si>
  <si>
    <t>Rogers</t>
  </si>
  <si>
    <t>11175 MIAMI</t>
  </si>
  <si>
    <t>Ana</t>
  </si>
  <si>
    <t>Belaić</t>
  </si>
  <si>
    <t>Jadranka</t>
  </si>
  <si>
    <t>Zimmermann</t>
  </si>
  <si>
    <t>NORWICH</t>
  </si>
  <si>
    <t>5.10.2004.</t>
  </si>
  <si>
    <t>Zoe</t>
  </si>
  <si>
    <t>Matić</t>
  </si>
  <si>
    <t xml:space="preserve">Dragana </t>
  </si>
  <si>
    <t>Sanković Matak</t>
  </si>
  <si>
    <t>banana</t>
  </si>
  <si>
    <t>OŠ Jabukovac-Zagreb</t>
  </si>
  <si>
    <t>20.11.2004.</t>
  </si>
  <si>
    <t>Goran</t>
  </si>
  <si>
    <t>Narančić</t>
  </si>
  <si>
    <t xml:space="preserve">Ana </t>
  </si>
  <si>
    <t>Rastija</t>
  </si>
  <si>
    <t>MARIGOLD</t>
  </si>
  <si>
    <t>24. 05. 2004.</t>
  </si>
  <si>
    <t>Ivan</t>
  </si>
  <si>
    <t>Lovrinović</t>
  </si>
  <si>
    <t>Ivana</t>
  </si>
  <si>
    <t>Mijatović</t>
  </si>
  <si>
    <t>SANTA</t>
  </si>
  <si>
    <t>anja</t>
  </si>
  <si>
    <t>krneta</t>
  </si>
  <si>
    <t>blaženka</t>
  </si>
  <si>
    <t>barišić radoš</t>
  </si>
  <si>
    <t>zagreb</t>
  </si>
  <si>
    <t>grad zagreb</t>
  </si>
  <si>
    <t>KNOWLEDGE</t>
  </si>
  <si>
    <t>20.6.2004.</t>
  </si>
  <si>
    <t>gabriela</t>
  </si>
  <si>
    <t>kalle</t>
  </si>
  <si>
    <t>ivanka</t>
  </si>
  <si>
    <t>hitner</t>
  </si>
  <si>
    <t>CINEMA</t>
  </si>
  <si>
    <t>17.9.2004.</t>
  </si>
  <si>
    <t>Ema</t>
  </si>
  <si>
    <t>Zadro</t>
  </si>
  <si>
    <t>Tea</t>
  </si>
  <si>
    <t>Tomić</t>
  </si>
  <si>
    <t>RELIABLE</t>
  </si>
  <si>
    <t>Fran</t>
  </si>
  <si>
    <t>Posavec</t>
  </si>
  <si>
    <t xml:space="preserve">Sanja </t>
  </si>
  <si>
    <t>Smoljan Pavlović</t>
  </si>
  <si>
    <t>OXFORD</t>
  </si>
  <si>
    <t>19.06.2004.</t>
  </si>
  <si>
    <t>Iva</t>
  </si>
  <si>
    <t>Ajduković</t>
  </si>
  <si>
    <t>Zdravka</t>
  </si>
  <si>
    <t>Krndelj</t>
  </si>
  <si>
    <t>MANDOLIN</t>
  </si>
  <si>
    <t xml:space="preserve">Vanja </t>
  </si>
  <si>
    <t>Matanović</t>
  </si>
  <si>
    <t xml:space="preserve">Nives </t>
  </si>
  <si>
    <t>Šunjić</t>
  </si>
  <si>
    <t>MARCH</t>
  </si>
  <si>
    <t>30.8.2004.</t>
  </si>
  <si>
    <t>Nika Paris</t>
  </si>
  <si>
    <t>Šandrk</t>
  </si>
  <si>
    <t>Conrad</t>
  </si>
  <si>
    <t>Kellett</t>
  </si>
  <si>
    <t>WASHINGTON</t>
  </si>
  <si>
    <t>Sydney</t>
  </si>
  <si>
    <t>Marfat</t>
  </si>
  <si>
    <t>Knežević</t>
  </si>
  <si>
    <t>HAPPINESS</t>
  </si>
  <si>
    <t>Josip</t>
  </si>
  <si>
    <t>Grgetić</t>
  </si>
  <si>
    <t>Jelena</t>
  </si>
  <si>
    <t>Cvrlje</t>
  </si>
  <si>
    <t>FOX</t>
  </si>
  <si>
    <t>15.4.2004.</t>
  </si>
  <si>
    <t>Marko</t>
  </si>
  <si>
    <t>Rukavina</t>
  </si>
  <si>
    <t xml:space="preserve">Ivona </t>
  </si>
  <si>
    <t>Zdunić</t>
  </si>
  <si>
    <t>DOCTOR</t>
  </si>
  <si>
    <t>09.11.2004.</t>
  </si>
  <si>
    <t xml:space="preserve">Tara </t>
  </si>
  <si>
    <t>Suknaić</t>
  </si>
  <si>
    <t>Kobeščak</t>
  </si>
  <si>
    <t>ALIEN 56</t>
  </si>
  <si>
    <t>Ivanišević</t>
  </si>
  <si>
    <t>Barbara</t>
  </si>
  <si>
    <t>Žuljević</t>
  </si>
  <si>
    <t>CLEVELAND</t>
  </si>
  <si>
    <t>Sara</t>
  </si>
  <si>
    <t>Šlaj</t>
  </si>
  <si>
    <t>PERTH</t>
  </si>
  <si>
    <t>07.09.2004.</t>
  </si>
  <si>
    <t>Marijan</t>
  </si>
  <si>
    <t>Barnjak</t>
  </si>
  <si>
    <t>Gordana</t>
  </si>
  <si>
    <t>Mišura Hajster</t>
  </si>
  <si>
    <t>WALES</t>
  </si>
  <si>
    <t xml:space="preserve">Karmen </t>
  </si>
  <si>
    <t>Šundov</t>
  </si>
  <si>
    <t>Laura</t>
  </si>
  <si>
    <t>Domitrović</t>
  </si>
  <si>
    <t>FRUIT</t>
  </si>
  <si>
    <t>22. 01. 2005.</t>
  </si>
  <si>
    <t xml:space="preserve">Kira </t>
  </si>
  <si>
    <t>Vlašić</t>
  </si>
  <si>
    <t>CARROT</t>
  </si>
  <si>
    <t>08. 04. 2004.</t>
  </si>
  <si>
    <t xml:space="preserve">Anja </t>
  </si>
  <si>
    <t>Mugoša</t>
  </si>
  <si>
    <t>Škarica</t>
  </si>
  <si>
    <t>JULY</t>
  </si>
  <si>
    <t>11.3.2004.</t>
  </si>
  <si>
    <t xml:space="preserve">Vito </t>
  </si>
  <si>
    <t>Biljan</t>
  </si>
  <si>
    <t xml:space="preserve">Dubravka </t>
  </si>
  <si>
    <t>Vuković</t>
  </si>
  <si>
    <t>OREGON</t>
  </si>
  <si>
    <t>17. 01. 2005.</t>
  </si>
  <si>
    <t xml:space="preserve">Kristijan </t>
  </si>
  <si>
    <t>Hindlaugh</t>
  </si>
  <si>
    <t>Petra</t>
  </si>
  <si>
    <t>Majpruz</t>
  </si>
  <si>
    <t>MEATBALL</t>
  </si>
  <si>
    <t>23.5.2005.</t>
  </si>
  <si>
    <t>Maša</t>
  </si>
  <si>
    <t>Vdović</t>
  </si>
  <si>
    <t>SEPTEMBER</t>
  </si>
  <si>
    <t>17.5.2004.</t>
  </si>
  <si>
    <t>Mia</t>
  </si>
  <si>
    <t>Rendić</t>
  </si>
  <si>
    <t>Nada</t>
  </si>
  <si>
    <t>Mišulin</t>
  </si>
  <si>
    <t>Coventry</t>
  </si>
  <si>
    <t>21.4.2004.</t>
  </si>
  <si>
    <t>Prodanović</t>
  </si>
  <si>
    <t>Perić</t>
  </si>
  <si>
    <t>Faithfulness</t>
  </si>
  <si>
    <t>Jovanić</t>
  </si>
  <si>
    <t>OCTOPUS</t>
  </si>
  <si>
    <t>07.10.2004.</t>
  </si>
  <si>
    <t>Župan</t>
  </si>
  <si>
    <t>Jasminka</t>
  </si>
  <si>
    <t>PEAR</t>
  </si>
  <si>
    <t>Tara</t>
  </si>
  <si>
    <t>Ogorelica</t>
  </si>
  <si>
    <t>MUSIC</t>
  </si>
  <si>
    <t>Matea</t>
  </si>
  <si>
    <t>Zeljko</t>
  </si>
  <si>
    <t>Dubravka</t>
  </si>
  <si>
    <t>Despot</t>
  </si>
  <si>
    <t>SOLOMON</t>
  </si>
  <si>
    <t>Maja</t>
  </si>
  <si>
    <t>Krezić</t>
  </si>
  <si>
    <t>Tajana</t>
  </si>
  <si>
    <t>Krželj</t>
  </si>
  <si>
    <t>SUNSHINE</t>
  </si>
  <si>
    <t>29.04.2004.</t>
  </si>
  <si>
    <t>Split</t>
  </si>
  <si>
    <t>Škevin</t>
  </si>
  <si>
    <t>HOUSTON</t>
  </si>
  <si>
    <t>Paleka</t>
  </si>
  <si>
    <t>ZEBRA</t>
  </si>
  <si>
    <t>16.12.2004.</t>
  </si>
  <si>
    <t>;arkić</t>
  </si>
  <si>
    <t>Sanda</t>
  </si>
  <si>
    <t>Petr</t>
  </si>
  <si>
    <t>SOUTH</t>
  </si>
  <si>
    <t>Lana</t>
  </si>
  <si>
    <t>Šimić</t>
  </si>
  <si>
    <t>Šćuric</t>
  </si>
  <si>
    <t>Eagle</t>
  </si>
  <si>
    <t>Maduna Valkaj</t>
  </si>
  <si>
    <t>Vlatka</t>
  </si>
  <si>
    <t>Gabud Deronjić</t>
  </si>
  <si>
    <t>HAWKEYE</t>
  </si>
  <si>
    <t>29. 9. 2004.</t>
  </si>
  <si>
    <t>Bjelovar</t>
  </si>
  <si>
    <t xml:space="preserve">Ivan </t>
  </si>
  <si>
    <t>Bajlo</t>
  </si>
  <si>
    <t>Vidović</t>
  </si>
  <si>
    <t>BILBO</t>
  </si>
  <si>
    <t>23.6.2004.</t>
  </si>
  <si>
    <t>Zamberlin</t>
  </si>
  <si>
    <t>orange</t>
  </si>
  <si>
    <t>06.05.2004.</t>
  </si>
  <si>
    <t>Vita</t>
  </si>
  <si>
    <t>Pavlović</t>
  </si>
  <si>
    <t>PLUM</t>
  </si>
  <si>
    <t>04. 01. 2005.</t>
  </si>
  <si>
    <t>Marta</t>
  </si>
  <si>
    <t>Vračar</t>
  </si>
  <si>
    <t xml:space="preserve">Danijela </t>
  </si>
  <si>
    <t>Uradin Biljan</t>
  </si>
  <si>
    <t>ROSE</t>
  </si>
  <si>
    <t>18. 04. 2004.</t>
  </si>
  <si>
    <t xml:space="preserve">Dorotea </t>
  </si>
  <si>
    <t>Rengel</t>
  </si>
  <si>
    <t>BOATMAN</t>
  </si>
  <si>
    <t>21. 01. 2005.</t>
  </si>
  <si>
    <t>Mehić</t>
  </si>
  <si>
    <t>Ena</t>
  </si>
  <si>
    <t>Šarić</t>
  </si>
  <si>
    <t>MONTANA</t>
  </si>
  <si>
    <t>14. 01. 2005.</t>
  </si>
  <si>
    <t>Zagreb, Hrvatska</t>
  </si>
  <si>
    <t>Lucija Marija</t>
  </si>
  <si>
    <t>Jurišić</t>
  </si>
  <si>
    <t xml:space="preserve">Vinka </t>
  </si>
  <si>
    <t>Zgrablić</t>
  </si>
  <si>
    <t>TULIPTREE</t>
  </si>
  <si>
    <t>Ana Marija</t>
  </si>
  <si>
    <t>Josipović</t>
  </si>
  <si>
    <t>Zrinka</t>
  </si>
  <si>
    <t xml:space="preserve">Lanović </t>
  </si>
  <si>
    <t xml:space="preserve">Zagreb </t>
  </si>
  <si>
    <t xml:space="preserve">Grad Zagreb </t>
  </si>
  <si>
    <t>THURSDAY</t>
  </si>
  <si>
    <t>Lara</t>
  </si>
  <si>
    <t>Drviš</t>
  </si>
  <si>
    <t>DRAGON</t>
  </si>
  <si>
    <t>Roko</t>
  </si>
  <si>
    <t>Čović</t>
  </si>
  <si>
    <t>Mary</t>
  </si>
  <si>
    <t>Maslać</t>
  </si>
  <si>
    <t>CHIPMUNK</t>
  </si>
  <si>
    <t>Valentino</t>
  </si>
  <si>
    <t>Horvat</t>
  </si>
  <si>
    <t>Fitz</t>
  </si>
  <si>
    <t>Sesvete</t>
  </si>
  <si>
    <t>MELCHIOR</t>
  </si>
  <si>
    <t>7. 09. 2004.</t>
  </si>
  <si>
    <t>Edvina</t>
  </si>
  <si>
    <t>Harčević</t>
  </si>
  <si>
    <t>Diana</t>
  </si>
  <si>
    <t>Konsuo</t>
  </si>
  <si>
    <t>WATERMELON</t>
  </si>
  <si>
    <t>27.12.2004.</t>
  </si>
  <si>
    <t xml:space="preserve">Bruna </t>
  </si>
  <si>
    <t>Jusufhodžić</t>
  </si>
  <si>
    <t>Josipa</t>
  </si>
  <si>
    <t>Sušac Lendić</t>
  </si>
  <si>
    <t>GOLDILOCKS</t>
  </si>
  <si>
    <t>Niki</t>
  </si>
  <si>
    <t>Nobilo</t>
  </si>
  <si>
    <t>Carević</t>
  </si>
  <si>
    <t>NESSIE</t>
  </si>
  <si>
    <t>07.05.2004.</t>
  </si>
  <si>
    <t>Tia Marija</t>
  </si>
  <si>
    <t>Gebauer</t>
  </si>
  <si>
    <t>Cardiff</t>
  </si>
  <si>
    <t>Šaravanja</t>
  </si>
  <si>
    <t>HALLOWEEN</t>
  </si>
  <si>
    <t>Vito</t>
  </si>
  <si>
    <t>Grgurić Mileusnić</t>
  </si>
  <si>
    <t xml:space="preserve">Gabriela </t>
  </si>
  <si>
    <t>Horvatić</t>
  </si>
  <si>
    <t>PUG</t>
  </si>
  <si>
    <t>20.4.2005.</t>
  </si>
  <si>
    <t>Jakovljević</t>
  </si>
  <si>
    <t>Suzana</t>
  </si>
  <si>
    <t>JELLYFISH</t>
  </si>
  <si>
    <t>23.5.2004.</t>
  </si>
  <si>
    <t>Matej</t>
  </si>
  <si>
    <t>Čotić</t>
  </si>
  <si>
    <t xml:space="preserve">Ljerka </t>
  </si>
  <si>
    <t>Miletić</t>
  </si>
  <si>
    <t>Grad Zagreb1.</t>
  </si>
  <si>
    <t>field</t>
  </si>
  <si>
    <t>Tamara</t>
  </si>
  <si>
    <t>Iveković</t>
  </si>
  <si>
    <t>Ćurlin</t>
  </si>
  <si>
    <t>XXI.</t>
  </si>
  <si>
    <t>IDAHO</t>
  </si>
  <si>
    <t>28.12.2004.</t>
  </si>
  <si>
    <t>Nika</t>
  </si>
  <si>
    <t>Drljević</t>
  </si>
  <si>
    <t>POPULATION 5</t>
  </si>
  <si>
    <t>Pešić</t>
  </si>
  <si>
    <t>Tena</t>
  </si>
  <si>
    <t>Ponoš</t>
  </si>
  <si>
    <t>SOCIETY</t>
  </si>
  <si>
    <t>29. 6. 2004.</t>
  </si>
  <si>
    <t>Nesnidal</t>
  </si>
  <si>
    <t>Domjan</t>
  </si>
  <si>
    <t>ELECTRA</t>
  </si>
  <si>
    <t>27.04.2005.</t>
  </si>
  <si>
    <t xml:space="preserve">Sven </t>
  </si>
  <si>
    <t>Đukić</t>
  </si>
  <si>
    <t>Bengez</t>
  </si>
  <si>
    <t>MELON</t>
  </si>
  <si>
    <t>2.2.2005.</t>
  </si>
  <si>
    <t>Kim</t>
  </si>
  <si>
    <t>Bendeković</t>
  </si>
  <si>
    <t>Sliepčević</t>
  </si>
  <si>
    <t>CAMBRIDGE</t>
  </si>
  <si>
    <t>27. 05. 2004.</t>
  </si>
  <si>
    <t>Martin</t>
  </si>
  <si>
    <t>Sić</t>
  </si>
  <si>
    <t>Popović</t>
  </si>
  <si>
    <t>Peričić</t>
  </si>
  <si>
    <t>Marki</t>
  </si>
  <si>
    <t>Ivana Šima</t>
  </si>
  <si>
    <t>Aničić</t>
  </si>
  <si>
    <t>MIKROSKOP12169</t>
  </si>
  <si>
    <t>30. 4. 2005.</t>
  </si>
  <si>
    <t>Zoa</t>
  </si>
  <si>
    <t>Božić</t>
  </si>
  <si>
    <t>Sušac</t>
  </si>
  <si>
    <t>DRACO</t>
  </si>
  <si>
    <t>25.7.2004.</t>
  </si>
  <si>
    <t>CARDIFF</t>
  </si>
  <si>
    <t>23.05.2004.</t>
  </si>
  <si>
    <t>Vlaović</t>
  </si>
  <si>
    <t>APPLE</t>
  </si>
  <si>
    <t>10. 10. 2004.</t>
  </si>
  <si>
    <t>Hana</t>
  </si>
  <si>
    <t>NOVEMBER</t>
  </si>
  <si>
    <t>10.11. 2004.</t>
  </si>
  <si>
    <t>Saša</t>
  </si>
  <si>
    <t>Belščak</t>
  </si>
  <si>
    <t>Zdenka</t>
  </si>
  <si>
    <t>Puhin Bošnjaković</t>
  </si>
  <si>
    <t>ELLIOT</t>
  </si>
  <si>
    <t>Jagor</t>
  </si>
  <si>
    <t>Ilić Ružić</t>
  </si>
  <si>
    <t>AUSTRALIA</t>
  </si>
  <si>
    <t>20. 02. 2005.</t>
  </si>
  <si>
    <t>Jona</t>
  </si>
  <si>
    <t>Matsumoto Šegota</t>
  </si>
  <si>
    <t>Sanja</t>
  </si>
  <si>
    <t>Paić</t>
  </si>
  <si>
    <t>BOSTON</t>
  </si>
  <si>
    <t>15.7.2004.</t>
  </si>
  <si>
    <t>Marin</t>
  </si>
  <si>
    <t>Pepić</t>
  </si>
  <si>
    <t>THEATRE</t>
  </si>
  <si>
    <t>Valentina</t>
  </si>
  <si>
    <t>Stjepanović</t>
  </si>
  <si>
    <t>Anita</t>
  </si>
  <si>
    <t>Damjanović</t>
  </si>
  <si>
    <t>27025OXFORD</t>
  </si>
  <si>
    <t>27.2.2005.</t>
  </si>
  <si>
    <t>Robert</t>
  </si>
  <si>
    <t>Thaller</t>
  </si>
  <si>
    <t>Magdalena</t>
  </si>
  <si>
    <t>Medoš</t>
  </si>
  <si>
    <t>BEAR</t>
  </si>
  <si>
    <t>Anja</t>
  </si>
  <si>
    <t>Dundov</t>
  </si>
  <si>
    <t>Višnja</t>
  </si>
  <si>
    <t>Grahovac</t>
  </si>
  <si>
    <t>VITAMIN</t>
  </si>
  <si>
    <t xml:space="preserve">Lucija </t>
  </si>
  <si>
    <t>Matijević</t>
  </si>
  <si>
    <t>FISH</t>
  </si>
  <si>
    <t>9.1.2004.</t>
  </si>
  <si>
    <t>Davor</t>
  </si>
  <si>
    <t>Žic</t>
  </si>
  <si>
    <t>POINTER</t>
  </si>
  <si>
    <t>17.2.2004.</t>
  </si>
  <si>
    <t>Chiara</t>
  </si>
  <si>
    <t>Uljar</t>
  </si>
  <si>
    <t>Prović</t>
  </si>
  <si>
    <t>Zebra</t>
  </si>
  <si>
    <t>Damjan</t>
  </si>
  <si>
    <t>Blažević</t>
  </si>
  <si>
    <t>Orlović</t>
  </si>
  <si>
    <t>companion</t>
  </si>
  <si>
    <t>30. 07. 2004.</t>
  </si>
  <si>
    <t>Valjalo</t>
  </si>
  <si>
    <t>Cuculić</t>
  </si>
  <si>
    <t>23. 04. 2005.</t>
  </si>
  <si>
    <t>Dubrovnik</t>
  </si>
  <si>
    <t>Čerepinko</t>
  </si>
  <si>
    <t>Marina</t>
  </si>
  <si>
    <t>Majer</t>
  </si>
  <si>
    <t>TIMES</t>
  </si>
  <si>
    <t>Tonka</t>
  </si>
  <si>
    <t>Škrabalo</t>
  </si>
  <si>
    <t>Degmečić</t>
  </si>
  <si>
    <t>21.</t>
  </si>
  <si>
    <t>54321WALES</t>
  </si>
  <si>
    <t>20.1.2005.</t>
  </si>
  <si>
    <t xml:space="preserve">Nina </t>
  </si>
  <si>
    <t>Rogić</t>
  </si>
  <si>
    <t>29170DUBLIN</t>
  </si>
  <si>
    <t>6.10.2004.</t>
  </si>
  <si>
    <t xml:space="preserve">Antonio </t>
  </si>
  <si>
    <t>Senjak</t>
  </si>
  <si>
    <t>BELFAST</t>
  </si>
  <si>
    <t>18.9.2004.</t>
  </si>
  <si>
    <t>Kuhar</t>
  </si>
  <si>
    <t>Piljek</t>
  </si>
  <si>
    <t>GENEROSITY</t>
  </si>
  <si>
    <t>27.04.2004.</t>
  </si>
  <si>
    <t>Đukez</t>
  </si>
  <si>
    <t xml:space="preserve">Franka </t>
  </si>
  <si>
    <t>Stjepanjek</t>
  </si>
  <si>
    <t>EGGPLANT</t>
  </si>
  <si>
    <t>10.6.2005.</t>
  </si>
  <si>
    <t>Brodarić</t>
  </si>
  <si>
    <t>AUSTIN</t>
  </si>
  <si>
    <t>Severinac</t>
  </si>
  <si>
    <t>NASHVILLE</t>
  </si>
  <si>
    <t xml:space="preserve">Iva </t>
  </si>
  <si>
    <t>Gojanović</t>
  </si>
  <si>
    <t>CEDRIC</t>
  </si>
  <si>
    <t>7.4.2004.</t>
  </si>
  <si>
    <t>Lončar</t>
  </si>
  <si>
    <t>NEWPORT</t>
  </si>
  <si>
    <t>16.02.2005.</t>
  </si>
  <si>
    <t>Kalista</t>
  </si>
  <si>
    <t>Draženović</t>
  </si>
  <si>
    <t>CANADA</t>
  </si>
  <si>
    <t>Klaudia</t>
  </si>
  <si>
    <t>Silvia</t>
  </si>
  <si>
    <t>Delfin Jukić</t>
  </si>
  <si>
    <t>STAR</t>
  </si>
  <si>
    <t>Dora</t>
  </si>
  <si>
    <t>Papo- Primorac</t>
  </si>
  <si>
    <t>JUNE</t>
  </si>
  <si>
    <t>Medvarić</t>
  </si>
  <si>
    <t>KIPLING</t>
  </si>
  <si>
    <t>Urukalović</t>
  </si>
  <si>
    <t>WEEPING</t>
  </si>
  <si>
    <t>13. 10. 2004.</t>
  </si>
  <si>
    <t>Car</t>
  </si>
  <si>
    <t>DUBLIN</t>
  </si>
  <si>
    <t>26.05.2004.</t>
  </si>
  <si>
    <t>Lea</t>
  </si>
  <si>
    <t>Meštrović</t>
  </si>
  <si>
    <t>Draženka</t>
  </si>
  <si>
    <t>Kosić</t>
  </si>
  <si>
    <t>poppy</t>
  </si>
  <si>
    <t>17.06.2004.</t>
  </si>
  <si>
    <t>Ivan Boris</t>
  </si>
  <si>
    <t>Morgan</t>
  </si>
  <si>
    <t>Golubić Pajdek</t>
  </si>
  <si>
    <t>Zagreb, Lučko</t>
  </si>
  <si>
    <t>VIRGINIA</t>
  </si>
  <si>
    <t>13.11.2004.</t>
  </si>
  <si>
    <t>Jakov</t>
  </si>
  <si>
    <t>Bonić</t>
  </si>
  <si>
    <t>Duka Zupanc</t>
  </si>
  <si>
    <t>12345 Nevada</t>
  </si>
  <si>
    <t xml:space="preserve">Simona </t>
  </si>
  <si>
    <t>11.08. 2004.</t>
  </si>
  <si>
    <t xml:space="preserve">Ema </t>
  </si>
  <si>
    <t>Čolakić</t>
  </si>
  <si>
    <t>ALABAMA</t>
  </si>
  <si>
    <t>7. 07. 2004.</t>
  </si>
  <si>
    <t>Paula</t>
  </si>
  <si>
    <t>Hoić</t>
  </si>
  <si>
    <t>DOVER</t>
  </si>
  <si>
    <t>15. 08. 2004.</t>
  </si>
  <si>
    <t>Malenica</t>
  </si>
  <si>
    <t>NEVADA</t>
  </si>
  <si>
    <t>4. 03.  2005.</t>
  </si>
  <si>
    <t>Elena</t>
  </si>
  <si>
    <t>Mavretić</t>
  </si>
  <si>
    <t>CYMBAL</t>
  </si>
  <si>
    <t>Samaržija</t>
  </si>
  <si>
    <t>FEBRUARY</t>
  </si>
  <si>
    <t>Margareta</t>
  </si>
  <si>
    <t>Bodrožić</t>
  </si>
  <si>
    <t>Enthusiasm</t>
  </si>
  <si>
    <t>Marija</t>
  </si>
  <si>
    <t>Mlakić</t>
  </si>
  <si>
    <t>LADYBIRD</t>
  </si>
  <si>
    <t>04.09.2004.</t>
  </si>
  <si>
    <t>Karlo</t>
  </si>
  <si>
    <t>Vuk</t>
  </si>
  <si>
    <t>Moćan</t>
  </si>
  <si>
    <t>CENTENNARY</t>
  </si>
  <si>
    <t>ZAGREB</t>
  </si>
  <si>
    <t>Nadia Olivia</t>
  </si>
  <si>
    <t>Hrkać</t>
  </si>
  <si>
    <t>PEACH</t>
  </si>
  <si>
    <t>Eva</t>
  </si>
  <si>
    <t>Hudaverdi</t>
  </si>
  <si>
    <t>ORANGE</t>
  </si>
  <si>
    <t>Šitum Herman</t>
  </si>
  <si>
    <t>KIWI</t>
  </si>
  <si>
    <t>Emma</t>
  </si>
  <si>
    <t>Karamehić</t>
  </si>
  <si>
    <t>MAPLE</t>
  </si>
  <si>
    <t>adrian</t>
  </si>
  <si>
    <t>pavičić pérez</t>
  </si>
  <si>
    <t xml:space="preserve">filomena </t>
  </si>
  <si>
    <t>horvatić</t>
  </si>
  <si>
    <t>RAVEN</t>
  </si>
  <si>
    <t>marko</t>
  </si>
  <si>
    <t>pećina</t>
  </si>
  <si>
    <t>Brkljačić</t>
  </si>
  <si>
    <t>JANUARY</t>
  </si>
  <si>
    <t>Jurić</t>
  </si>
  <si>
    <t>Jukić</t>
  </si>
  <si>
    <t>GEORGIA</t>
  </si>
  <si>
    <t>Krajina</t>
  </si>
  <si>
    <t>36336LIBERTY</t>
  </si>
  <si>
    <t>17.10.2004.</t>
  </si>
  <si>
    <t xml:space="preserve">Timothy </t>
  </si>
  <si>
    <t>Skobe</t>
  </si>
  <si>
    <t>08.12.2004.</t>
  </si>
  <si>
    <t>Lindenfels</t>
  </si>
  <si>
    <t>Fani</t>
  </si>
  <si>
    <t>Lisjak</t>
  </si>
  <si>
    <t>DWARF</t>
  </si>
  <si>
    <t xml:space="preserve">Maksimović </t>
  </si>
  <si>
    <t>Australia</t>
  </si>
  <si>
    <t>Patricia</t>
  </si>
  <si>
    <t>Roginić</t>
  </si>
  <si>
    <t xml:space="preserve">Rezo </t>
  </si>
  <si>
    <t>GALAXY</t>
  </si>
  <si>
    <t>26.10.2004.</t>
  </si>
  <si>
    <t>matea</t>
  </si>
  <si>
    <t>buljan</t>
  </si>
  <si>
    <t>sanja</t>
  </si>
  <si>
    <t>bilić troha</t>
  </si>
  <si>
    <t>PEAK</t>
  </si>
  <si>
    <t>31.01.2005.</t>
  </si>
  <si>
    <t>Stella</t>
  </si>
  <si>
    <t>Matošević</t>
  </si>
  <si>
    <t>DAFFODIL</t>
  </si>
  <si>
    <t>Majstrović</t>
  </si>
  <si>
    <t>SHEFFIELD</t>
  </si>
  <si>
    <t>Berišić</t>
  </si>
  <si>
    <t>RABBIT</t>
  </si>
  <si>
    <t>Noemi</t>
  </si>
  <si>
    <t>Venus Vendler</t>
  </si>
  <si>
    <t>LION</t>
  </si>
  <si>
    <t>11.5.2004.</t>
  </si>
  <si>
    <t>Lorena</t>
  </si>
  <si>
    <t>Svibovec</t>
  </si>
  <si>
    <t>Levak</t>
  </si>
  <si>
    <t>HORSE</t>
  </si>
  <si>
    <t>3.9.2004.</t>
  </si>
  <si>
    <t>Krstić Jokić</t>
  </si>
  <si>
    <t>CHERRY</t>
  </si>
  <si>
    <t>Pešut</t>
  </si>
  <si>
    <t>PINEAPPLE</t>
  </si>
  <si>
    <t>14. 08. 2004.</t>
  </si>
  <si>
    <t>Tin</t>
  </si>
  <si>
    <t>Cerin-Kičin</t>
  </si>
  <si>
    <t>LONDON</t>
  </si>
  <si>
    <t>Kožić</t>
  </si>
  <si>
    <t>33777MANCHESTER</t>
  </si>
  <si>
    <t>7.1.2005.</t>
  </si>
  <si>
    <t xml:space="preserve">Viktor </t>
  </si>
  <si>
    <t>Čakalić</t>
  </si>
  <si>
    <t>SHAKESPEARE</t>
  </si>
  <si>
    <t>15.6.2004.</t>
  </si>
  <si>
    <t xml:space="preserve">Leon </t>
  </si>
  <si>
    <t>Anić</t>
  </si>
  <si>
    <t>ARWEN</t>
  </si>
  <si>
    <t>1.3.2004.</t>
  </si>
  <si>
    <t xml:space="preserve">Mauro </t>
  </si>
  <si>
    <t>Gudac-Matijević</t>
  </si>
  <si>
    <t>12345 NEW YORK</t>
  </si>
  <si>
    <t>Rafaela</t>
  </si>
  <si>
    <t>46821 PERTH</t>
  </si>
  <si>
    <t>Mostar,Bosna i Hercegovina</t>
  </si>
  <si>
    <t>Ivan Marko</t>
  </si>
  <si>
    <t>Konovski</t>
  </si>
  <si>
    <t>CATWOMAN</t>
  </si>
  <si>
    <t>Anđelina</t>
  </si>
  <si>
    <t>Alerić</t>
  </si>
  <si>
    <t>LOYALTY</t>
  </si>
  <si>
    <t>Vid</t>
  </si>
  <si>
    <t>Dragčević</t>
  </si>
  <si>
    <t>Taraš Vilušić</t>
  </si>
  <si>
    <t>Bakmaz</t>
  </si>
  <si>
    <t>SAN FRANCISCO</t>
  </si>
  <si>
    <t>Papa</t>
  </si>
  <si>
    <t>ST. LOUIS</t>
  </si>
  <si>
    <t xml:space="preserve">Klara </t>
  </si>
  <si>
    <t>Rudan</t>
  </si>
  <si>
    <t>NEW YORK</t>
  </si>
  <si>
    <t>Veličković</t>
  </si>
  <si>
    <t>Tereza</t>
  </si>
  <si>
    <t>Maračić</t>
  </si>
  <si>
    <t>Luka</t>
  </si>
  <si>
    <t>Andrašić</t>
  </si>
  <si>
    <t>COVENTRY</t>
  </si>
  <si>
    <t>29.06.2004.</t>
  </si>
  <si>
    <t>Matija</t>
  </si>
  <si>
    <t>Hrgetić</t>
  </si>
  <si>
    <t>NICK</t>
  </si>
  <si>
    <t>23. 11. 2004.</t>
  </si>
  <si>
    <t>Pavišić</t>
  </si>
  <si>
    <t>TEXAS</t>
  </si>
  <si>
    <t>03.02.2005.</t>
  </si>
  <si>
    <t>Štrukelj</t>
  </si>
  <si>
    <t>OHIO</t>
  </si>
  <si>
    <t>06.03.2004.</t>
  </si>
  <si>
    <t>Lovro</t>
  </si>
  <si>
    <t>Mirković</t>
  </si>
  <si>
    <t>Markelić</t>
  </si>
  <si>
    <t>Chelmsford</t>
  </si>
  <si>
    <t>21.6.2004.</t>
  </si>
  <si>
    <t>Katarina</t>
  </si>
  <si>
    <t>Bratulić</t>
  </si>
  <si>
    <t>Gloucester</t>
  </si>
  <si>
    <t>25.3.2004.</t>
  </si>
  <si>
    <t>Kimi Maria</t>
  </si>
  <si>
    <t>Gobec</t>
  </si>
  <si>
    <t>Lichfield</t>
  </si>
  <si>
    <t>31.7.2005.</t>
  </si>
  <si>
    <t>FLORIDA</t>
  </si>
  <si>
    <t>23. 02. 2005.</t>
  </si>
  <si>
    <t>Karačić</t>
  </si>
  <si>
    <t>APRICOT</t>
  </si>
  <si>
    <t>mia</t>
  </si>
  <si>
    <t>cota</t>
  </si>
  <si>
    <t xml:space="preserve">mirjana </t>
  </si>
  <si>
    <t>adžić</t>
  </si>
  <si>
    <t>OTTER</t>
  </si>
  <si>
    <t>Kovaček</t>
  </si>
  <si>
    <t>AMERICA</t>
  </si>
  <si>
    <t>Suzana Amadea</t>
  </si>
  <si>
    <t>Unger</t>
  </si>
  <si>
    <t>TIGER</t>
  </si>
  <si>
    <t xml:space="preserve">Katarina </t>
  </si>
  <si>
    <t>Plazanić</t>
  </si>
  <si>
    <t>25100QUIDDITCH</t>
  </si>
  <si>
    <t xml:space="preserve">29.7.2004. </t>
  </si>
  <si>
    <t>Marita</t>
  </si>
  <si>
    <t>Machata</t>
  </si>
  <si>
    <t>TORONTO</t>
  </si>
  <si>
    <t>20.10.2004.</t>
  </si>
  <si>
    <t>Ida</t>
  </si>
  <si>
    <t>Vanjur</t>
  </si>
  <si>
    <t>Silvija</t>
  </si>
  <si>
    <t>Ljutić</t>
  </si>
  <si>
    <t>19. 07. 2004.</t>
  </si>
  <si>
    <t xml:space="preserve">Ena </t>
  </si>
  <si>
    <t>Brlek</t>
  </si>
  <si>
    <t>SYDNEY</t>
  </si>
  <si>
    <t>Jurac</t>
  </si>
  <si>
    <t xml:space="preserve">Natalija </t>
  </si>
  <si>
    <t>Kurjaković</t>
  </si>
  <si>
    <t>London</t>
  </si>
  <si>
    <t>Klikovac</t>
  </si>
  <si>
    <t>GLASGOW</t>
  </si>
  <si>
    <t xml:space="preserve">Babić </t>
  </si>
  <si>
    <t xml:space="preserve">Gojević </t>
  </si>
  <si>
    <t xml:space="preserve">SIRIUS </t>
  </si>
  <si>
    <t>21.5.2004.</t>
  </si>
  <si>
    <t>Emil</t>
  </si>
  <si>
    <t>Mazej</t>
  </si>
  <si>
    <t>SEABASS</t>
  </si>
  <si>
    <t>Lada</t>
  </si>
  <si>
    <t>Botić</t>
  </si>
  <si>
    <t>Bee</t>
  </si>
  <si>
    <t>Ivor</t>
  </si>
  <si>
    <t>Mihovilić</t>
  </si>
  <si>
    <t>Fox</t>
  </si>
  <si>
    <t>Markovinović</t>
  </si>
  <si>
    <t>SHRIMP</t>
  </si>
  <si>
    <t>Alma</t>
  </si>
  <si>
    <t>Mušović</t>
  </si>
  <si>
    <t>Helena</t>
  </si>
  <si>
    <t>Hoborka</t>
  </si>
  <si>
    <t>firework</t>
  </si>
  <si>
    <t>04.12.2004.</t>
  </si>
  <si>
    <t>Hranilović</t>
  </si>
  <si>
    <t>06. 10. 2004.</t>
  </si>
  <si>
    <t>PAPAYA</t>
  </si>
  <si>
    <t>30. 06. 2004.</t>
  </si>
  <si>
    <t>Vukovar</t>
  </si>
  <si>
    <t>Zara</t>
  </si>
  <si>
    <t>Zatezalo</t>
  </si>
  <si>
    <t>04. 02. 2005.</t>
  </si>
  <si>
    <t>Karla</t>
  </si>
  <si>
    <t>Prpić</t>
  </si>
  <si>
    <t>BELLATRIX</t>
  </si>
  <si>
    <t>9.9.2004.</t>
  </si>
  <si>
    <t>Leon</t>
  </si>
  <si>
    <t>Polić</t>
  </si>
  <si>
    <t>PARK 4</t>
  </si>
  <si>
    <t>Jurčević</t>
  </si>
  <si>
    <t>WAVE 345</t>
  </si>
  <si>
    <t>Mihaela</t>
  </si>
  <si>
    <t>Čalušić</t>
  </si>
  <si>
    <t>23. 3. 2005.</t>
  </si>
  <si>
    <t xml:space="preserve">Alka </t>
  </si>
  <si>
    <t>Kolar</t>
  </si>
  <si>
    <t>ETON</t>
  </si>
  <si>
    <t>23.10.2004.</t>
  </si>
  <si>
    <t>Perica</t>
  </si>
  <si>
    <t>YORK</t>
  </si>
  <si>
    <t>09.06.2004.</t>
  </si>
  <si>
    <t>Bartol Zvonimir</t>
  </si>
  <si>
    <t>Sironić</t>
  </si>
  <si>
    <t>CLOUD</t>
  </si>
  <si>
    <t>Mateo</t>
  </si>
  <si>
    <t>Kaloper Gjermek</t>
  </si>
  <si>
    <t>21. 10. 2004.</t>
  </si>
  <si>
    <t>Bezjak</t>
  </si>
  <si>
    <t>AUGUST</t>
  </si>
  <si>
    <t>30.3.2004.</t>
  </si>
  <si>
    <t>Kučer</t>
  </si>
  <si>
    <t>JOYCE</t>
  </si>
  <si>
    <t>Linda</t>
  </si>
  <si>
    <t>Žagmešter</t>
  </si>
  <si>
    <t>Šilović</t>
  </si>
  <si>
    <t>66633 CHICAGO</t>
  </si>
  <si>
    <t>Glamuzina</t>
  </si>
  <si>
    <t>55204 SEATTLE</t>
  </si>
  <si>
    <t>Marušić Smajić</t>
  </si>
  <si>
    <t>daffodil</t>
  </si>
  <si>
    <t>29.03.2004.</t>
  </si>
  <si>
    <t>Regina</t>
  </si>
  <si>
    <t>Opačić</t>
  </si>
  <si>
    <t>BANJO</t>
  </si>
  <si>
    <t>Stanić</t>
  </si>
  <si>
    <t>Rojc</t>
  </si>
  <si>
    <t>RUGBY</t>
  </si>
  <si>
    <t>Honesty</t>
  </si>
  <si>
    <t>Janković</t>
  </si>
  <si>
    <t>PUMPKIN</t>
  </si>
  <si>
    <t>05.04.2004.</t>
  </si>
  <si>
    <t>Krpan</t>
  </si>
  <si>
    <t>DURIAN</t>
  </si>
  <si>
    <t>Gamulin</t>
  </si>
  <si>
    <t>CAPTIVATE</t>
  </si>
  <si>
    <t>Žarković</t>
  </si>
  <si>
    <t>GRAPEFRUIT</t>
  </si>
  <si>
    <t>Zokić</t>
  </si>
  <si>
    <t>Marijana</t>
  </si>
  <si>
    <t>Leško</t>
  </si>
  <si>
    <t>CALIFORNIA</t>
  </si>
  <si>
    <t>12.05.2004.</t>
  </si>
  <si>
    <t>Nikolina</t>
  </si>
  <si>
    <t>Nastasić</t>
  </si>
  <si>
    <t>INDIANA</t>
  </si>
  <si>
    <t>16.07.2004.</t>
  </si>
  <si>
    <t>nika</t>
  </si>
  <si>
    <t>čutić</t>
  </si>
  <si>
    <t>SQUIRREL</t>
  </si>
  <si>
    <t>vida</t>
  </si>
  <si>
    <t>mamić</t>
  </si>
  <si>
    <t>OWL</t>
  </si>
  <si>
    <t>DECEMBER</t>
  </si>
  <si>
    <t>Helena Larisa</t>
  </si>
  <si>
    <t>Birov</t>
  </si>
  <si>
    <t>Mario</t>
  </si>
  <si>
    <t>Čuljak</t>
  </si>
  <si>
    <t>LIBRA</t>
  </si>
  <si>
    <t>02.09.2004.</t>
  </si>
  <si>
    <t>Rašić</t>
  </si>
  <si>
    <t>Baranašić</t>
  </si>
  <si>
    <t>FOOTBALL</t>
  </si>
  <si>
    <t>Leda</t>
  </si>
  <si>
    <t>Hergešić</t>
  </si>
  <si>
    <t>Markulin Grgić</t>
  </si>
  <si>
    <t>BLUEBERRY</t>
  </si>
  <si>
    <t>26.5.2004.</t>
  </si>
  <si>
    <t>Hameršak</t>
  </si>
  <si>
    <t>RASPBERRY</t>
  </si>
  <si>
    <t>14.7.2004.</t>
  </si>
  <si>
    <t>Rodbinić</t>
  </si>
  <si>
    <t>HEDGEHOG</t>
  </si>
  <si>
    <t>Čondić</t>
  </si>
  <si>
    <t>CROCODILE</t>
  </si>
  <si>
    <t>Jerković</t>
  </si>
  <si>
    <t>DARWIN</t>
  </si>
  <si>
    <t>03.08.2004.</t>
  </si>
  <si>
    <t xml:space="preserve">dino </t>
  </si>
  <si>
    <t>islamović</t>
  </si>
  <si>
    <t>16.8.2004.</t>
  </si>
  <si>
    <t>Bosnar</t>
  </si>
  <si>
    <t xml:space="preserve">Višnja </t>
  </si>
  <si>
    <t>PUDDING</t>
  </si>
  <si>
    <t xml:space="preserve">Luna </t>
  </si>
  <si>
    <t>Baričević</t>
  </si>
  <si>
    <t>AVATAR</t>
  </si>
  <si>
    <t xml:space="preserve">Karla </t>
  </si>
  <si>
    <t>Vokal</t>
  </si>
  <si>
    <t>Brighton</t>
  </si>
  <si>
    <t xml:space="preserve">POZVANI UČENICI NA ŽUPANIJSKO NATJECANJE IZ EJ 2018./2019.  I ZADUŽENJA PROFESORA </t>
  </si>
  <si>
    <t xml:space="preserve">Filomena </t>
  </si>
  <si>
    <t>Buljan</t>
  </si>
  <si>
    <t>Cota</t>
  </si>
  <si>
    <t>Čutić</t>
  </si>
  <si>
    <t>Vida</t>
  </si>
  <si>
    <t>Mamić</t>
  </si>
  <si>
    <t>Blaženka</t>
  </si>
  <si>
    <t>Markić</t>
  </si>
  <si>
    <t>Barišić Radoš</t>
  </si>
  <si>
    <t>Ivanka</t>
  </si>
  <si>
    <t>Hitner</t>
  </si>
  <si>
    <t>Bilić Troha</t>
  </si>
  <si>
    <t xml:space="preserve">Mirjana </t>
  </si>
  <si>
    <t>Adžić</t>
  </si>
  <si>
    <t>Krneta</t>
  </si>
  <si>
    <t>Gabriela</t>
  </si>
  <si>
    <t>Kalle</t>
  </si>
  <si>
    <t>Adrian</t>
  </si>
  <si>
    <t>Pavičić Pérez</t>
  </si>
  <si>
    <t>Pećina</t>
  </si>
  <si>
    <t>ABORIGINES</t>
  </si>
  <si>
    <t>ANGEL</t>
  </si>
  <si>
    <t>ALIEN</t>
  </si>
  <si>
    <t>ALADDIN</t>
  </si>
  <si>
    <t>ADAM</t>
  </si>
  <si>
    <t>ABERDEEN</t>
  </si>
  <si>
    <t>ALASKA</t>
  </si>
  <si>
    <t>ANT</t>
  </si>
  <si>
    <t>ALANIS</t>
  </si>
  <si>
    <t>ALICE</t>
  </si>
  <si>
    <t>AUSTEN</t>
  </si>
  <si>
    <t>BABYLON</t>
  </si>
  <si>
    <t>BEAUTY</t>
  </si>
  <si>
    <t>BABE</t>
  </si>
  <si>
    <t>BEAN</t>
  </si>
  <si>
    <t>BANANA</t>
  </si>
  <si>
    <t>BATMAN</t>
  </si>
  <si>
    <t>BARNEY</t>
  </si>
  <si>
    <t>BILL</t>
  </si>
  <si>
    <t>AUTUMN</t>
  </si>
  <si>
    <t>BACON</t>
  </si>
  <si>
    <t>BEAST</t>
  </si>
  <si>
    <t>BEACH</t>
  </si>
  <si>
    <t>BALL</t>
  </si>
  <si>
    <t>BUS</t>
  </si>
  <si>
    <t>BUTTER</t>
  </si>
  <si>
    <t>BUNNY</t>
  </si>
  <si>
    <t>BOND</t>
  </si>
  <si>
    <t>CAR</t>
  </si>
  <si>
    <t>CAMELOT</t>
  </si>
  <si>
    <t>CANDY</t>
  </si>
  <si>
    <t>BRIDGE</t>
  </si>
  <si>
    <t>BOSS</t>
  </si>
  <si>
    <t>CHIPS</t>
  </si>
  <si>
    <t>CIRCUS</t>
  </si>
  <si>
    <t>DEXTER</t>
  </si>
  <si>
    <t>CHURCH</t>
  </si>
  <si>
    <t>DOLLAR</t>
  </si>
  <si>
    <t>DUNE</t>
  </si>
  <si>
    <t>DISNEY</t>
  </si>
  <si>
    <t>CLOCK</t>
  </si>
  <si>
    <t>COKE</t>
  </si>
  <si>
    <t>COFFEE</t>
  </si>
  <si>
    <t>DICKENS</t>
  </si>
  <si>
    <t>DETROIT</t>
  </si>
  <si>
    <t>DOLPHIN</t>
  </si>
  <si>
    <t>CHARLIE</t>
  </si>
  <si>
    <t>FACE</t>
  </si>
  <si>
    <t>ELEMENT</t>
  </si>
  <si>
    <t>DYLAN</t>
  </si>
  <si>
    <t>EDINBURGH</t>
  </si>
  <si>
    <t>ELIOT</t>
  </si>
  <si>
    <t>EXPORT</t>
  </si>
  <si>
    <t>ESKIMO</t>
  </si>
  <si>
    <t>ELVIS</t>
  </si>
  <si>
    <t>FANCY</t>
  </si>
  <si>
    <t>EAGLE</t>
  </si>
  <si>
    <t>ENIGMA</t>
  </si>
  <si>
    <t>GENIUS</t>
  </si>
  <si>
    <t>FROST</t>
  </si>
  <si>
    <t>GREEN</t>
  </si>
  <si>
    <t>GIZMO</t>
  </si>
  <si>
    <t>GABRIEL</t>
  </si>
  <si>
    <t>HAWAII</t>
  </si>
  <si>
    <t>HARRY</t>
  </si>
  <si>
    <t xml:space="preserve">Dino </t>
  </si>
  <si>
    <t>Islamović</t>
  </si>
  <si>
    <t>HAIR</t>
  </si>
  <si>
    <t>GARBO</t>
  </si>
  <si>
    <t>GOOFY</t>
  </si>
  <si>
    <t>GRAPES</t>
  </si>
  <si>
    <t>GREY</t>
  </si>
  <si>
    <t>GATSBY</t>
  </si>
  <si>
    <t>GOONIES</t>
  </si>
  <si>
    <t>HARVARD</t>
  </si>
  <si>
    <t>HAMLET</t>
  </si>
  <si>
    <t>IRELAND</t>
  </si>
  <si>
    <t>IVANHOE</t>
  </si>
  <si>
    <t>JAMAICA</t>
  </si>
  <si>
    <t>JUSTIN</t>
  </si>
  <si>
    <t>JURASSIC</t>
  </si>
  <si>
    <t>JEANS</t>
  </si>
  <si>
    <t>HUDSON</t>
  </si>
  <si>
    <t>INDIAN</t>
  </si>
  <si>
    <t>ICEBERG</t>
  </si>
  <si>
    <t>HOOK</t>
  </si>
  <si>
    <t>JACK</t>
  </si>
  <si>
    <t>JULIET</t>
  </si>
  <si>
    <t>ICELAND</t>
  </si>
  <si>
    <t>IRON</t>
  </si>
  <si>
    <t>LUCKY</t>
  </si>
  <si>
    <t>LIFETIME</t>
  </si>
  <si>
    <t>LAKERS</t>
  </si>
  <si>
    <t>LIBERTY</t>
  </si>
  <si>
    <t>LETTER</t>
  </si>
  <si>
    <t>LINCOLN</t>
  </si>
  <si>
    <t>LENNON</t>
  </si>
  <si>
    <t>MAINE</t>
  </si>
  <si>
    <t>LEVIS</t>
  </si>
  <si>
    <t>LEEDS</t>
  </si>
  <si>
    <t>KOALA</t>
  </si>
  <si>
    <t>KISSMET</t>
  </si>
  <si>
    <t>PINK</t>
  </si>
  <si>
    <t>POPPY</t>
  </si>
  <si>
    <t>POUND</t>
  </si>
  <si>
    <t>NIKITA</t>
  </si>
  <si>
    <t>PSYCHO</t>
  </si>
  <si>
    <t>PURPLE</t>
  </si>
  <si>
    <t>PHOTO</t>
  </si>
  <si>
    <t>PRETORIA</t>
  </si>
  <si>
    <t>NIKE</t>
  </si>
  <si>
    <t>ONTARIO</t>
  </si>
  <si>
    <t>OTTAWA</t>
  </si>
  <si>
    <t>PAPER</t>
  </si>
  <si>
    <t>PULITZER</t>
  </si>
  <si>
    <t>QUEENS</t>
  </si>
  <si>
    <t>POTATO</t>
  </si>
  <si>
    <t>POODLE</t>
  </si>
  <si>
    <t>MELROSE</t>
  </si>
  <si>
    <t>MOUSE</t>
  </si>
  <si>
    <t>MUMMY</t>
  </si>
  <si>
    <t>MONROE</t>
  </si>
  <si>
    <t>MIAMI</t>
  </si>
  <si>
    <t>MIDNIGHT</t>
  </si>
  <si>
    <t>MASK</t>
  </si>
  <si>
    <t>MYSTERY</t>
  </si>
  <si>
    <t>MULDER</t>
  </si>
  <si>
    <t>MICKEY</t>
  </si>
  <si>
    <t>MERMAID</t>
  </si>
  <si>
    <t>MODEL</t>
  </si>
  <si>
    <t>MARBLES</t>
  </si>
  <si>
    <t>STREET</t>
  </si>
  <si>
    <t>SEATTLE</t>
  </si>
  <si>
    <t>RED</t>
  </si>
  <si>
    <t>SHERLOCK</t>
  </si>
  <si>
    <t>SPOCK</t>
  </si>
  <si>
    <t>SUMMER</t>
  </si>
  <si>
    <t>SAM</t>
  </si>
  <si>
    <t>STONE</t>
  </si>
  <si>
    <t>SNOOPY</t>
  </si>
  <si>
    <t>SNOWMAN</t>
  </si>
  <si>
    <t>SHANE</t>
  </si>
  <si>
    <t>SPORRAN</t>
  </si>
  <si>
    <t>SHIP</t>
  </si>
  <si>
    <t>SLIDE</t>
  </si>
  <si>
    <t>SPRING</t>
  </si>
  <si>
    <t>ROBIN</t>
  </si>
  <si>
    <t>SAILING</t>
  </si>
  <si>
    <t>SAWYER</t>
  </si>
  <si>
    <t>SPACE</t>
  </si>
  <si>
    <t>RUNNER</t>
  </si>
  <si>
    <t>SIMBA</t>
  </si>
  <si>
    <t>SCORPION</t>
  </si>
  <si>
    <t>VICTORIA</t>
  </si>
  <si>
    <t>WAYNE</t>
  </si>
  <si>
    <t>WIMBLEDON</t>
  </si>
  <si>
    <t>WHITE</t>
  </si>
  <si>
    <t>YANKEE</t>
  </si>
  <si>
    <t>VIKING</t>
  </si>
  <si>
    <t>WIZARD</t>
  </si>
  <si>
    <t>YALE</t>
  </si>
  <si>
    <t>WOLF</t>
  </si>
  <si>
    <t>TITANIC</t>
  </si>
  <si>
    <t>THAMES</t>
  </si>
  <si>
    <t>TARTAN</t>
  </si>
  <si>
    <t>TAXI</t>
  </si>
  <si>
    <t>TRAIN</t>
  </si>
  <si>
    <t>TOWER</t>
  </si>
  <si>
    <t>TWAIN</t>
  </si>
  <si>
    <t>TOMATO</t>
  </si>
  <si>
    <t xml:space="preserve">KONAČNI REZULTATI ŽUPANIJSKOG NATJECANJA IZ ENGLESKOG JEZIKA 2018./2019.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</si>
</sst>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color indexed="8"/>
      <name val="Tahoma"/>
      <family val="2"/>
      <charset val="238"/>
    </font>
    <font>
      <sz val="12"/>
      <color indexed="8"/>
      <name val="Calibri"/>
      <family val="2"/>
      <charset val="238"/>
    </font>
    <font>
      <sz val="12"/>
      <name val="Calibri"/>
      <family val="2"/>
      <charset val="238"/>
    </font>
    <font>
      <sz val="14"/>
      <color indexed="8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color rgb="FF000000"/>
      <name val="Helvetica"/>
    </font>
    <font>
      <sz val="11"/>
      <color rgb="FF00000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color rgb="FF4A516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55"/>
        <bgColor indexed="23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7" fillId="0" borderId="0"/>
    <xf numFmtId="0" fontId="7" fillId="0" borderId="0"/>
  </cellStyleXfs>
  <cellXfs count="91">
    <xf numFmtId="0" fontId="0" fillId="0" borderId="0" xfId="0"/>
    <xf numFmtId="1" fontId="0" fillId="0" borderId="0" xfId="0" applyNumberFormat="1"/>
    <xf numFmtId="1" fontId="0" fillId="0" borderId="0" xfId="0" applyNumberFormat="1" applyFill="1" applyProtection="1"/>
    <xf numFmtId="0" fontId="0" fillId="0" borderId="0" xfId="0" applyFill="1" applyProtection="1"/>
    <xf numFmtId="1" fontId="1" fillId="2" borderId="1" xfId="0" applyNumberFormat="1" applyFont="1" applyFill="1" applyBorder="1" applyAlignment="1" applyProtection="1">
      <alignment horizontal="center"/>
    </xf>
    <xf numFmtId="0" fontId="1" fillId="2" borderId="1" xfId="0" applyFont="1" applyFill="1" applyBorder="1" applyAlignment="1" applyProtection="1">
      <alignment horizontal="center"/>
    </xf>
    <xf numFmtId="0" fontId="2" fillId="0" borderId="0" xfId="0" applyFont="1" applyFill="1" applyProtection="1"/>
    <xf numFmtId="0" fontId="2" fillId="2" borderId="0" xfId="0" applyFont="1" applyFill="1" applyProtection="1"/>
    <xf numFmtId="0" fontId="0" fillId="0" borderId="0" xfId="0" applyFont="1"/>
    <xf numFmtId="0" fontId="0" fillId="0" borderId="0" xfId="0" applyFont="1" applyAlignment="1"/>
    <xf numFmtId="0" fontId="3" fillId="0" borderId="0" xfId="0" applyFont="1"/>
    <xf numFmtId="0" fontId="0" fillId="0" borderId="0" xfId="0" applyFont="1" applyAlignment="1">
      <alignment vertical="center"/>
    </xf>
    <xf numFmtId="0" fontId="7" fillId="0" borderId="0" xfId="1"/>
    <xf numFmtId="0" fontId="7" fillId="0" borderId="0" xfId="1" applyFill="1"/>
    <xf numFmtId="0" fontId="6" fillId="0" borderId="0" xfId="0" applyFont="1" applyFill="1" applyProtection="1"/>
    <xf numFmtId="1" fontId="4" fillId="0" borderId="0" xfId="0" applyNumberFormat="1" applyFont="1" applyBorder="1"/>
    <xf numFmtId="0" fontId="4" fillId="0" borderId="0" xfId="0" applyFont="1" applyBorder="1"/>
    <xf numFmtId="0" fontId="8" fillId="0" borderId="0" xfId="1" applyFont="1" applyBorder="1"/>
    <xf numFmtId="0" fontId="4" fillId="0" borderId="0" xfId="0" applyFont="1" applyFill="1" applyBorder="1" applyProtection="1"/>
    <xf numFmtId="0" fontId="8" fillId="0" borderId="0" xfId="1" applyFont="1" applyFill="1" applyBorder="1"/>
    <xf numFmtId="0" fontId="4" fillId="0" borderId="0" xfId="0" applyNumberFormat="1" applyFont="1" applyBorder="1"/>
    <xf numFmtId="0" fontId="4" fillId="0" borderId="0" xfId="0" applyFont="1" applyFill="1" applyBorder="1"/>
    <xf numFmtId="0" fontId="4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right" vertical="center"/>
    </xf>
    <xf numFmtId="0" fontId="9" fillId="0" borderId="0" xfId="0" applyFont="1" applyFill="1" applyBorder="1"/>
    <xf numFmtId="0" fontId="9" fillId="0" borderId="0" xfId="0" applyFont="1" applyBorder="1" applyAlignment="1">
      <alignment horizontal="right"/>
    </xf>
    <xf numFmtId="0" fontId="9" fillId="0" borderId="0" xfId="0" applyFont="1" applyBorder="1"/>
    <xf numFmtId="0" fontId="9" fillId="0" borderId="0" xfId="0" applyFont="1" applyBorder="1" applyAlignment="1">
      <alignment horizontal="left"/>
    </xf>
    <xf numFmtId="0" fontId="9" fillId="0" borderId="0" xfId="0" applyFont="1" applyBorder="1" applyAlignment="1">
      <alignment horizontal="center"/>
    </xf>
    <xf numFmtId="0" fontId="9" fillId="0" borderId="0" xfId="0" applyFont="1" applyFill="1" applyBorder="1" applyAlignment="1">
      <alignment horizontal="right"/>
    </xf>
    <xf numFmtId="0" fontId="8" fillId="0" borderId="0" xfId="2" applyFont="1" applyBorder="1"/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0" xfId="1" applyFont="1" applyFill="1" applyBorder="1" applyAlignment="1"/>
    <xf numFmtId="0" fontId="4" fillId="0" borderId="0" xfId="0" applyFont="1" applyBorder="1" applyAlignment="1">
      <alignment vertical="center"/>
    </xf>
    <xf numFmtId="0" fontId="8" fillId="0" borderId="0" xfId="2" applyFont="1" applyBorder="1" applyAlignment="1">
      <alignment wrapText="1"/>
    </xf>
    <xf numFmtId="0" fontId="6" fillId="3" borderId="0" xfId="0" applyFont="1" applyFill="1" applyProtection="1"/>
    <xf numFmtId="0" fontId="0" fillId="3" borderId="0" xfId="0" applyFill="1" applyProtection="1"/>
    <xf numFmtId="0" fontId="0" fillId="0" borderId="2" xfId="0" applyBorder="1" applyAlignment="1">
      <alignment horizontal="right"/>
    </xf>
    <xf numFmtId="14" fontId="0" fillId="0" borderId="2" xfId="0" applyNumberFormat="1" applyBorder="1" applyAlignment="1">
      <alignment horizontal="right"/>
    </xf>
    <xf numFmtId="0" fontId="0" fillId="0" borderId="2" xfId="0" applyFill="1" applyBorder="1" applyAlignment="1" applyProtection="1">
      <alignment horizontal="right" wrapText="1"/>
    </xf>
    <xf numFmtId="0" fontId="10" fillId="0" borderId="2" xfId="0" applyFont="1" applyBorder="1" applyAlignment="1">
      <alignment horizontal="right"/>
    </xf>
    <xf numFmtId="0" fontId="11" fillId="0" borderId="2" xfId="0" applyFont="1" applyBorder="1" applyAlignment="1">
      <alignment horizontal="right"/>
    </xf>
    <xf numFmtId="0" fontId="12" fillId="0" borderId="2" xfId="0" applyFont="1" applyBorder="1" applyAlignment="1">
      <alignment horizontal="right"/>
    </xf>
    <xf numFmtId="0" fontId="0" fillId="0" borderId="2" xfId="0" applyBorder="1"/>
    <xf numFmtId="1" fontId="0" fillId="3" borderId="2" xfId="0" applyNumberFormat="1" applyFont="1" applyFill="1" applyBorder="1"/>
    <xf numFmtId="0" fontId="0" fillId="3" borderId="2" xfId="0" applyFont="1" applyFill="1" applyBorder="1"/>
    <xf numFmtId="0" fontId="7" fillId="3" borderId="2" xfId="1" applyFont="1" applyFill="1" applyBorder="1"/>
    <xf numFmtId="0" fontId="0" fillId="3" borderId="2" xfId="0" applyFont="1" applyFill="1" applyBorder="1" applyAlignment="1">
      <alignment horizontal="left"/>
    </xf>
    <xf numFmtId="1" fontId="0" fillId="3" borderId="2" xfId="0" applyNumberFormat="1" applyFont="1" applyFill="1" applyBorder="1" applyAlignment="1">
      <alignment horizontal="right"/>
    </xf>
    <xf numFmtId="0" fontId="0" fillId="3" borderId="2" xfId="0" applyFont="1" applyFill="1" applyBorder="1" applyAlignment="1">
      <alignment horizontal="right"/>
    </xf>
    <xf numFmtId="0" fontId="13" fillId="3" borderId="2" xfId="0" applyFont="1" applyFill="1" applyBorder="1" applyAlignment="1">
      <alignment horizontal="left"/>
    </xf>
    <xf numFmtId="0" fontId="0" fillId="3" borderId="2" xfId="0" applyNumberFormat="1" applyFont="1" applyFill="1" applyBorder="1"/>
    <xf numFmtId="0" fontId="0" fillId="3" borderId="2" xfId="0" applyFont="1" applyFill="1" applyBorder="1" applyAlignment="1">
      <alignment horizontal="left" vertical="center" wrapText="1"/>
    </xf>
    <xf numFmtId="0" fontId="14" fillId="3" borderId="2" xfId="0" applyFont="1" applyFill="1" applyBorder="1"/>
    <xf numFmtId="0" fontId="0" fillId="3" borderId="2" xfId="0" applyFont="1" applyFill="1" applyBorder="1" applyAlignment="1">
      <alignment horizontal="left" wrapText="1"/>
    </xf>
    <xf numFmtId="1" fontId="0" fillId="3" borderId="3" xfId="0" applyNumberFormat="1" applyFont="1" applyFill="1" applyBorder="1"/>
    <xf numFmtId="0" fontId="0" fillId="3" borderId="3" xfId="0" applyFont="1" applyFill="1" applyBorder="1"/>
    <xf numFmtId="1" fontId="4" fillId="4" borderId="0" xfId="0" applyNumberFormat="1" applyFont="1" applyFill="1" applyBorder="1"/>
    <xf numFmtId="0" fontId="4" fillId="4" borderId="0" xfId="0" applyFont="1" applyFill="1" applyBorder="1"/>
    <xf numFmtId="0" fontId="9" fillId="4" borderId="0" xfId="0" applyFont="1" applyFill="1" applyBorder="1"/>
    <xf numFmtId="0" fontId="9" fillId="4" borderId="0" xfId="0" applyFont="1" applyFill="1" applyBorder="1" applyAlignment="1">
      <alignment horizontal="right"/>
    </xf>
    <xf numFmtId="0" fontId="9" fillId="4" borderId="0" xfId="0" applyFont="1" applyFill="1" applyBorder="1" applyAlignment="1">
      <alignment horizontal="left"/>
    </xf>
    <xf numFmtId="0" fontId="9" fillId="4" borderId="0" xfId="0" applyFont="1" applyFill="1" applyBorder="1" applyAlignment="1">
      <alignment horizontal="center"/>
    </xf>
    <xf numFmtId="0" fontId="8" fillId="4" borderId="0" xfId="1" applyFont="1" applyFill="1" applyBorder="1"/>
    <xf numFmtId="1" fontId="0" fillId="0" borderId="2" xfId="0" applyNumberFormat="1" applyFont="1" applyFill="1" applyBorder="1"/>
    <xf numFmtId="0" fontId="0" fillId="0" borderId="2" xfId="0" applyFont="1" applyFill="1" applyBorder="1"/>
    <xf numFmtId="0" fontId="0" fillId="0" borderId="2" xfId="0" applyFill="1" applyBorder="1" applyAlignment="1">
      <alignment horizontal="right"/>
    </xf>
    <xf numFmtId="0" fontId="0" fillId="0" borderId="0" xfId="0" applyFill="1"/>
    <xf numFmtId="0" fontId="7" fillId="0" borderId="2" xfId="1" applyFont="1" applyFill="1" applyBorder="1"/>
    <xf numFmtId="14" fontId="0" fillId="0" borderId="2" xfId="0" applyNumberFormat="1" applyFill="1" applyBorder="1" applyAlignment="1">
      <alignment horizontal="right"/>
    </xf>
    <xf numFmtId="1" fontId="0" fillId="0" borderId="2" xfId="0" applyNumberFormat="1" applyFont="1" applyFill="1" applyBorder="1" applyAlignment="1">
      <alignment horizontal="right"/>
    </xf>
    <xf numFmtId="0" fontId="0" fillId="0" borderId="2" xfId="0" applyFont="1" applyFill="1" applyBorder="1" applyAlignment="1">
      <alignment horizontal="left"/>
    </xf>
    <xf numFmtId="0" fontId="0" fillId="0" borderId="2" xfId="0" applyFont="1" applyFill="1" applyBorder="1" applyAlignment="1">
      <alignment horizontal="right"/>
    </xf>
    <xf numFmtId="0" fontId="13" fillId="0" borderId="2" xfId="0" applyFont="1" applyFill="1" applyBorder="1" applyAlignment="1">
      <alignment horizontal="left"/>
    </xf>
    <xf numFmtId="0" fontId="0" fillId="0" borderId="2" xfId="0" applyNumberFormat="1" applyFont="1" applyFill="1" applyBorder="1"/>
    <xf numFmtId="0" fontId="0" fillId="0" borderId="2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right"/>
    </xf>
    <xf numFmtId="0" fontId="14" fillId="0" borderId="2" xfId="0" applyFont="1" applyFill="1" applyBorder="1"/>
    <xf numFmtId="0" fontId="0" fillId="0" borderId="0" xfId="0" applyFont="1" applyFill="1"/>
    <xf numFmtId="0" fontId="0" fillId="0" borderId="2" xfId="0" applyFont="1" applyFill="1" applyBorder="1" applyAlignment="1">
      <alignment horizontal="left" wrapText="1"/>
    </xf>
    <xf numFmtId="0" fontId="11" fillId="0" borderId="2" xfId="0" applyFont="1" applyFill="1" applyBorder="1" applyAlignment="1">
      <alignment horizontal="right"/>
    </xf>
    <xf numFmtId="0" fontId="12" fillId="0" borderId="2" xfId="0" applyFont="1" applyFill="1" applyBorder="1" applyAlignment="1">
      <alignment horizontal="right"/>
    </xf>
    <xf numFmtId="0" fontId="0" fillId="0" borderId="0" xfId="0" applyFont="1" applyFill="1" applyAlignment="1"/>
    <xf numFmtId="0" fontId="0" fillId="0" borderId="2" xfId="0" applyFill="1" applyBorder="1"/>
    <xf numFmtId="1" fontId="4" fillId="0" borderId="0" xfId="0" applyNumberFormat="1" applyFont="1" applyFill="1" applyBorder="1"/>
    <xf numFmtId="0" fontId="9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0" fontId="6" fillId="3" borderId="0" xfId="0" applyFont="1" applyFill="1" applyAlignment="1" applyProtection="1">
      <alignment horizontal="center"/>
    </xf>
  </cellXfs>
  <cellStyles count="3">
    <cellStyle name="Normal 2" xfId="1"/>
    <cellStyle name="Normalno" xfId="0" builtinId="0"/>
    <cellStyle name="Normalno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externalLink" Target="externalLinks/externalLink36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63" Type="http://schemas.openxmlformats.org/officeDocument/2006/relationships/styles" Target="styles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externalLink" Target="externalLinks/externalLink26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61" Type="http://schemas.openxmlformats.org/officeDocument/2006/relationships/externalLink" Target="externalLinks/externalLink58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56" Type="http://schemas.openxmlformats.org/officeDocument/2006/relationships/externalLink" Target="externalLinks/externalLink53.xml"/><Relationship Id="rId64" Type="http://schemas.openxmlformats.org/officeDocument/2006/relationships/sharedStrings" Target="sharedStrings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609600</xdr:colOff>
      <xdr:row>4</xdr:row>
      <xdr:rowOff>133350</xdr:rowOff>
    </xdr:to>
    <xdr:pic>
      <xdr:nvPicPr>
        <xdr:cNvPr id="1181" name="Picture 1">
          <a:extLst>
            <a:ext uri="{FF2B5EF4-FFF2-40B4-BE49-F238E27FC236}">
              <a16:creationId xmlns:a16="http://schemas.microsoft.com/office/drawing/2014/main" id="{65E1050E-1943-47E5-83C5-75F253C81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0"/>
          <a:ext cx="609600" cy="895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609600</xdr:colOff>
      <xdr:row>4</xdr:row>
      <xdr:rowOff>133350</xdr:rowOff>
    </xdr:to>
    <xdr:pic>
      <xdr:nvPicPr>
        <xdr:cNvPr id="8200" name="Picture 1">
          <a:extLst>
            <a:ext uri="{FF2B5EF4-FFF2-40B4-BE49-F238E27FC236}">
              <a16:creationId xmlns:a16="http://schemas.microsoft.com/office/drawing/2014/main" id="{BCF0229B-B522-47DD-A57F-16B159C4C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609600" cy="895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xel&#353;kolsko2019%20%2024.01.19/o&#353;alojzijastepinc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o&#353;I.G.Kova&#269;i&#263;atablica_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exel&#353;kolsko2019%20%2024.01.19/Ljestvica%20kona&#269;nog%20poretka%20-%20O&#352;%20Jelkove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o&#353;J.JurjaStrossmayer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Copy%20of%20tablica_7-5%20rezultati%20&#353;kolsko%20engleski%202018-2019%20osnovna%20&#353;kola%20josipa%20ra&#269;i&#263;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o&#353;MarinaDr&#382;i&#263;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exel&#353;kolsko2019%20%2024.01.19/o&#353;mlados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O&#352;%20Vrban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exel&#353;kolsko2019%20%2024.01.19/Natjecanje_iz_engleskog_jezika_8razred_OSKreativanRazvoj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exel&#353;kolsko2019%20%2024.01.19/o&#353;antekova&#269;i&#263;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o&#353;AntunaMihanovi&#263;aJ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o&#353;Trnsko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o&#353;Bartolaka&#353;i&#263;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exel&#353;kolsko2019%20%2024.01.19/O&#352;%20Borovje_Ljestvica_Eng.%20jezik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o&#353;Jabukovac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o&#353;Otok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o&#353;PetraPreradovi&#263;atablica_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bornica/Desktop/O&#352;%20Retkovec%20-%20Engleski%20jezik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exel&#353;kolsko2019%20%2024.01.19/o&#353;sesvetskasopnic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O&#352;%20Tina%20Ujevi&#263;a_ljestvica%20kona&#269;nog%20poretk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osaugustaharambasi&#263;a_engleski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exel&#353;kolsko2019%20%2024.01.19/o&#353;brestj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xel&#353;kolsko2019%20%2024.01.19/o&#353;Dragutinatadijanovi&#263;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Rezultati%20s&#780;kolskog%20natjecanja_OS&#780;%20Frana%20Galovic&#769;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exel&#353;kolsko2019%20%2024.01.19/o&#353;Grane&#353;in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o&#353;JankaDra&#353;kovi&#263;a_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bornica/AppData/Local/Temp/Temp1_zaostacistiglododanas28_1_.zip/o&#353;Kusto&#353;ijangleski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bornica/AppData/Local/Temp/Temp1_zaostacistiglododanas28_1_.zip/tablica_7%20Sesvetski%20Kraljeve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o&#353;&#352;estin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o&#353;Ve&#263;eslavaHoljevc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o&#353;Bra&#263;aRadi&#26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tablica_os_davorina_trstenjak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Excelka%202019..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O&#352;%20RUDE&#352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exel&#353;kolsko2019%20%2024.01.19/TABLICA%20OS%20DR%20ANTE%20STARCEVIC%20ZAGREB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tablica%20O&#352;%20Grigora%20Viteza%202019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exel&#353;kolsko2019%20%2024.01.19/o&#353;jordanovac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bornica/AppData/Local/Temp/Temp1_zaostacistiglododanas28_1_.zip/Tablica_7_O&#352;_Lovre_pl_Mata&#269;i&#263;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exel&#353;kolsko2019%20%2024.01.19/o&#353;Lu&#269;ko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tablica%20EXCEL%20NJEM%20os%20LUKA_2018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o&#353;Pantov&#269;ak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exel&#353;kolsko2019%20%2024.01.19/o&#353;vugrovecka&#353;in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exel&#353;kolsko2019%20%2024.01.19/Prvakatoli&#269;kao&#353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exel&#353;kolsko2019%20%2024.01.19/o&#353;&#269;u&#269;erjexl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o&#353;Titu&#353;aBrezova&#269;kog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tablica_7%20skolsko%20natjecanje%20ej%20OS%20Ive%20Andric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exel&#353;kolsko2019%20%2024.01.19/o&#353;vukomerec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o&#353;AugustaCesarc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Engleski_natjecanje0S%20Gracani_tablica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o&#353;K.&#352;.&#272;alskog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OS%20Medvedgrad_Engleski%20%20%20jezik_2019%20(1)-%20rezultati%20natjecanj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o&#353;PetraZrinskog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exel&#353;kolsko2019%20%2024.01.19/o&#353;sesvetskasela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bornica/AppData/Local/Temp/Temp1_zaostacistiglododanas28_1_.zip/o&#353;S.StrahimiraKranj&#269;evi&#263;a_ZG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exel&#353;kolsko2019%20%2024.01.19/o&#353;a.g.mato&#353;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SKOLSKO%20NATJECANJE%20IZ%20%20ENGLESKOGA%20%20JEZIKA%20-%20OS%20MATE%20LOVRAKA,%20ZAGREB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o&#353;MatijaGubec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exel&#353;kolsko2019%2025.1.%202019/O&#352;%20Augusta%20&#352;enoe-kona&#269;an%20poreda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4065</v>
          </cell>
          <cell r="B718" t="str">
            <v>OŠ Kralja Zvonimira</v>
          </cell>
        </row>
        <row r="719">
          <cell r="A719">
            <v>830</v>
          </cell>
          <cell r="B719" t="str">
            <v>OŠ Kraljevica</v>
          </cell>
        </row>
        <row r="720">
          <cell r="A720">
            <v>2875</v>
          </cell>
          <cell r="B720" t="str">
            <v>OŠ Kraljice Jelene</v>
          </cell>
        </row>
        <row r="721">
          <cell r="A721">
            <v>190</v>
          </cell>
          <cell r="B721" t="str">
            <v>OŠ Krapinske Toplice</v>
          </cell>
        </row>
        <row r="722">
          <cell r="A722">
            <v>1226</v>
          </cell>
          <cell r="B722" t="str">
            <v>OŠ Krune Krstića - Zadar</v>
          </cell>
        </row>
        <row r="723">
          <cell r="A723">
            <v>88</v>
          </cell>
          <cell r="B723" t="str">
            <v>OŠ Ksavera Šandora Gjalskog - Donja Zelina</v>
          </cell>
        </row>
        <row r="724">
          <cell r="A724">
            <v>150</v>
          </cell>
          <cell r="B724" t="str">
            <v>OŠ Ksavera Šandora Gjalskog - Zabok</v>
          </cell>
        </row>
        <row r="725">
          <cell r="A725">
            <v>2198</v>
          </cell>
          <cell r="B725" t="str">
            <v>OŠ Ksavera Šandora Gjalskog - Zagreb</v>
          </cell>
        </row>
        <row r="726">
          <cell r="A726">
            <v>2116</v>
          </cell>
          <cell r="B726" t="str">
            <v>OŠ Kula Norinska</v>
          </cell>
        </row>
        <row r="727">
          <cell r="A727">
            <v>2106</v>
          </cell>
          <cell r="B727" t="str">
            <v>OŠ Kuna</v>
          </cell>
        </row>
        <row r="728">
          <cell r="A728">
            <v>100</v>
          </cell>
          <cell r="B728" t="str">
            <v>OŠ Kupljenovo</v>
          </cell>
        </row>
        <row r="729">
          <cell r="A729">
            <v>2141</v>
          </cell>
          <cell r="B729" t="str">
            <v>OŠ Kuršanec</v>
          </cell>
        </row>
        <row r="730">
          <cell r="A730">
            <v>2202</v>
          </cell>
          <cell r="B730" t="str">
            <v>OŠ Kustošija</v>
          </cell>
        </row>
        <row r="731">
          <cell r="A731">
            <v>1392</v>
          </cell>
          <cell r="B731" t="str">
            <v>OŠ Ladimirevci</v>
          </cell>
        </row>
        <row r="732">
          <cell r="A732">
            <v>2049</v>
          </cell>
          <cell r="B732" t="str">
            <v>OŠ Lapad</v>
          </cell>
        </row>
        <row r="733">
          <cell r="A733">
            <v>1452</v>
          </cell>
          <cell r="B733" t="str">
            <v>OŠ Laslovo</v>
          </cell>
        </row>
        <row r="734">
          <cell r="A734">
            <v>2884</v>
          </cell>
          <cell r="B734" t="str">
            <v>OŠ Lauder-Hugo Kon</v>
          </cell>
        </row>
        <row r="735">
          <cell r="A735">
            <v>566</v>
          </cell>
          <cell r="B735" t="str">
            <v>OŠ Legrad</v>
          </cell>
        </row>
        <row r="736">
          <cell r="A736">
            <v>2917</v>
          </cell>
          <cell r="B736" t="str">
            <v>OŠ Libar</v>
          </cell>
        </row>
        <row r="737">
          <cell r="A737">
            <v>187</v>
          </cell>
          <cell r="B737" t="str">
            <v>OŠ Lijepa Naša</v>
          </cell>
        </row>
        <row r="738">
          <cell r="A738">
            <v>1084</v>
          </cell>
          <cell r="B738" t="str">
            <v>OŠ Lipik</v>
          </cell>
        </row>
        <row r="739">
          <cell r="A739">
            <v>1641</v>
          </cell>
          <cell r="B739" t="str">
            <v>OŠ Lipovac</v>
          </cell>
        </row>
        <row r="740">
          <cell r="A740">
            <v>4058</v>
          </cell>
          <cell r="B740" t="str">
            <v>OŠ Lotrščak</v>
          </cell>
        </row>
        <row r="741">
          <cell r="A741">
            <v>1629</v>
          </cell>
          <cell r="B741" t="str">
            <v>OŠ Lovas</v>
          </cell>
        </row>
        <row r="742">
          <cell r="A742">
            <v>935</v>
          </cell>
          <cell r="B742" t="str">
            <v>OŠ Lovinac</v>
          </cell>
        </row>
        <row r="743">
          <cell r="A743">
            <v>2241</v>
          </cell>
          <cell r="B743" t="str">
            <v>OŠ Lovre pl. Matačića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450</v>
          </cell>
          <cell r="B746" t="str">
            <v>OŠ Ludbreg</v>
          </cell>
        </row>
        <row r="747">
          <cell r="A747">
            <v>324</v>
          </cell>
          <cell r="B747" t="str">
            <v>OŠ Ludina</v>
          </cell>
        </row>
        <row r="748">
          <cell r="A748">
            <v>1427</v>
          </cell>
          <cell r="B748" t="str">
            <v>OŠ Lug - Laskói Általános Iskola</v>
          </cell>
        </row>
        <row r="749">
          <cell r="A749">
            <v>2886</v>
          </cell>
          <cell r="B749" t="str">
            <v>OŠ Luka - Luka</v>
          </cell>
        </row>
        <row r="750">
          <cell r="A750">
            <v>2910</v>
          </cell>
          <cell r="B750" t="str">
            <v>OŠ Luka - Sesvete</v>
          </cell>
        </row>
        <row r="751">
          <cell r="A751">
            <v>1493</v>
          </cell>
          <cell r="B751" t="str">
            <v>OŠ Luka Botić</v>
          </cell>
        </row>
        <row r="752">
          <cell r="A752">
            <v>909</v>
          </cell>
          <cell r="B752" t="str">
            <v>OŠ Luke Perkovića - Brinje</v>
          </cell>
        </row>
        <row r="753">
          <cell r="A753">
            <v>513</v>
          </cell>
          <cell r="B753" t="str">
            <v>OŠ Ljubešćica</v>
          </cell>
        </row>
        <row r="754">
          <cell r="A754">
            <v>2269</v>
          </cell>
          <cell r="B754" t="str">
            <v>OŠ Ljubljanica - Zagreb</v>
          </cell>
        </row>
        <row r="755">
          <cell r="A755">
            <v>7</v>
          </cell>
          <cell r="B755" t="str">
            <v>OŠ Ljubo Babić</v>
          </cell>
        </row>
        <row r="756">
          <cell r="A756">
            <v>1155</v>
          </cell>
          <cell r="B756" t="str">
            <v>OŠ Ljudevit Gaj - Lužani</v>
          </cell>
        </row>
        <row r="757">
          <cell r="A757">
            <v>202</v>
          </cell>
          <cell r="B757" t="str">
            <v>OŠ Ljudevit Gaj - Mihovljan</v>
          </cell>
        </row>
        <row r="758">
          <cell r="A758">
            <v>147</v>
          </cell>
          <cell r="B758" t="str">
            <v>OŠ Ljudevit Gaj u Krapini</v>
          </cell>
        </row>
        <row r="759">
          <cell r="A759">
            <v>1089</v>
          </cell>
          <cell r="B759" t="str">
            <v>OŠ Ljudevita Gaja - Nova Gradiška</v>
          </cell>
        </row>
        <row r="760">
          <cell r="A760">
            <v>1370</v>
          </cell>
          <cell r="B760" t="str">
            <v>OŠ Ljudevita Gaja - Osijek</v>
          </cell>
        </row>
        <row r="761">
          <cell r="A761">
            <v>78</v>
          </cell>
          <cell r="B761" t="str">
            <v>OŠ Ljudevita Gaja - Zaprešić</v>
          </cell>
        </row>
        <row r="762">
          <cell r="A762">
            <v>537</v>
          </cell>
          <cell r="B762" t="str">
            <v>OŠ Ljudevita Modeca - Križevci</v>
          </cell>
        </row>
        <row r="763">
          <cell r="A763">
            <v>196</v>
          </cell>
          <cell r="B763" t="str">
            <v>OŠ Mače</v>
          </cell>
        </row>
        <row r="764">
          <cell r="A764">
            <v>362</v>
          </cell>
          <cell r="B764" t="str">
            <v>OŠ Mahično</v>
          </cell>
        </row>
        <row r="765">
          <cell r="A765">
            <v>1716</v>
          </cell>
          <cell r="B765" t="str">
            <v>OŠ Majstora Radovana</v>
          </cell>
        </row>
        <row r="766">
          <cell r="A766">
            <v>2254</v>
          </cell>
          <cell r="B766" t="str">
            <v>OŠ Malešnica</v>
          </cell>
        </row>
        <row r="767">
          <cell r="A767">
            <v>4053</v>
          </cell>
          <cell r="B767" t="str">
            <v>OŠ Malinska - Dubašnica</v>
          </cell>
        </row>
        <row r="768">
          <cell r="A768">
            <v>1757</v>
          </cell>
          <cell r="B768" t="str">
            <v>OŠ Manuš</v>
          </cell>
        </row>
        <row r="769">
          <cell r="A769">
            <v>2005</v>
          </cell>
          <cell r="B769" t="str">
            <v>OŠ Marčana</v>
          </cell>
        </row>
        <row r="770">
          <cell r="A770">
            <v>1671</v>
          </cell>
          <cell r="B770" t="str">
            <v>OŠ Mare Švel-Gamiršek</v>
          </cell>
        </row>
        <row r="771">
          <cell r="A771">
            <v>843</v>
          </cell>
          <cell r="B771" t="str">
            <v>OŠ Maria Martinolića</v>
          </cell>
        </row>
        <row r="772">
          <cell r="A772">
            <v>198</v>
          </cell>
          <cell r="B772" t="str">
            <v>OŠ Marija Bistrica</v>
          </cell>
        </row>
        <row r="773">
          <cell r="A773">
            <v>2023</v>
          </cell>
          <cell r="B773" t="str">
            <v>OŠ Marije i Line</v>
          </cell>
        </row>
        <row r="774">
          <cell r="A774">
            <v>2215</v>
          </cell>
          <cell r="B774" t="str">
            <v>OŠ Marije Jurić Zagorke</v>
          </cell>
        </row>
        <row r="775">
          <cell r="A775">
            <v>2051</v>
          </cell>
          <cell r="B775" t="str">
            <v>OŠ Marina Držića - Dubrovnik</v>
          </cell>
        </row>
        <row r="776">
          <cell r="A776">
            <v>2278</v>
          </cell>
          <cell r="B776" t="str">
            <v>OŠ Marina Držića - Zagreb</v>
          </cell>
        </row>
        <row r="777">
          <cell r="A777">
            <v>2047</v>
          </cell>
          <cell r="B777" t="str">
            <v>OŠ Marina Getaldića</v>
          </cell>
        </row>
        <row r="778">
          <cell r="A778">
            <v>1752</v>
          </cell>
          <cell r="B778" t="str">
            <v>OŠ Marjan</v>
          </cell>
        </row>
        <row r="779">
          <cell r="A779">
            <v>1706</v>
          </cell>
          <cell r="B779" t="str">
            <v>OŠ Marka Marulića</v>
          </cell>
        </row>
        <row r="780">
          <cell r="A780">
            <v>1205</v>
          </cell>
          <cell r="B780" t="str">
            <v>OŠ Markovac</v>
          </cell>
        </row>
        <row r="781">
          <cell r="A781">
            <v>2225</v>
          </cell>
          <cell r="B781" t="str">
            <v>OŠ Markuševec</v>
          </cell>
        </row>
        <row r="782">
          <cell r="A782">
            <v>1662</v>
          </cell>
          <cell r="B782" t="str">
            <v>OŠ Markušica</v>
          </cell>
        </row>
        <row r="783">
          <cell r="A783">
            <v>503</v>
          </cell>
          <cell r="B783" t="str">
            <v>OŠ Martijanec</v>
          </cell>
        </row>
        <row r="784">
          <cell r="A784">
            <v>4017</v>
          </cell>
          <cell r="B784" t="str">
            <v>OŠ Mate Balote - Buje</v>
          </cell>
        </row>
        <row r="785">
          <cell r="A785">
            <v>244</v>
          </cell>
          <cell r="B785" t="str">
            <v>OŠ Mate Lovraka - Kutina</v>
          </cell>
        </row>
        <row r="786">
          <cell r="A786">
            <v>1094</v>
          </cell>
          <cell r="B786" t="str">
            <v>OŠ Mate Lovraka - Nova Gradiška</v>
          </cell>
        </row>
        <row r="787">
          <cell r="A787">
            <v>267</v>
          </cell>
          <cell r="B787" t="str">
            <v>OŠ Mate Lovraka - Petrinja</v>
          </cell>
        </row>
        <row r="788">
          <cell r="A788">
            <v>713</v>
          </cell>
          <cell r="B788" t="str">
            <v>OŠ Mate Lovraka - Veliki Grđevac</v>
          </cell>
        </row>
        <row r="789">
          <cell r="A789">
            <v>1492</v>
          </cell>
          <cell r="B789" t="str">
            <v>OŠ Mate Lovraka - Vladislavci</v>
          </cell>
        </row>
        <row r="790">
          <cell r="A790">
            <v>2214</v>
          </cell>
          <cell r="B790" t="str">
            <v>OŠ Mate Lovraka - Zagreb</v>
          </cell>
        </row>
        <row r="791">
          <cell r="A791">
            <v>1602</v>
          </cell>
          <cell r="B791" t="str">
            <v>OŠ Mate Lovraka - Županja</v>
          </cell>
        </row>
        <row r="792">
          <cell r="A792">
            <v>1611</v>
          </cell>
          <cell r="B792" t="str">
            <v>OŠ Matija Antun Reljković - Cerna</v>
          </cell>
        </row>
        <row r="793">
          <cell r="A793">
            <v>1177</v>
          </cell>
          <cell r="B793" t="str">
            <v>OŠ Matija Antun Reljković - Davor</v>
          </cell>
        </row>
        <row r="794">
          <cell r="A794">
            <v>1171</v>
          </cell>
          <cell r="B794" t="str">
            <v>OŠ Matija Gubec - Cernik</v>
          </cell>
        </row>
        <row r="795">
          <cell r="A795">
            <v>1628</v>
          </cell>
          <cell r="B795" t="str">
            <v>OŠ Matija Gubec - Jarmina</v>
          </cell>
        </row>
        <row r="796">
          <cell r="A796">
            <v>1494</v>
          </cell>
          <cell r="B796" t="str">
            <v>OŠ Matija Gubec - Magdalenovac</v>
          </cell>
        </row>
        <row r="797">
          <cell r="A797">
            <v>1349</v>
          </cell>
          <cell r="B797" t="str">
            <v>OŠ Matija Gubec - Piškorevci</v>
          </cell>
        </row>
        <row r="798">
          <cell r="A798">
            <v>174</v>
          </cell>
          <cell r="B798" t="str">
            <v>OŠ Matije Gupca - Gornja Stubica</v>
          </cell>
        </row>
        <row r="799">
          <cell r="A799">
            <v>2265</v>
          </cell>
          <cell r="B799" t="str">
            <v>OŠ Matije Gupca - Zagreb</v>
          </cell>
        </row>
        <row r="800">
          <cell r="A800">
            <v>1386</v>
          </cell>
          <cell r="B800" t="str">
            <v>OŠ Matije Petra Katančića</v>
          </cell>
        </row>
        <row r="801">
          <cell r="A801">
            <v>1934</v>
          </cell>
          <cell r="B801" t="str">
            <v>OŠ Matije Vlačića</v>
          </cell>
        </row>
        <row r="802">
          <cell r="A802">
            <v>2234</v>
          </cell>
          <cell r="B802" t="str">
            <v>OŠ Matka Laginje</v>
          </cell>
        </row>
        <row r="803">
          <cell r="A803">
            <v>2205</v>
          </cell>
          <cell r="B803" t="str">
            <v>OŠ Medvedgrad</v>
          </cell>
        </row>
        <row r="804">
          <cell r="A804">
            <v>1772</v>
          </cell>
          <cell r="B804" t="str">
            <v>OŠ Mejaši</v>
          </cell>
        </row>
        <row r="805">
          <cell r="A805">
            <v>1762</v>
          </cell>
          <cell r="B805" t="str">
            <v>OŠ Meje</v>
          </cell>
        </row>
        <row r="806">
          <cell r="A806">
            <v>1770</v>
          </cell>
          <cell r="B806" t="str">
            <v>OŠ Mertojak</v>
          </cell>
        </row>
        <row r="807">
          <cell r="A807">
            <v>447</v>
          </cell>
          <cell r="B807" t="str">
            <v>OŠ Metel Ožegović</v>
          </cell>
        </row>
        <row r="808">
          <cell r="A808">
            <v>20</v>
          </cell>
          <cell r="B808" t="str">
            <v>OŠ Mihaela Šiloboda</v>
          </cell>
        </row>
        <row r="809">
          <cell r="A809">
            <v>569</v>
          </cell>
          <cell r="B809" t="str">
            <v>OŠ Mihovil Pavlek Miškina - Đelekovec</v>
          </cell>
        </row>
        <row r="810">
          <cell r="A810">
            <v>1675</v>
          </cell>
          <cell r="B810" t="str">
            <v>OŠ Mijat Stojanović</v>
          </cell>
        </row>
        <row r="811">
          <cell r="A811">
            <v>993</v>
          </cell>
          <cell r="B811" t="str">
            <v>OŠ Mikleuš</v>
          </cell>
        </row>
        <row r="812">
          <cell r="A812">
            <v>1121</v>
          </cell>
          <cell r="B812" t="str">
            <v>OŠ Milan Amruš</v>
          </cell>
        </row>
        <row r="813">
          <cell r="A813">
            <v>827</v>
          </cell>
          <cell r="B813" t="str">
            <v>OŠ Milan Brozović</v>
          </cell>
        </row>
        <row r="814">
          <cell r="A814">
            <v>1899</v>
          </cell>
          <cell r="B814" t="str">
            <v>OŠ Milana Begovića</v>
          </cell>
        </row>
        <row r="815">
          <cell r="A815">
            <v>27</v>
          </cell>
          <cell r="B815" t="str">
            <v>OŠ Milana Langa</v>
          </cell>
        </row>
        <row r="816">
          <cell r="A816">
            <v>2019</v>
          </cell>
          <cell r="B816" t="str">
            <v>OŠ Milana Šorga - Oprtalj</v>
          </cell>
        </row>
        <row r="817">
          <cell r="A817">
            <v>1490</v>
          </cell>
          <cell r="B817" t="str">
            <v>OŠ Milka Cepelića</v>
          </cell>
        </row>
        <row r="818">
          <cell r="A818">
            <v>135</v>
          </cell>
          <cell r="B818" t="str">
            <v>OŠ Milke Trnine</v>
          </cell>
        </row>
        <row r="819">
          <cell r="A819">
            <v>1879</v>
          </cell>
          <cell r="B819" t="str">
            <v>OŠ Milna</v>
          </cell>
        </row>
        <row r="820">
          <cell r="A820">
            <v>668</v>
          </cell>
          <cell r="B820" t="str">
            <v>OŠ Mirka Pereša</v>
          </cell>
        </row>
        <row r="821">
          <cell r="A821">
            <v>1448</v>
          </cell>
          <cell r="B821" t="str">
            <v>OŠ Miroslava Krleže - Čepin</v>
          </cell>
        </row>
        <row r="822">
          <cell r="A822">
            <v>2194</v>
          </cell>
          <cell r="B822" t="str">
            <v>OŠ Miroslava Krleže - Zagreb</v>
          </cell>
        </row>
        <row r="823">
          <cell r="A823">
            <v>1593</v>
          </cell>
          <cell r="B823" t="str">
            <v>OŠ Mitnica</v>
          </cell>
        </row>
        <row r="824">
          <cell r="A824">
            <v>1046</v>
          </cell>
          <cell r="B824" t="str">
            <v>OŠ Mladost - Jakšić</v>
          </cell>
        </row>
        <row r="825">
          <cell r="A825">
            <v>309</v>
          </cell>
          <cell r="B825" t="str">
            <v>OŠ Mladost - Lekenik</v>
          </cell>
        </row>
        <row r="826">
          <cell r="A826">
            <v>1367</v>
          </cell>
          <cell r="B826" t="str">
            <v>OŠ Mladost - Osijek</v>
          </cell>
        </row>
        <row r="827">
          <cell r="A827">
            <v>2299</v>
          </cell>
          <cell r="B827" t="str">
            <v>OŠ Mladost - Zagreb</v>
          </cell>
        </row>
        <row r="828">
          <cell r="A828">
            <v>2109</v>
          </cell>
          <cell r="B828" t="str">
            <v>OŠ Mljet</v>
          </cell>
        </row>
        <row r="829">
          <cell r="A829">
            <v>2061</v>
          </cell>
          <cell r="B829" t="str">
            <v>OŠ Mokošica - Dubrovnik</v>
          </cell>
        </row>
        <row r="830">
          <cell r="A830">
            <v>601</v>
          </cell>
          <cell r="B830" t="str">
            <v>OŠ Molve</v>
          </cell>
        </row>
        <row r="831">
          <cell r="A831">
            <v>1976</v>
          </cell>
          <cell r="B831" t="str">
            <v>OŠ Monte Zaro</v>
          </cell>
        </row>
        <row r="832">
          <cell r="A832">
            <v>870</v>
          </cell>
          <cell r="B832" t="str">
            <v>OŠ Mrkopalj</v>
          </cell>
        </row>
        <row r="833">
          <cell r="A833">
            <v>2156</v>
          </cell>
          <cell r="B833" t="str">
            <v>OŠ Mursko Središće</v>
          </cell>
        </row>
        <row r="834">
          <cell r="A834">
            <v>1568</v>
          </cell>
          <cell r="B834" t="str">
            <v>OŠ Murterski škoji</v>
          </cell>
        </row>
        <row r="835">
          <cell r="A835">
            <v>2324</v>
          </cell>
          <cell r="B835" t="str">
            <v>OŠ Nad lipom</v>
          </cell>
        </row>
        <row r="836">
          <cell r="A836">
            <v>2341</v>
          </cell>
          <cell r="B836" t="str">
            <v>OŠ Nandi s pravom javnosti</v>
          </cell>
        </row>
        <row r="837">
          <cell r="A837">
            <v>2159</v>
          </cell>
          <cell r="B837" t="str">
            <v>OŠ Nedelišće</v>
          </cell>
        </row>
        <row r="838">
          <cell r="A838">
            <v>1676</v>
          </cell>
          <cell r="B838" t="str">
            <v>OŠ Negoslavci</v>
          </cell>
        </row>
        <row r="839">
          <cell r="A839">
            <v>1800</v>
          </cell>
          <cell r="B839" t="str">
            <v>OŠ Neorić-Sutina</v>
          </cell>
        </row>
        <row r="840">
          <cell r="A840">
            <v>416</v>
          </cell>
          <cell r="B840" t="str">
            <v>OŠ Netretić</v>
          </cell>
        </row>
        <row r="841">
          <cell r="A841">
            <v>789</v>
          </cell>
          <cell r="B841" t="str">
            <v>OŠ Nikola Tesla - Rijeka</v>
          </cell>
        </row>
        <row r="842">
          <cell r="A842">
            <v>1592</v>
          </cell>
          <cell r="B842" t="str">
            <v>OŠ Nikole Andrića</v>
          </cell>
        </row>
        <row r="843">
          <cell r="A843">
            <v>48</v>
          </cell>
          <cell r="B843" t="str">
            <v>OŠ Nikole Hribara</v>
          </cell>
        </row>
        <row r="844">
          <cell r="A844">
            <v>1214</v>
          </cell>
          <cell r="B844" t="str">
            <v>OŠ Nikole Tesle - Gračac</v>
          </cell>
        </row>
        <row r="845">
          <cell r="A845">
            <v>1581</v>
          </cell>
          <cell r="B845" t="str">
            <v>OŠ Nikole Tesle - Mirkovci</v>
          </cell>
        </row>
        <row r="846">
          <cell r="A846">
            <v>2268</v>
          </cell>
          <cell r="B846" t="str">
            <v>OŠ Nikole Tesle - Zagreb</v>
          </cell>
        </row>
        <row r="847">
          <cell r="A847">
            <v>678</v>
          </cell>
          <cell r="B847" t="str">
            <v>OŠ Nova Rača</v>
          </cell>
        </row>
        <row r="848">
          <cell r="A848">
            <v>453</v>
          </cell>
          <cell r="B848" t="str">
            <v>OŠ Novi Marof</v>
          </cell>
        </row>
        <row r="849">
          <cell r="A849">
            <v>1271</v>
          </cell>
          <cell r="B849" t="str">
            <v>OŠ Novigrad</v>
          </cell>
        </row>
        <row r="850">
          <cell r="A850">
            <v>4050</v>
          </cell>
          <cell r="B850" t="str">
            <v>OŠ Novo Čiče</v>
          </cell>
        </row>
        <row r="851">
          <cell r="A851">
            <v>259</v>
          </cell>
          <cell r="B851" t="str">
            <v>OŠ Novska</v>
          </cell>
        </row>
        <row r="852">
          <cell r="A852">
            <v>1686</v>
          </cell>
          <cell r="B852" t="str">
            <v>OŠ o. Petra Perice Makarska</v>
          </cell>
        </row>
        <row r="853">
          <cell r="A853">
            <v>1217</v>
          </cell>
          <cell r="B853" t="str">
            <v>OŠ Obrovac</v>
          </cell>
        </row>
        <row r="854">
          <cell r="A854">
            <v>2301</v>
          </cell>
          <cell r="B854" t="str">
            <v>OŠ Odra</v>
          </cell>
        </row>
        <row r="855">
          <cell r="A855">
            <v>1188</v>
          </cell>
          <cell r="B855" t="str">
            <v>OŠ Okučani</v>
          </cell>
        </row>
        <row r="856">
          <cell r="A856">
            <v>4045</v>
          </cell>
          <cell r="B856" t="str">
            <v>OŠ Omišalj</v>
          </cell>
        </row>
        <row r="857">
          <cell r="A857">
            <v>2113</v>
          </cell>
          <cell r="B857" t="str">
            <v>OŠ Opuzen</v>
          </cell>
        </row>
        <row r="858">
          <cell r="A858">
            <v>2104</v>
          </cell>
          <cell r="B858" t="str">
            <v>OŠ Orebić</v>
          </cell>
        </row>
        <row r="859">
          <cell r="A859">
            <v>2154</v>
          </cell>
          <cell r="B859" t="str">
            <v>OŠ Orehovica</v>
          </cell>
        </row>
        <row r="860">
          <cell r="A860">
            <v>205</v>
          </cell>
          <cell r="B860" t="str">
            <v>OŠ Oroslavje</v>
          </cell>
        </row>
        <row r="861">
          <cell r="A861">
            <v>1740</v>
          </cell>
          <cell r="B861" t="str">
            <v>OŠ Ostrog</v>
          </cell>
        </row>
        <row r="862">
          <cell r="A862">
            <v>2303</v>
          </cell>
          <cell r="B862" t="str">
            <v>OŠ Otok</v>
          </cell>
        </row>
        <row r="863">
          <cell r="A863">
            <v>2201</v>
          </cell>
          <cell r="B863" t="str">
            <v>OŠ Otona Ivekovića</v>
          </cell>
        </row>
        <row r="864">
          <cell r="A864">
            <v>2119</v>
          </cell>
          <cell r="B864" t="str">
            <v>OŠ Otrići-Dubrave</v>
          </cell>
        </row>
        <row r="865">
          <cell r="A865">
            <v>1300</v>
          </cell>
          <cell r="B865" t="str">
            <v>OŠ Pakoštane</v>
          </cell>
        </row>
        <row r="866">
          <cell r="A866">
            <v>2196</v>
          </cell>
          <cell r="B866" t="str">
            <v>OŠ Pantovčak</v>
          </cell>
        </row>
        <row r="867">
          <cell r="A867">
            <v>77</v>
          </cell>
          <cell r="B867" t="str">
            <v>OŠ Pavao Belas</v>
          </cell>
        </row>
        <row r="868">
          <cell r="A868">
            <v>185</v>
          </cell>
          <cell r="B868" t="str">
            <v>OŠ Pavla Štoosa</v>
          </cell>
        </row>
        <row r="869">
          <cell r="A869">
            <v>2206</v>
          </cell>
          <cell r="B869" t="str">
            <v>OŠ Pavleka Miškine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798</v>
          </cell>
          <cell r="B871" t="str">
            <v>OŠ Pehlin</v>
          </cell>
        </row>
        <row r="872">
          <cell r="A872">
            <v>917</v>
          </cell>
          <cell r="B872" t="str">
            <v>OŠ Perušić</v>
          </cell>
        </row>
        <row r="873">
          <cell r="A873">
            <v>1718</v>
          </cell>
          <cell r="B873" t="str">
            <v>OŠ Petar Berislavić</v>
          </cell>
        </row>
        <row r="874">
          <cell r="A874">
            <v>1295</v>
          </cell>
          <cell r="B874" t="str">
            <v>OŠ Petar Lorini</v>
          </cell>
        </row>
        <row r="875">
          <cell r="A875">
            <v>1282</v>
          </cell>
          <cell r="B875" t="str">
            <v>OŠ Petar Zoranić - Nin</v>
          </cell>
        </row>
        <row r="876">
          <cell r="A876">
            <v>1318</v>
          </cell>
          <cell r="B876" t="str">
            <v>OŠ Petar Zoranić - Stankovci</v>
          </cell>
        </row>
        <row r="877">
          <cell r="A877">
            <v>737</v>
          </cell>
          <cell r="B877" t="str">
            <v>OŠ Petar Zrinski - Čabar</v>
          </cell>
        </row>
        <row r="878">
          <cell r="A878">
            <v>474</v>
          </cell>
          <cell r="B878" t="str">
            <v>OŠ Petar Zrinski - Jalžabet</v>
          </cell>
        </row>
        <row r="879">
          <cell r="A879">
            <v>2189</v>
          </cell>
          <cell r="B879" t="str">
            <v>OŠ Petar Zrinski - Šenkovec</v>
          </cell>
        </row>
        <row r="880">
          <cell r="A880">
            <v>2207</v>
          </cell>
          <cell r="B880" t="str">
            <v>OŠ Petar Zrinski - Zagreb</v>
          </cell>
        </row>
        <row r="881">
          <cell r="A881">
            <v>1880</v>
          </cell>
          <cell r="B881" t="str">
            <v>OŠ Petra Hektorovića - Stari Grad</v>
          </cell>
        </row>
        <row r="882">
          <cell r="A882">
            <v>2063</v>
          </cell>
          <cell r="B882" t="str">
            <v>OŠ Petra Kanavelića</v>
          </cell>
        </row>
        <row r="883">
          <cell r="A883">
            <v>1538</v>
          </cell>
          <cell r="B883" t="str">
            <v>OŠ Petra Krešimira IV.</v>
          </cell>
        </row>
        <row r="884">
          <cell r="A884">
            <v>1870</v>
          </cell>
          <cell r="B884" t="str">
            <v>OŠ Petra Kružića Klis</v>
          </cell>
        </row>
        <row r="885">
          <cell r="A885">
            <v>1011</v>
          </cell>
          <cell r="B885" t="str">
            <v>OŠ Petra Preradovića - Pitomača</v>
          </cell>
        </row>
        <row r="886">
          <cell r="A886">
            <v>1228</v>
          </cell>
          <cell r="B886" t="str">
            <v>OŠ Petra Preradovića - Zadar</v>
          </cell>
        </row>
        <row r="887">
          <cell r="A887">
            <v>2242</v>
          </cell>
          <cell r="B887" t="str">
            <v>OŠ Petra Preradovića - Zagreb</v>
          </cell>
        </row>
        <row r="888">
          <cell r="A888">
            <v>1992</v>
          </cell>
          <cell r="B888" t="str">
            <v>OŠ Petra Studenca - Kanfanar</v>
          </cell>
        </row>
        <row r="889">
          <cell r="A889">
            <v>1309</v>
          </cell>
          <cell r="B889" t="str">
            <v>OŠ Petra Zoranića</v>
          </cell>
        </row>
        <row r="890">
          <cell r="A890">
            <v>478</v>
          </cell>
          <cell r="B890" t="str">
            <v>OŠ Petrijanec</v>
          </cell>
        </row>
        <row r="891">
          <cell r="A891">
            <v>1471</v>
          </cell>
          <cell r="B891" t="str">
            <v>OŠ Petrijevci</v>
          </cell>
        </row>
        <row r="892">
          <cell r="A892">
            <v>1570</v>
          </cell>
          <cell r="B892" t="str">
            <v>OŠ Pirovac</v>
          </cell>
        </row>
        <row r="893">
          <cell r="A893">
            <v>431</v>
          </cell>
          <cell r="B893" t="str">
            <v xml:space="preserve">OŠ Plaški </v>
          </cell>
        </row>
        <row r="894">
          <cell r="A894">
            <v>938</v>
          </cell>
          <cell r="B894" t="str">
            <v>OŠ Plitvička Jezera</v>
          </cell>
        </row>
        <row r="895">
          <cell r="A895">
            <v>1765</v>
          </cell>
          <cell r="B895" t="str">
            <v>OŠ Plokite</v>
          </cell>
        </row>
        <row r="896">
          <cell r="A896">
            <v>788</v>
          </cell>
          <cell r="B896" t="str">
            <v>OŠ Podmurvice</v>
          </cell>
        </row>
        <row r="897">
          <cell r="A897">
            <v>458</v>
          </cell>
          <cell r="B897" t="str">
            <v>OŠ Podrute</v>
          </cell>
        </row>
        <row r="898">
          <cell r="A898">
            <v>2164</v>
          </cell>
          <cell r="B898" t="str">
            <v>OŠ Podturen</v>
          </cell>
        </row>
        <row r="899">
          <cell r="A899">
            <v>1759</v>
          </cell>
          <cell r="B899" t="str">
            <v>OŠ Pojišan</v>
          </cell>
        </row>
        <row r="900">
          <cell r="A900">
            <v>58</v>
          </cell>
          <cell r="B900" t="str">
            <v>OŠ Pokupsko</v>
          </cell>
        </row>
        <row r="901">
          <cell r="A901">
            <v>1314</v>
          </cell>
          <cell r="B901" t="str">
            <v>OŠ Polača</v>
          </cell>
        </row>
        <row r="902">
          <cell r="A902">
            <v>1261</v>
          </cell>
          <cell r="B902" t="str">
            <v>OŠ Poličnik</v>
          </cell>
        </row>
        <row r="903">
          <cell r="A903">
            <v>1416</v>
          </cell>
          <cell r="B903" t="str">
            <v>OŠ Popovac</v>
          </cell>
        </row>
        <row r="904">
          <cell r="A904">
            <v>318</v>
          </cell>
          <cell r="B904" t="str">
            <v>OŠ Popovača</v>
          </cell>
        </row>
        <row r="905">
          <cell r="A905">
            <v>1954</v>
          </cell>
          <cell r="B905" t="str">
            <v>OŠ Poreč</v>
          </cell>
        </row>
        <row r="906">
          <cell r="A906">
            <v>6</v>
          </cell>
          <cell r="B906" t="str">
            <v>OŠ Posavski Bregi</v>
          </cell>
        </row>
        <row r="907">
          <cell r="A907">
            <v>2263</v>
          </cell>
          <cell r="B907" t="str">
            <v>OŠ Prečko</v>
          </cell>
        </row>
        <row r="908">
          <cell r="A908">
            <v>2168</v>
          </cell>
          <cell r="B908" t="str">
            <v>OŠ Prelog</v>
          </cell>
        </row>
        <row r="909">
          <cell r="A909">
            <v>2126</v>
          </cell>
          <cell r="B909" t="str">
            <v>OŠ Primorje</v>
          </cell>
        </row>
        <row r="910">
          <cell r="A910">
            <v>1842</v>
          </cell>
          <cell r="B910" t="str">
            <v>OŠ Primorski Dolac</v>
          </cell>
        </row>
        <row r="911">
          <cell r="A911">
            <v>1558</v>
          </cell>
          <cell r="B911" t="str">
            <v>OŠ Primošten</v>
          </cell>
        </row>
        <row r="912">
          <cell r="A912">
            <v>1286</v>
          </cell>
          <cell r="B912" t="str">
            <v>OŠ Privlaka</v>
          </cell>
        </row>
        <row r="913">
          <cell r="A913">
            <v>1743</v>
          </cell>
          <cell r="B913" t="str">
            <v>OŠ Prof. Filipa Lukasa</v>
          </cell>
        </row>
        <row r="914">
          <cell r="A914">
            <v>607</v>
          </cell>
          <cell r="B914" t="str">
            <v>OŠ Prof. Franje Viktora Šignjara</v>
          </cell>
        </row>
        <row r="915">
          <cell r="A915">
            <v>1791</v>
          </cell>
          <cell r="B915" t="str">
            <v>OŠ Pučišća</v>
          </cell>
        </row>
        <row r="916">
          <cell r="A916">
            <v>1773</v>
          </cell>
          <cell r="B916" t="str">
            <v>OŠ Pujanki</v>
          </cell>
        </row>
        <row r="917">
          <cell r="A917">
            <v>103</v>
          </cell>
          <cell r="B917" t="str">
            <v>OŠ Pušća</v>
          </cell>
        </row>
        <row r="918">
          <cell r="A918">
            <v>263</v>
          </cell>
          <cell r="B918" t="str">
            <v>OŠ Rajić</v>
          </cell>
        </row>
        <row r="919">
          <cell r="A919">
            <v>2277</v>
          </cell>
          <cell r="B919" t="str">
            <v>OŠ Rapska</v>
          </cell>
        </row>
        <row r="920">
          <cell r="A920">
            <v>1768</v>
          </cell>
          <cell r="B920" t="str">
            <v>OŠ Ravne njive</v>
          </cell>
        </row>
        <row r="921">
          <cell r="A921">
            <v>350</v>
          </cell>
          <cell r="B921" t="str">
            <v>OŠ Rečica</v>
          </cell>
        </row>
        <row r="922">
          <cell r="A922">
            <v>2883</v>
          </cell>
          <cell r="B922" t="str">
            <v>OŠ Remete</v>
          </cell>
        </row>
        <row r="923">
          <cell r="A923">
            <v>1383</v>
          </cell>
          <cell r="B923" t="str">
            <v>OŠ Retfala</v>
          </cell>
        </row>
        <row r="924">
          <cell r="A924">
            <v>2209</v>
          </cell>
          <cell r="B924" t="str">
            <v>OŠ Retkovec</v>
          </cell>
        </row>
        <row r="925">
          <cell r="A925">
            <v>758</v>
          </cell>
          <cell r="B925" t="str">
            <v>OŠ Rikard Katalinić Jeretov</v>
          </cell>
        </row>
        <row r="926">
          <cell r="A926">
            <v>2016</v>
          </cell>
          <cell r="B926" t="str">
            <v>OŠ Rivarela</v>
          </cell>
        </row>
        <row r="927">
          <cell r="A927">
            <v>1560</v>
          </cell>
          <cell r="B927" t="str">
            <v>OŠ Rogoznica</v>
          </cell>
        </row>
        <row r="928">
          <cell r="A928">
            <v>722</v>
          </cell>
          <cell r="B928" t="str">
            <v>OŠ Rovišće</v>
          </cell>
        </row>
        <row r="929">
          <cell r="A929">
            <v>32</v>
          </cell>
          <cell r="B929" t="str">
            <v>OŠ Rude</v>
          </cell>
        </row>
        <row r="930">
          <cell r="A930">
            <v>2266</v>
          </cell>
          <cell r="B930" t="str">
            <v>OŠ Rudeš</v>
          </cell>
        </row>
        <row r="931">
          <cell r="A931">
            <v>825</v>
          </cell>
          <cell r="B931" t="str">
            <v>OŠ Rudolfa Strohala</v>
          </cell>
        </row>
        <row r="932">
          <cell r="A932">
            <v>97</v>
          </cell>
          <cell r="B932" t="str">
            <v>OŠ Rugvica</v>
          </cell>
        </row>
        <row r="933">
          <cell r="A933">
            <v>1833</v>
          </cell>
          <cell r="B933" t="str">
            <v>OŠ Runović</v>
          </cell>
        </row>
        <row r="934">
          <cell r="A934">
            <v>23</v>
          </cell>
          <cell r="B934" t="str">
            <v>OŠ Samobor</v>
          </cell>
        </row>
        <row r="935">
          <cell r="A935">
            <v>779</v>
          </cell>
          <cell r="B935" t="str">
            <v>OŠ San Nicolo - Rijeka</v>
          </cell>
        </row>
        <row r="936">
          <cell r="A936">
            <v>4041</v>
          </cell>
          <cell r="B936" t="str">
            <v>OŠ Satnica Đakovačka</v>
          </cell>
        </row>
        <row r="937">
          <cell r="A937">
            <v>2282</v>
          </cell>
          <cell r="B937" t="str">
            <v>OŠ Savski Gaj</v>
          </cell>
        </row>
        <row r="938">
          <cell r="A938">
            <v>287</v>
          </cell>
          <cell r="B938" t="str">
            <v>OŠ Sela</v>
          </cell>
        </row>
        <row r="939">
          <cell r="A939">
            <v>1795</v>
          </cell>
          <cell r="B939" t="str">
            <v>OŠ Selca</v>
          </cell>
        </row>
        <row r="940">
          <cell r="A940">
            <v>2175</v>
          </cell>
          <cell r="B940" t="str">
            <v>OŠ Selnica</v>
          </cell>
        </row>
        <row r="941">
          <cell r="A941">
            <v>2317</v>
          </cell>
          <cell r="B941" t="str">
            <v>OŠ Sesvete</v>
          </cell>
        </row>
        <row r="942">
          <cell r="A942">
            <v>2904</v>
          </cell>
          <cell r="B942" t="str">
            <v>OŠ Sesvetska Sela</v>
          </cell>
        </row>
        <row r="943">
          <cell r="A943">
            <v>2343</v>
          </cell>
          <cell r="B943" t="str">
            <v>OŠ Sesvetska Sopnica</v>
          </cell>
        </row>
        <row r="944">
          <cell r="A944">
            <v>2318</v>
          </cell>
          <cell r="B944" t="str">
            <v>OŠ Sesvetski Kraljevec</v>
          </cell>
        </row>
        <row r="945">
          <cell r="A945">
            <v>209</v>
          </cell>
          <cell r="B945" t="str">
            <v>OŠ Side Košutić Radoboj</v>
          </cell>
        </row>
        <row r="946">
          <cell r="A946">
            <v>589</v>
          </cell>
          <cell r="B946" t="str">
            <v>OŠ Sidonije Rubido Erdody</v>
          </cell>
        </row>
        <row r="947">
          <cell r="A947">
            <v>1150</v>
          </cell>
          <cell r="B947" t="str">
            <v>OŠ Sikirevci</v>
          </cell>
        </row>
        <row r="948">
          <cell r="A948">
            <v>1823</v>
          </cell>
          <cell r="B948" t="str">
            <v>OŠ Silvija Strahimira Kranjčevića - Lovreć</v>
          </cell>
        </row>
        <row r="949">
          <cell r="A949">
            <v>902</v>
          </cell>
          <cell r="B949" t="str">
            <v>OŠ Silvija Strahimira Kranjčevića - Senj</v>
          </cell>
        </row>
        <row r="950">
          <cell r="A950">
            <v>2236</v>
          </cell>
          <cell r="B950" t="str">
            <v>OŠ Silvija Strahimira Kranjčevića - Zagreb</v>
          </cell>
        </row>
        <row r="951">
          <cell r="A951">
            <v>1487</v>
          </cell>
          <cell r="B951" t="str">
            <v>OŠ Silvije Strahimira Kranjčevića - Levanjska Varoš</v>
          </cell>
        </row>
        <row r="952">
          <cell r="A952">
            <v>1605</v>
          </cell>
          <cell r="B952" t="str">
            <v>OŠ Siniše Glavaševića</v>
          </cell>
        </row>
        <row r="953">
          <cell r="A953">
            <v>701</v>
          </cell>
          <cell r="B953" t="str">
            <v>OŠ Sirač</v>
          </cell>
        </row>
        <row r="954">
          <cell r="A954">
            <v>434</v>
          </cell>
          <cell r="B954" t="str">
            <v>OŠ Skakavac</v>
          </cell>
        </row>
        <row r="955">
          <cell r="A955">
            <v>1756</v>
          </cell>
          <cell r="B955" t="str">
            <v>OŠ Skalice</v>
          </cell>
        </row>
        <row r="956">
          <cell r="A956">
            <v>865</v>
          </cell>
          <cell r="B956" t="str">
            <v>OŠ Skrad</v>
          </cell>
        </row>
        <row r="957">
          <cell r="A957">
            <v>1561</v>
          </cell>
          <cell r="B957" t="str">
            <v>OŠ Skradin</v>
          </cell>
        </row>
        <row r="958">
          <cell r="A958">
            <v>1657</v>
          </cell>
          <cell r="B958" t="str">
            <v>OŠ Slakovci</v>
          </cell>
        </row>
        <row r="959">
          <cell r="A959">
            <v>2123</v>
          </cell>
          <cell r="B959" t="str">
            <v>OŠ Slano</v>
          </cell>
        </row>
        <row r="960">
          <cell r="A960">
            <v>1783</v>
          </cell>
          <cell r="B960" t="str">
            <v>OŠ Slatine</v>
          </cell>
        </row>
        <row r="961">
          <cell r="A961">
            <v>383</v>
          </cell>
          <cell r="B961" t="str">
            <v>OŠ Slava Raškaj</v>
          </cell>
        </row>
        <row r="962">
          <cell r="A962">
            <v>719</v>
          </cell>
          <cell r="B962" t="str">
            <v>OŠ Slavka Kolara - Hercegovac</v>
          </cell>
        </row>
        <row r="963">
          <cell r="A963">
            <v>54</v>
          </cell>
          <cell r="B963" t="str">
            <v>OŠ Slavka Kolara - Kravarsko</v>
          </cell>
        </row>
        <row r="964">
          <cell r="A964">
            <v>393</v>
          </cell>
          <cell r="B964" t="str">
            <v>OŠ Slunj</v>
          </cell>
        </row>
        <row r="965">
          <cell r="A965">
            <v>1237</v>
          </cell>
          <cell r="B965" t="str">
            <v>OŠ Smiljevac</v>
          </cell>
        </row>
        <row r="966">
          <cell r="A966">
            <v>2121</v>
          </cell>
          <cell r="B966" t="str">
            <v>OŠ Smokvica</v>
          </cell>
        </row>
        <row r="967">
          <cell r="A967">
            <v>579</v>
          </cell>
          <cell r="B967" t="str">
            <v>OŠ Sokolovac</v>
          </cell>
        </row>
        <row r="968">
          <cell r="A968">
            <v>1758</v>
          </cell>
          <cell r="B968" t="str">
            <v>OŠ Spinut</v>
          </cell>
        </row>
        <row r="969">
          <cell r="A969">
            <v>1767</v>
          </cell>
          <cell r="B969" t="str">
            <v>OŠ Split 3</v>
          </cell>
        </row>
        <row r="970">
          <cell r="A970">
            <v>488</v>
          </cell>
          <cell r="B970" t="str">
            <v>OŠ Sračinec</v>
          </cell>
        </row>
        <row r="971">
          <cell r="A971">
            <v>796</v>
          </cell>
          <cell r="B971" t="str">
            <v>OŠ Srdoči</v>
          </cell>
        </row>
        <row r="972">
          <cell r="A972">
            <v>1777</v>
          </cell>
          <cell r="B972" t="str">
            <v>OŠ Srinjine</v>
          </cell>
        </row>
        <row r="973">
          <cell r="A973">
            <v>1224</v>
          </cell>
          <cell r="B973" t="str">
            <v>OŠ Stanovi</v>
          </cell>
        </row>
        <row r="974">
          <cell r="A974">
            <v>1654</v>
          </cell>
          <cell r="B974" t="str">
            <v>OŠ Stari Jankovci</v>
          </cell>
        </row>
        <row r="975">
          <cell r="A975">
            <v>1274</v>
          </cell>
          <cell r="B975" t="str">
            <v>OŠ Starigrad</v>
          </cell>
        </row>
        <row r="976">
          <cell r="A976">
            <v>2246</v>
          </cell>
          <cell r="B976" t="str">
            <v>OŠ Stenjevec</v>
          </cell>
        </row>
        <row r="977">
          <cell r="A977">
            <v>98</v>
          </cell>
          <cell r="B977" t="str">
            <v>OŠ Stjepan Radić - Božjakovina</v>
          </cell>
        </row>
        <row r="978">
          <cell r="A978">
            <v>1678</v>
          </cell>
          <cell r="B978" t="str">
            <v>OŠ Stjepan Radić - Imotski</v>
          </cell>
        </row>
        <row r="979">
          <cell r="A979">
            <v>1164</v>
          </cell>
          <cell r="B979" t="str">
            <v>OŠ Stjepan Radić - Oprisavci</v>
          </cell>
        </row>
        <row r="980">
          <cell r="A980">
            <v>1713</v>
          </cell>
          <cell r="B980" t="str">
            <v>OŠ Stjepan Radić - Tijarica</v>
          </cell>
        </row>
        <row r="981">
          <cell r="A981">
            <v>1648</v>
          </cell>
          <cell r="B981" t="str">
            <v>OŠ Stjepana Antolovića</v>
          </cell>
        </row>
        <row r="982">
          <cell r="A982">
            <v>3</v>
          </cell>
          <cell r="B982" t="str">
            <v>OŠ Stjepana Basaričeka</v>
          </cell>
        </row>
        <row r="983">
          <cell r="A983">
            <v>2300</v>
          </cell>
          <cell r="B983" t="str">
            <v>OŠ Stjepana Bencekovića</v>
          </cell>
        </row>
        <row r="984">
          <cell r="A984">
            <v>1658</v>
          </cell>
          <cell r="B984" t="str">
            <v>OŠ Stjepana Cvrkovića</v>
          </cell>
        </row>
        <row r="985">
          <cell r="A985">
            <v>1689</v>
          </cell>
          <cell r="B985" t="str">
            <v>OŠ Stjepana Ivičevića</v>
          </cell>
        </row>
        <row r="986">
          <cell r="A986">
            <v>252</v>
          </cell>
          <cell r="B986" t="str">
            <v>OŠ Stjepana Kefelje</v>
          </cell>
        </row>
        <row r="987">
          <cell r="A987">
            <v>1254</v>
          </cell>
          <cell r="B987" t="str">
            <v>OŠ Stjepana Radića - Bibinje</v>
          </cell>
        </row>
        <row r="988">
          <cell r="A988">
            <v>162</v>
          </cell>
          <cell r="B988" t="str">
            <v>OŠ Stjepana Radića - Brestovec Orehovički</v>
          </cell>
        </row>
        <row r="989">
          <cell r="A989">
            <v>1041</v>
          </cell>
          <cell r="B989" t="str">
            <v>OŠ Stjepana Radića - Čaglin</v>
          </cell>
        </row>
        <row r="990">
          <cell r="A990">
            <v>2071</v>
          </cell>
          <cell r="B990" t="str">
            <v>OŠ Stjepana Radića - Metković</v>
          </cell>
        </row>
        <row r="991">
          <cell r="A991">
            <v>1780</v>
          </cell>
          <cell r="B991" t="str">
            <v>OŠ Stobreč</v>
          </cell>
        </row>
        <row r="992">
          <cell r="A992">
            <v>1965</v>
          </cell>
          <cell r="B992" t="str">
            <v>OŠ Stoja</v>
          </cell>
        </row>
        <row r="993">
          <cell r="A993">
            <v>2097</v>
          </cell>
          <cell r="B993" t="str">
            <v>OŠ Ston</v>
          </cell>
        </row>
        <row r="994">
          <cell r="A994">
            <v>2186</v>
          </cell>
          <cell r="B994" t="str">
            <v>OŠ Strahoninec</v>
          </cell>
        </row>
        <row r="995">
          <cell r="A995">
            <v>1789</v>
          </cell>
          <cell r="B995" t="str">
            <v>OŠ Strožanac</v>
          </cell>
        </row>
        <row r="996">
          <cell r="A996">
            <v>3057</v>
          </cell>
          <cell r="B996" t="str">
            <v>OŠ Stubičke Toplice</v>
          </cell>
        </row>
        <row r="997">
          <cell r="A997">
            <v>1826</v>
          </cell>
          <cell r="B997" t="str">
            <v>OŠ Studenci</v>
          </cell>
        </row>
        <row r="998">
          <cell r="A998">
            <v>1769</v>
          </cell>
          <cell r="B998" t="str">
            <v>OŠ Sućidar</v>
          </cell>
        </row>
        <row r="999">
          <cell r="A999">
            <v>998</v>
          </cell>
          <cell r="B999" t="str">
            <v>OŠ Suhopolje</v>
          </cell>
        </row>
        <row r="1000">
          <cell r="A1000">
            <v>1255</v>
          </cell>
          <cell r="B1000" t="str">
            <v>OŠ Sukošan</v>
          </cell>
        </row>
        <row r="1001">
          <cell r="A1001">
            <v>329</v>
          </cell>
          <cell r="B1001" t="str">
            <v>OŠ Sunja</v>
          </cell>
        </row>
        <row r="1002">
          <cell r="A1002">
            <v>1876</v>
          </cell>
          <cell r="B1002" t="str">
            <v>OŠ Supetar</v>
          </cell>
        </row>
        <row r="1003">
          <cell r="A1003">
            <v>1304</v>
          </cell>
          <cell r="B1003" t="str">
            <v>OŠ Sv. Filip i Jakov</v>
          </cell>
        </row>
        <row r="1004">
          <cell r="A1004">
            <v>2298</v>
          </cell>
          <cell r="B1004" t="str">
            <v>OŠ Sveta Klara</v>
          </cell>
        </row>
        <row r="1005">
          <cell r="A1005">
            <v>2187</v>
          </cell>
          <cell r="B1005" t="str">
            <v>OŠ Sveta Marija</v>
          </cell>
        </row>
        <row r="1006">
          <cell r="A1006">
            <v>105</v>
          </cell>
          <cell r="B1006" t="str">
            <v>OŠ Sveta Nedelja</v>
          </cell>
        </row>
        <row r="1007">
          <cell r="A1007">
            <v>1362</v>
          </cell>
          <cell r="B1007" t="str">
            <v>OŠ Svete Ane u Osijeku</v>
          </cell>
        </row>
        <row r="1008">
          <cell r="A1008">
            <v>504</v>
          </cell>
          <cell r="B1008" t="str">
            <v>OŠ Sveti Đurđ</v>
          </cell>
        </row>
        <row r="1009">
          <cell r="A1009">
            <v>212</v>
          </cell>
          <cell r="B1009" t="str">
            <v>OŠ Sveti Križ Začretje</v>
          </cell>
        </row>
        <row r="1010">
          <cell r="A1010">
            <v>2174</v>
          </cell>
          <cell r="B1010" t="str">
            <v>OŠ Sveti Martin na Muri</v>
          </cell>
        </row>
        <row r="1011">
          <cell r="A1011">
            <v>829</v>
          </cell>
          <cell r="B1011" t="str">
            <v>OŠ Sveti Matej</v>
          </cell>
        </row>
        <row r="1012">
          <cell r="A1012">
            <v>584</v>
          </cell>
          <cell r="B1012" t="str">
            <v>OŠ Sveti Petar Orehovec</v>
          </cell>
        </row>
        <row r="1013">
          <cell r="A1013">
            <v>2021</v>
          </cell>
          <cell r="B1013" t="str">
            <v xml:space="preserve">OŠ Svetvinčenat </v>
          </cell>
        </row>
        <row r="1014">
          <cell r="A1014">
            <v>508</v>
          </cell>
          <cell r="B1014" t="str">
            <v>OŠ Svibovec</v>
          </cell>
        </row>
        <row r="1015">
          <cell r="A1015">
            <v>61</v>
          </cell>
          <cell r="B1015" t="str">
            <v>OŠ Ščitarjevo</v>
          </cell>
        </row>
        <row r="1016">
          <cell r="A1016">
            <v>1322</v>
          </cell>
          <cell r="B1016" t="str">
            <v>OŠ Šećerana</v>
          </cell>
        </row>
        <row r="1017">
          <cell r="A1017">
            <v>484</v>
          </cell>
          <cell r="B1017" t="str">
            <v>OŠ Šemovec</v>
          </cell>
        </row>
        <row r="1018">
          <cell r="A1018">
            <v>2195</v>
          </cell>
          <cell r="B1018" t="str">
            <v>OŠ Šestine</v>
          </cell>
        </row>
        <row r="1019">
          <cell r="A1019">
            <v>1961</v>
          </cell>
          <cell r="B1019" t="str">
            <v>OŠ Šijana - Pula</v>
          </cell>
        </row>
        <row r="1020">
          <cell r="A1020">
            <v>1236</v>
          </cell>
          <cell r="B1020" t="str">
            <v>OŠ Šime Budinića - Zadar</v>
          </cell>
        </row>
        <row r="1021">
          <cell r="A1021">
            <v>1233</v>
          </cell>
          <cell r="B1021" t="str">
            <v>OŠ Šimuna Kožičića Benje</v>
          </cell>
        </row>
        <row r="1022">
          <cell r="A1022">
            <v>790</v>
          </cell>
          <cell r="B1022" t="str">
            <v>OŠ Škurinje - Rijeka</v>
          </cell>
        </row>
        <row r="1023">
          <cell r="A1023">
            <v>2908</v>
          </cell>
          <cell r="B1023" t="str">
            <v>OŠ Špansko Oranice</v>
          </cell>
        </row>
        <row r="1024">
          <cell r="A1024">
            <v>711</v>
          </cell>
          <cell r="B1024" t="str">
            <v>OŠ Štefanje</v>
          </cell>
        </row>
        <row r="1025">
          <cell r="A1025">
            <v>2177</v>
          </cell>
          <cell r="B1025" t="str">
            <v>OŠ Štrigova</v>
          </cell>
        </row>
        <row r="1026">
          <cell r="A1026">
            <v>352</v>
          </cell>
          <cell r="B1026" t="str">
            <v>OŠ Švarča</v>
          </cell>
        </row>
        <row r="1027">
          <cell r="A1027">
            <v>1958</v>
          </cell>
          <cell r="B1027" t="str">
            <v xml:space="preserve">OŠ Tar - Vabriga </v>
          </cell>
        </row>
        <row r="1028">
          <cell r="A1028">
            <v>1376</v>
          </cell>
          <cell r="B1028" t="str">
            <v>OŠ Tenja</v>
          </cell>
        </row>
        <row r="1029">
          <cell r="A1029">
            <v>1811</v>
          </cell>
          <cell r="B1029" t="str">
            <v>OŠ Tin Ujević - Krivodol</v>
          </cell>
        </row>
        <row r="1030">
          <cell r="A1030">
            <v>1375</v>
          </cell>
          <cell r="B1030" t="str">
            <v>OŠ Tin Ujević - Osijek</v>
          </cell>
        </row>
        <row r="1031">
          <cell r="A1031">
            <v>1546</v>
          </cell>
          <cell r="B1031" t="str">
            <v>OŠ Tina Ujevića - Šibenik</v>
          </cell>
        </row>
        <row r="1032">
          <cell r="A1032">
            <v>2276</v>
          </cell>
          <cell r="B1032" t="str">
            <v>OŠ Tina Ujevića - Zagreb</v>
          </cell>
        </row>
        <row r="1033">
          <cell r="A1033">
            <v>2252</v>
          </cell>
          <cell r="B1033" t="str">
            <v>OŠ Tituša Brezovačkog</v>
          </cell>
        </row>
        <row r="1034">
          <cell r="A1034">
            <v>2152</v>
          </cell>
          <cell r="B1034" t="str">
            <v>OŠ Tomaša Goričanca - Mala Subotica</v>
          </cell>
        </row>
        <row r="1035">
          <cell r="A1035">
            <v>1971</v>
          </cell>
          <cell r="B1035" t="str">
            <v>OŠ Tone Peruška - Pula</v>
          </cell>
        </row>
        <row r="1036">
          <cell r="A1036">
            <v>2888</v>
          </cell>
          <cell r="B1036" t="str">
            <v>OŠ Tordinci</v>
          </cell>
        </row>
        <row r="1037">
          <cell r="A1037">
            <v>1886</v>
          </cell>
          <cell r="B1037" t="str">
            <v>OŠ Trilj</v>
          </cell>
        </row>
        <row r="1038">
          <cell r="A1038">
            <v>483</v>
          </cell>
          <cell r="B1038" t="str">
            <v>OŠ Trnovec</v>
          </cell>
        </row>
        <row r="1039">
          <cell r="A1039">
            <v>728</v>
          </cell>
          <cell r="B1039" t="str">
            <v>OŠ Trnovitica</v>
          </cell>
        </row>
        <row r="1040">
          <cell r="A1040">
            <v>663</v>
          </cell>
          <cell r="B1040" t="str">
            <v>OŠ Trnovitički Popovac</v>
          </cell>
        </row>
        <row r="1041">
          <cell r="A1041">
            <v>2297</v>
          </cell>
          <cell r="B1041" t="str">
            <v>OŠ Trnsko</v>
          </cell>
        </row>
        <row r="1042">
          <cell r="A1042">
            <v>2281</v>
          </cell>
          <cell r="B1042" t="str">
            <v>OŠ Trnjanska</v>
          </cell>
        </row>
        <row r="1043">
          <cell r="A1043">
            <v>2128</v>
          </cell>
          <cell r="B1043" t="str">
            <v>OŠ Trpanj</v>
          </cell>
        </row>
        <row r="1044">
          <cell r="A1044">
            <v>1665</v>
          </cell>
          <cell r="B1044" t="str">
            <v>OŠ Trpinja</v>
          </cell>
        </row>
        <row r="1045">
          <cell r="A1045">
            <v>791</v>
          </cell>
          <cell r="B1045" t="str">
            <v>OŠ Trsat</v>
          </cell>
        </row>
        <row r="1046">
          <cell r="A1046">
            <v>1763</v>
          </cell>
          <cell r="B1046" t="str">
            <v>OŠ Trstenik</v>
          </cell>
        </row>
        <row r="1047">
          <cell r="A1047">
            <v>1690</v>
          </cell>
          <cell r="B1047" t="str">
            <v>OŠ Tučepi</v>
          </cell>
        </row>
        <row r="1048">
          <cell r="A1048">
            <v>358</v>
          </cell>
          <cell r="B1048" t="str">
            <v>OŠ Turanj</v>
          </cell>
        </row>
        <row r="1049">
          <cell r="A1049">
            <v>792</v>
          </cell>
          <cell r="B1049" t="str">
            <v>OŠ Turnić</v>
          </cell>
        </row>
        <row r="1050">
          <cell r="A1050">
            <v>516</v>
          </cell>
          <cell r="B1050" t="str">
            <v>OŠ Tužno</v>
          </cell>
        </row>
        <row r="1051">
          <cell r="A1051">
            <v>704</v>
          </cell>
          <cell r="B1051" t="str">
            <v>OŠ u Đulovcu</v>
          </cell>
        </row>
        <row r="1052">
          <cell r="A1052">
            <v>1288</v>
          </cell>
          <cell r="B1052" t="str">
            <v>OŠ Valentin Klarin - Preko</v>
          </cell>
        </row>
        <row r="1053">
          <cell r="A1053">
            <v>1928</v>
          </cell>
          <cell r="B1053" t="str">
            <v>OŠ Vazmoslav Gržalja</v>
          </cell>
        </row>
        <row r="1054">
          <cell r="A1054">
            <v>2302</v>
          </cell>
          <cell r="B1054" t="str">
            <v>OŠ Većeslava Holjevca</v>
          </cell>
        </row>
        <row r="1055">
          <cell r="A1055">
            <v>2120</v>
          </cell>
          <cell r="B1055" t="str">
            <v>OŠ Vela Luka</v>
          </cell>
        </row>
        <row r="1056">
          <cell r="A1056">
            <v>1978</v>
          </cell>
          <cell r="B1056" t="str">
            <v>OŠ Veli Vrh - Pula</v>
          </cell>
        </row>
        <row r="1057">
          <cell r="A1057">
            <v>52</v>
          </cell>
          <cell r="B1057" t="str">
            <v>OŠ Velika Mlaka</v>
          </cell>
        </row>
        <row r="1058">
          <cell r="A1058">
            <v>685</v>
          </cell>
          <cell r="B1058" t="str">
            <v>OŠ Velika Pisanica</v>
          </cell>
        </row>
        <row r="1059">
          <cell r="A1059">
            <v>505</v>
          </cell>
          <cell r="B1059" t="str">
            <v>OŠ Veliki Bukovec</v>
          </cell>
        </row>
        <row r="1060">
          <cell r="A1060">
            <v>217</v>
          </cell>
          <cell r="B1060" t="str">
            <v>OŠ Veliko Trgovišće</v>
          </cell>
        </row>
        <row r="1061">
          <cell r="A1061">
            <v>674</v>
          </cell>
          <cell r="B1061" t="str">
            <v>OŠ Veliko Trojstvo</v>
          </cell>
        </row>
        <row r="1062">
          <cell r="A1062">
            <v>1977</v>
          </cell>
          <cell r="B1062" t="str">
            <v>OŠ Veruda - Pula</v>
          </cell>
        </row>
        <row r="1063">
          <cell r="A1063">
            <v>793</v>
          </cell>
          <cell r="B1063" t="str">
            <v>OŠ Vežica</v>
          </cell>
        </row>
        <row r="1064">
          <cell r="A1064">
            <v>1549</v>
          </cell>
          <cell r="B1064" t="str">
            <v>OŠ Vidici</v>
          </cell>
        </row>
        <row r="1065">
          <cell r="A1065">
            <v>1973</v>
          </cell>
          <cell r="B1065" t="str">
            <v>OŠ Vidikovac</v>
          </cell>
        </row>
        <row r="1066">
          <cell r="A1066">
            <v>476</v>
          </cell>
          <cell r="B1066" t="str">
            <v>OŠ Vidovec</v>
          </cell>
        </row>
        <row r="1067">
          <cell r="A1067">
            <v>1369</v>
          </cell>
          <cell r="B1067" t="str">
            <v>OŠ Vijenac</v>
          </cell>
        </row>
        <row r="1068">
          <cell r="A1068">
            <v>1131</v>
          </cell>
          <cell r="B1068" t="str">
            <v>OŠ Viktor Car Emin - Donji Andrijevci</v>
          </cell>
        </row>
        <row r="1069">
          <cell r="A1069">
            <v>836</v>
          </cell>
          <cell r="B1069" t="str">
            <v>OŠ Viktora Cara Emina - Lovran</v>
          </cell>
        </row>
        <row r="1070">
          <cell r="A1070">
            <v>179</v>
          </cell>
          <cell r="B1070" t="str">
            <v>OŠ Viktora Kovačića</v>
          </cell>
        </row>
        <row r="1071">
          <cell r="A1071">
            <v>282</v>
          </cell>
          <cell r="B1071" t="str">
            <v>OŠ Viktorovac</v>
          </cell>
        </row>
        <row r="1072">
          <cell r="A1072">
            <v>1052</v>
          </cell>
          <cell r="B1072" t="str">
            <v>OŠ Vilima Korajca</v>
          </cell>
        </row>
        <row r="1073">
          <cell r="A1073">
            <v>485</v>
          </cell>
          <cell r="B1073" t="str">
            <v>OŠ Vinica</v>
          </cell>
        </row>
        <row r="1074">
          <cell r="A1074">
            <v>1720</v>
          </cell>
          <cell r="B1074" t="str">
            <v>OŠ Vis</v>
          </cell>
        </row>
        <row r="1075">
          <cell r="A1075">
            <v>1778</v>
          </cell>
          <cell r="B1075" t="str">
            <v>OŠ Visoka - Split</v>
          </cell>
        </row>
        <row r="1076">
          <cell r="A1076">
            <v>515</v>
          </cell>
          <cell r="B1076" t="str">
            <v>OŠ Visoko - Visoko</v>
          </cell>
        </row>
        <row r="1077">
          <cell r="A1077">
            <v>1381</v>
          </cell>
          <cell r="B1077" t="str">
            <v>OŠ Višnjevac</v>
          </cell>
        </row>
        <row r="1078">
          <cell r="A1078">
            <v>2014</v>
          </cell>
          <cell r="B1078" t="str">
            <v>OŠ Vitomir Širola - Pajo</v>
          </cell>
        </row>
        <row r="1079">
          <cell r="A1079">
            <v>1136</v>
          </cell>
          <cell r="B1079" t="str">
            <v>OŠ Vjekoslav Klaić</v>
          </cell>
        </row>
        <row r="1080">
          <cell r="A1080">
            <v>1566</v>
          </cell>
          <cell r="B1080" t="str">
            <v>OŠ Vjekoslava Kaleba</v>
          </cell>
        </row>
        <row r="1081">
          <cell r="A1081">
            <v>1748</v>
          </cell>
          <cell r="B1081" t="str">
            <v>OŠ Vjekoslava Paraća</v>
          </cell>
        </row>
        <row r="1082">
          <cell r="A1082">
            <v>2218</v>
          </cell>
          <cell r="B1082" t="str">
            <v>OŠ Vjenceslava Novaka</v>
          </cell>
        </row>
        <row r="1083">
          <cell r="A1083">
            <v>4056</v>
          </cell>
          <cell r="B1083" t="str">
            <v>OŠ Vladimir Deščak</v>
          </cell>
        </row>
        <row r="1084">
          <cell r="A1084">
            <v>780</v>
          </cell>
          <cell r="B1084" t="str">
            <v>OŠ Vladimir Gortan - Rijeka</v>
          </cell>
        </row>
        <row r="1085">
          <cell r="A1085">
            <v>1195</v>
          </cell>
          <cell r="B1085" t="str">
            <v>OŠ Vladimir Nazor - Adžamovci</v>
          </cell>
        </row>
        <row r="1086">
          <cell r="A1086">
            <v>164</v>
          </cell>
          <cell r="B1086" t="str">
            <v>OŠ Vladimir Nazor - Budinščina</v>
          </cell>
        </row>
        <row r="1087">
          <cell r="A1087">
            <v>1445</v>
          </cell>
          <cell r="B1087" t="str">
            <v>OŠ Vladimir Nazor - Čepin</v>
          </cell>
        </row>
        <row r="1088">
          <cell r="A1088">
            <v>340</v>
          </cell>
          <cell r="B1088" t="str">
            <v>OŠ Vladimir Nazor - Duga Resa</v>
          </cell>
        </row>
        <row r="1089">
          <cell r="A1089">
            <v>1339</v>
          </cell>
          <cell r="B1089" t="str">
            <v>OŠ Vladimir Nazor - Đakovo</v>
          </cell>
        </row>
        <row r="1090">
          <cell r="A1090">
            <v>1647</v>
          </cell>
          <cell r="B1090" t="str">
            <v>OŠ Vladimir Nazor - Komletinci</v>
          </cell>
        </row>
        <row r="1091">
          <cell r="A1091">
            <v>546</v>
          </cell>
          <cell r="B1091" t="str">
            <v>OŠ Vladimir Nazor - Križevci</v>
          </cell>
        </row>
        <row r="1092">
          <cell r="A1092">
            <v>1297</v>
          </cell>
          <cell r="B1092" t="str">
            <v>OŠ Vladimir Nazor - Neviđane</v>
          </cell>
        </row>
        <row r="1093">
          <cell r="A1093">
            <v>113</v>
          </cell>
          <cell r="B1093" t="str">
            <v>OŠ Vladimir Nazor - Pisarovina</v>
          </cell>
        </row>
        <row r="1094">
          <cell r="A1094">
            <v>2078</v>
          </cell>
          <cell r="B1094" t="str">
            <v>OŠ Vladimir Nazor - Ploče</v>
          </cell>
        </row>
        <row r="1095">
          <cell r="A1095">
            <v>1110</v>
          </cell>
          <cell r="B1095" t="str">
            <v>OŠ Vladimir Nazor - Slavonski Brod</v>
          </cell>
        </row>
        <row r="1096">
          <cell r="A1096">
            <v>481</v>
          </cell>
          <cell r="B1096" t="str">
            <v>OŠ Vladimir Nazor - Sveti Ilija</v>
          </cell>
        </row>
        <row r="1097">
          <cell r="A1097">
            <v>334</v>
          </cell>
          <cell r="B1097" t="str">
            <v>OŠ Vladimir Nazor - Topusko</v>
          </cell>
        </row>
        <row r="1098">
          <cell r="A1098">
            <v>1082</v>
          </cell>
          <cell r="B1098" t="str">
            <v>OŠ Vladimir Nazor - Trenkovo</v>
          </cell>
        </row>
        <row r="1099">
          <cell r="A1099">
            <v>961</v>
          </cell>
          <cell r="B1099" t="str">
            <v>OŠ Vladimir Nazor - Virovitica</v>
          </cell>
        </row>
        <row r="1100">
          <cell r="A1100">
            <v>1365</v>
          </cell>
          <cell r="B1100" t="str">
            <v>OŠ Vladimira Becića - Osijek</v>
          </cell>
        </row>
        <row r="1101">
          <cell r="A1101">
            <v>2043</v>
          </cell>
          <cell r="B1101" t="str">
            <v>OŠ Vladimira Gortana - Žminj</v>
          </cell>
        </row>
        <row r="1102">
          <cell r="A1102">
            <v>730</v>
          </cell>
          <cell r="B1102" t="str">
            <v>OŠ Vladimira Nazora - Crikvenica</v>
          </cell>
        </row>
        <row r="1103">
          <cell r="A1103">
            <v>638</v>
          </cell>
          <cell r="B1103" t="str">
            <v>OŠ Vladimira Nazora - Daruvar</v>
          </cell>
        </row>
        <row r="1104">
          <cell r="A1104">
            <v>1395</v>
          </cell>
          <cell r="B1104" t="str">
            <v>OŠ Vladimira Nazora - Feričanci</v>
          </cell>
        </row>
        <row r="1105">
          <cell r="A1105">
            <v>2006</v>
          </cell>
          <cell r="B1105" t="str">
            <v>OŠ Vladimira Nazora - Krnica</v>
          </cell>
        </row>
        <row r="1106">
          <cell r="A1106">
            <v>990</v>
          </cell>
          <cell r="B1106" t="str">
            <v>OŠ Vladimira Nazora - Nova Bukovica</v>
          </cell>
        </row>
        <row r="1107">
          <cell r="A1107">
            <v>1942</v>
          </cell>
          <cell r="B1107" t="str">
            <v>OŠ Vladimira Nazora - Pazin</v>
          </cell>
        </row>
        <row r="1108">
          <cell r="A1108">
            <v>1794</v>
          </cell>
          <cell r="B1108" t="str">
            <v>OŠ Vladimira Nazora - Postira</v>
          </cell>
        </row>
        <row r="1109">
          <cell r="A1109">
            <v>1998</v>
          </cell>
          <cell r="B1109" t="str">
            <v>OŠ Vladimira Nazora - Potpićan</v>
          </cell>
        </row>
        <row r="1110">
          <cell r="A1110">
            <v>2137</v>
          </cell>
          <cell r="B1110" t="str">
            <v>OŠ Vladimira Nazora - Pribislavec</v>
          </cell>
        </row>
        <row r="1111">
          <cell r="A1111">
            <v>1985</v>
          </cell>
          <cell r="B1111" t="str">
            <v>OŠ Vladimira Nazora - Rovinj</v>
          </cell>
        </row>
        <row r="1112">
          <cell r="A1112">
            <v>1260</v>
          </cell>
          <cell r="B1112" t="str">
            <v>OŠ Vladimira Nazora - Škabrnje</v>
          </cell>
        </row>
        <row r="1113">
          <cell r="A1113">
            <v>1579</v>
          </cell>
          <cell r="B1113" t="str">
            <v>OŠ Vladimira Nazora - Vinkovci</v>
          </cell>
        </row>
        <row r="1114">
          <cell r="A1114">
            <v>2041</v>
          </cell>
          <cell r="B1114" t="str">
            <v>OŠ Vladimira Nazora - Vrsar</v>
          </cell>
        </row>
        <row r="1115">
          <cell r="A1115">
            <v>2220</v>
          </cell>
          <cell r="B1115" t="str">
            <v>OŠ Vladimira Nazora - Zagreb</v>
          </cell>
        </row>
        <row r="1116">
          <cell r="A1116">
            <v>249</v>
          </cell>
          <cell r="B1116" t="str">
            <v>OŠ Vladimira Vidrića</v>
          </cell>
        </row>
        <row r="1117">
          <cell r="A1117">
            <v>995</v>
          </cell>
          <cell r="B1117" t="str">
            <v>OŠ Voćin</v>
          </cell>
        </row>
        <row r="1118">
          <cell r="A1118">
            <v>1571</v>
          </cell>
          <cell r="B1118" t="str">
            <v>OŠ Vodice</v>
          </cell>
        </row>
        <row r="1119">
          <cell r="A1119">
            <v>2036</v>
          </cell>
          <cell r="B1119" t="str">
            <v xml:space="preserve">OŠ Vodnjan </v>
          </cell>
        </row>
        <row r="1120">
          <cell r="A1120">
            <v>1659</v>
          </cell>
          <cell r="B1120" t="str">
            <v>OŠ Vođinci</v>
          </cell>
        </row>
        <row r="1121">
          <cell r="A1121">
            <v>396</v>
          </cell>
          <cell r="B1121" t="str">
            <v>OŠ Vojnić</v>
          </cell>
        </row>
        <row r="1122">
          <cell r="A1122">
            <v>2267</v>
          </cell>
          <cell r="B1122" t="str">
            <v>OŠ Voltino</v>
          </cell>
        </row>
        <row r="1123">
          <cell r="A1123">
            <v>1245</v>
          </cell>
          <cell r="B1123" t="str">
            <v>OŠ Voštarnica - Zadar</v>
          </cell>
        </row>
        <row r="1124">
          <cell r="A1124">
            <v>2271</v>
          </cell>
          <cell r="B1124" t="str">
            <v>OŠ Vrbani</v>
          </cell>
        </row>
        <row r="1125">
          <cell r="A1125">
            <v>1721</v>
          </cell>
          <cell r="B1125" t="str">
            <v>OŠ Vrgorac</v>
          </cell>
        </row>
        <row r="1126">
          <cell r="A1126">
            <v>1551</v>
          </cell>
          <cell r="B1126" t="str">
            <v>OŠ Vrpolje</v>
          </cell>
        </row>
        <row r="1127">
          <cell r="A1127">
            <v>2305</v>
          </cell>
          <cell r="B1127" t="str">
            <v>OŠ Vugrovec - Kašina</v>
          </cell>
        </row>
        <row r="1128">
          <cell r="A1128">
            <v>2245</v>
          </cell>
          <cell r="B1128" t="str">
            <v>OŠ Vukomerec</v>
          </cell>
        </row>
        <row r="1129">
          <cell r="A1129">
            <v>41</v>
          </cell>
          <cell r="B1129" t="str">
            <v>OŠ Vukovina</v>
          </cell>
        </row>
        <row r="1130">
          <cell r="A1130">
            <v>1246</v>
          </cell>
          <cell r="B1130" t="str">
            <v>OŠ Zadarski otoci - Zadar</v>
          </cell>
        </row>
        <row r="1131">
          <cell r="A1131">
            <v>1907</v>
          </cell>
          <cell r="B1131" t="str">
            <v>OŠ Zagvozd</v>
          </cell>
        </row>
        <row r="1132">
          <cell r="A1132">
            <v>776</v>
          </cell>
          <cell r="B1132" t="str">
            <v>OŠ Zamet</v>
          </cell>
        </row>
        <row r="1133">
          <cell r="A1133">
            <v>2296</v>
          </cell>
          <cell r="B1133" t="str">
            <v>OŠ Zapruđe</v>
          </cell>
        </row>
        <row r="1134">
          <cell r="A1134">
            <v>1055</v>
          </cell>
          <cell r="B1134" t="str">
            <v>OŠ Zdenka Turkovića</v>
          </cell>
        </row>
        <row r="1135">
          <cell r="A1135">
            <v>1257</v>
          </cell>
          <cell r="B1135" t="str">
            <v>OŠ Zemunik</v>
          </cell>
        </row>
        <row r="1136">
          <cell r="A1136">
            <v>153</v>
          </cell>
          <cell r="B1136" t="str">
            <v>OŠ Zlatar Bistrica</v>
          </cell>
        </row>
        <row r="1137">
          <cell r="A1137">
            <v>1422</v>
          </cell>
          <cell r="B1137" t="str">
            <v>OŠ Zmajevac</v>
          </cell>
        </row>
        <row r="1138">
          <cell r="A1138">
            <v>1913</v>
          </cell>
          <cell r="B1138" t="str">
            <v>OŠ Zmijavci</v>
          </cell>
        </row>
        <row r="1139">
          <cell r="A1139">
            <v>4064</v>
          </cell>
          <cell r="B1139" t="str">
            <v>OŠ Zorke Sever</v>
          </cell>
        </row>
        <row r="1140">
          <cell r="A1140">
            <v>890</v>
          </cell>
          <cell r="B1140" t="str">
            <v>OŠ Zrinskih i Frankopana</v>
          </cell>
        </row>
        <row r="1141">
          <cell r="A1141">
            <v>1632</v>
          </cell>
          <cell r="B1141" t="str">
            <v>OŠ Zrinskih Nuštar</v>
          </cell>
        </row>
        <row r="1142">
          <cell r="A1142">
            <v>255</v>
          </cell>
          <cell r="B1142" t="str">
            <v>OŠ Zvonimira Franka</v>
          </cell>
        </row>
        <row r="1143">
          <cell r="A1143">
            <v>734</v>
          </cell>
          <cell r="B1143" t="str">
            <v>OŠ Zvonka Cara</v>
          </cell>
        </row>
        <row r="1144">
          <cell r="A1144">
            <v>436</v>
          </cell>
          <cell r="B1144" t="str">
            <v>OŠ Žakanje</v>
          </cell>
        </row>
        <row r="1145">
          <cell r="A1145">
            <v>2239</v>
          </cell>
          <cell r="B1145" t="str">
            <v>OŠ Žitnjak</v>
          </cell>
        </row>
        <row r="1146">
          <cell r="A1146">
            <v>4057</v>
          </cell>
          <cell r="B1146" t="str">
            <v>OŠ Žnjan-Pazdigrad</v>
          </cell>
        </row>
        <row r="1147">
          <cell r="A1147">
            <v>1774</v>
          </cell>
          <cell r="B1147" t="str">
            <v>OŠ Žrnovnica</v>
          </cell>
        </row>
        <row r="1148">
          <cell r="A1148">
            <v>2129</v>
          </cell>
          <cell r="B1148" t="str">
            <v>OŠ Župa Dubrovačka</v>
          </cell>
        </row>
        <row r="1149">
          <cell r="A1149">
            <v>2210</v>
          </cell>
          <cell r="B1149" t="str">
            <v>OŠ Žuti brijeg</v>
          </cell>
        </row>
        <row r="1150">
          <cell r="A1150">
            <v>2653</v>
          </cell>
          <cell r="B1150" t="str">
            <v>Pazinski kolegij - Klasična gimnazija Pazin s pravom javnosti</v>
          </cell>
        </row>
        <row r="1151">
          <cell r="A1151">
            <v>4035</v>
          </cell>
          <cell r="B1151" t="str">
            <v>Policijska akademija</v>
          </cell>
        </row>
        <row r="1152">
          <cell r="A1152">
            <v>2325</v>
          </cell>
          <cell r="B1152" t="str">
            <v>Poliklinika za rehabilitaciju slušanja i govora SUVAG</v>
          </cell>
        </row>
        <row r="1153">
          <cell r="A1153">
            <v>2551</v>
          </cell>
          <cell r="B1153" t="str">
            <v>Poljoprivredna i veterinarska škola - Osijek</v>
          </cell>
        </row>
        <row r="1154">
          <cell r="A1154">
            <v>2732</v>
          </cell>
          <cell r="B1154" t="str">
            <v>Poljoprivredna škola - Zagreb</v>
          </cell>
        </row>
        <row r="1155">
          <cell r="A1155">
            <v>2530</v>
          </cell>
          <cell r="B1155" t="str">
            <v>Poljoprivredna, prehrambena i veterinarska škola Stanka Ožanića</v>
          </cell>
        </row>
        <row r="1156">
          <cell r="A1156">
            <v>2587</v>
          </cell>
          <cell r="B1156" t="str">
            <v>Poljoprivredno šumarska škola - Vinkovci</v>
          </cell>
        </row>
        <row r="1157">
          <cell r="A1157">
            <v>2498</v>
          </cell>
          <cell r="B1157" t="str">
            <v>Poljoprivredno-prehrambena škola - Požega</v>
          </cell>
        </row>
        <row r="1158">
          <cell r="A1158">
            <v>2478</v>
          </cell>
          <cell r="B1158" t="str">
            <v>Pomorska škola - Bakar</v>
          </cell>
        </row>
        <row r="1159">
          <cell r="A1159">
            <v>2632</v>
          </cell>
          <cell r="B1159" t="str">
            <v>Pomorska škola - Split</v>
          </cell>
        </row>
        <row r="1160">
          <cell r="A1160">
            <v>2524</v>
          </cell>
          <cell r="B1160" t="str">
            <v>Pomorska škola - Zadar</v>
          </cell>
        </row>
        <row r="1161">
          <cell r="A1161">
            <v>2679</v>
          </cell>
          <cell r="B1161" t="str">
            <v>Pomorsko-tehnička škola - Dubrovnik</v>
          </cell>
        </row>
        <row r="1162">
          <cell r="A1162">
            <v>2730</v>
          </cell>
          <cell r="B1162" t="str">
            <v>Poštanska i telekomunikacijska škola - Zagreb</v>
          </cell>
        </row>
        <row r="1163">
          <cell r="A1163">
            <v>2733</v>
          </cell>
          <cell r="B1163" t="str">
            <v>Prehrambeno - tehnološka škola - Zagreb</v>
          </cell>
        </row>
        <row r="1164">
          <cell r="A1164">
            <v>2458</v>
          </cell>
          <cell r="B1164" t="str">
            <v>Prirodoslovna i grafička škola - Rijeka</v>
          </cell>
        </row>
        <row r="1165">
          <cell r="A1165">
            <v>2391</v>
          </cell>
          <cell r="B1165" t="str">
            <v>Prirodoslovna škola - Karlovac</v>
          </cell>
        </row>
        <row r="1166">
          <cell r="A1166">
            <v>2728</v>
          </cell>
          <cell r="B1166" t="str">
            <v>Prirodoslovna škola Vladimira Preloga</v>
          </cell>
        </row>
        <row r="1167">
          <cell r="A1167">
            <v>2529</v>
          </cell>
          <cell r="B1167" t="str">
            <v>Prirodoslovno - grafička škola - Zadar</v>
          </cell>
        </row>
        <row r="1168">
          <cell r="A1168">
            <v>2615</v>
          </cell>
          <cell r="B1168" t="str">
            <v>Prirodoslovna škola Split</v>
          </cell>
        </row>
        <row r="1169">
          <cell r="A1169">
            <v>2840</v>
          </cell>
          <cell r="B1169" t="str">
            <v>Privatna ekonomsko-poslovna škola s pravom javnosti - Varaždin</v>
          </cell>
        </row>
        <row r="1170">
          <cell r="A1170">
            <v>2787</v>
          </cell>
          <cell r="B1170" t="str">
            <v>Privatna gimnazija Dr. Časl, s pravom javnosti</v>
          </cell>
        </row>
        <row r="1171">
          <cell r="A1171">
            <v>2777</v>
          </cell>
          <cell r="B1171" t="str">
            <v>Privatna gimnazija i ekonomska škola Katarina Zrinski</v>
          </cell>
        </row>
        <row r="1172">
          <cell r="A1172">
            <v>2790</v>
          </cell>
          <cell r="B1172" t="str">
            <v>Privatna gimnazija i ekonomsko-informatička škola Futura s pravom javnosti</v>
          </cell>
        </row>
        <row r="1173">
          <cell r="A1173">
            <v>2788</v>
          </cell>
          <cell r="B1173" t="str">
            <v>Privatna gimnazija i strukovna škola Svijet s pravom javnosti</v>
          </cell>
        </row>
        <row r="1174">
          <cell r="A1174">
            <v>2844</v>
          </cell>
          <cell r="B1174" t="str">
            <v>Privatna gimnazija i turističko-ugostiteljska škola Jure Kuprešak  - Zagreb</v>
          </cell>
        </row>
        <row r="1175">
          <cell r="A1175">
            <v>2669</v>
          </cell>
          <cell r="B1175" t="str">
            <v>Privatna gimnazija Juraj Dobrila, s pravom javnosti</v>
          </cell>
        </row>
        <row r="1176">
          <cell r="A1176">
            <v>4059</v>
          </cell>
          <cell r="B1176" t="str">
            <v>Privatna gimnazija NOVA s pravom javnosti</v>
          </cell>
        </row>
        <row r="1177">
          <cell r="A1177">
            <v>2640</v>
          </cell>
          <cell r="B1177" t="str">
            <v>Privatna jezična gimnazija Pitagora - srednja škola s pravom javnosti</v>
          </cell>
        </row>
        <row r="1178">
          <cell r="A1178">
            <v>2916</v>
          </cell>
          <cell r="B1178" t="str">
            <v xml:space="preserve">Privatna jezično-informatička gimnazija Leonardo da Vinci </v>
          </cell>
        </row>
        <row r="1179">
          <cell r="A1179">
            <v>2774</v>
          </cell>
          <cell r="B1179" t="str">
            <v>Privatna klasična gimnazija s pravom javnosti - Zagreb</v>
          </cell>
        </row>
        <row r="1180">
          <cell r="A1180">
            <v>2941</v>
          </cell>
          <cell r="B1180" t="str">
            <v>Privatna osnovna glazbena škola Bonar</v>
          </cell>
        </row>
        <row r="1181">
          <cell r="A1181">
            <v>1784</v>
          </cell>
          <cell r="B1181" t="str">
            <v>Privatna osnovna glazbena škola Boris Papandopulo</v>
          </cell>
        </row>
        <row r="1182">
          <cell r="A1182">
            <v>1253</v>
          </cell>
          <cell r="B1182" t="str">
            <v>Privatna osnovna škola Nova</v>
          </cell>
        </row>
        <row r="1183">
          <cell r="A1183">
            <v>4002</v>
          </cell>
          <cell r="B1183" t="str">
            <v>Privatna sportska i jezična gimnazija Franjo Bučar</v>
          </cell>
        </row>
        <row r="1184">
          <cell r="A1184">
            <v>4037</v>
          </cell>
          <cell r="B1184" t="str">
            <v>Privatna srednja ekonomska škola "Knez Malduh" Split</v>
          </cell>
        </row>
        <row r="1185">
          <cell r="A1185">
            <v>2784</v>
          </cell>
          <cell r="B1185" t="str">
            <v>Privatna srednja ekonomska škola INOVA s pravom javnosti</v>
          </cell>
        </row>
        <row r="1186">
          <cell r="A1186">
            <v>4031</v>
          </cell>
          <cell r="B1186" t="str">
            <v>Privatna srednja ekonomska škola Verte Nova</v>
          </cell>
        </row>
        <row r="1187">
          <cell r="A1187">
            <v>2641</v>
          </cell>
          <cell r="B1187" t="str">
            <v>Privatna srednja škola Marko Antun de Dominis, s pravom javnosti</v>
          </cell>
        </row>
        <row r="1188">
          <cell r="A1188">
            <v>2417</v>
          </cell>
          <cell r="B1188" t="str">
            <v>Privatna srednja škola Varaždin s pravom javnosti</v>
          </cell>
        </row>
        <row r="1189">
          <cell r="A1189">
            <v>2915</v>
          </cell>
          <cell r="B1189" t="str">
            <v>Privatna srednja ugostiteljska škola Wallner - Split</v>
          </cell>
        </row>
        <row r="1190">
          <cell r="A1190">
            <v>2785</v>
          </cell>
          <cell r="B1190" t="str">
            <v>Privatna umjetnička gimnazija, s pravom javnosti - Zagreb</v>
          </cell>
        </row>
        <row r="1191">
          <cell r="A1191">
            <v>2839</v>
          </cell>
          <cell r="B1191" t="str">
            <v>Privatna varaždinska gimnazija s pravom javnosti</v>
          </cell>
        </row>
        <row r="1192">
          <cell r="A1192">
            <v>2467</v>
          </cell>
          <cell r="B1192" t="str">
            <v>Prometna škola - Rijeka</v>
          </cell>
        </row>
        <row r="1193">
          <cell r="A1193">
            <v>2572</v>
          </cell>
          <cell r="B1193" t="str">
            <v>Prometno-tehnička škola - Šibenik</v>
          </cell>
        </row>
        <row r="1194">
          <cell r="A1194">
            <v>1385</v>
          </cell>
          <cell r="B1194" t="str">
            <v>Prosvjetno-kulturni centar Mađara u Republici Hrvatskoj</v>
          </cell>
        </row>
        <row r="1195">
          <cell r="A1195">
            <v>2725</v>
          </cell>
          <cell r="B1195" t="str">
            <v>Prva ekonomska škola - Zagreb</v>
          </cell>
        </row>
        <row r="1196">
          <cell r="A1196">
            <v>2406</v>
          </cell>
          <cell r="B1196" t="str">
            <v>Prva gimnazija - Varaždin</v>
          </cell>
        </row>
        <row r="1197">
          <cell r="A1197">
            <v>4009</v>
          </cell>
          <cell r="B1197" t="str">
            <v>Prva katolička osnovna škola u Gradu Zagrebu</v>
          </cell>
        </row>
        <row r="1198">
          <cell r="A1198">
            <v>368</v>
          </cell>
          <cell r="B1198" t="str">
            <v>Prva osnovna škola - Ogulin</v>
          </cell>
        </row>
        <row r="1199">
          <cell r="A1199">
            <v>4036</v>
          </cell>
          <cell r="B1199" t="str">
            <v>Prva privatna ekonomska škola Požega</v>
          </cell>
        </row>
        <row r="1200">
          <cell r="A1200">
            <v>3283</v>
          </cell>
          <cell r="B1200" t="str">
            <v>Prva privatna gimnazija - Karlovac</v>
          </cell>
        </row>
        <row r="1201">
          <cell r="A1201">
            <v>2416</v>
          </cell>
          <cell r="B1201" t="str">
            <v>Prva privatna gimnazija s pravom javnosti - Varaždin</v>
          </cell>
        </row>
        <row r="1202">
          <cell r="A1202">
            <v>2773</v>
          </cell>
          <cell r="B1202" t="str">
            <v>Prva privatna gimnazija s pravom javnosti - Zagreb</v>
          </cell>
        </row>
        <row r="1203">
          <cell r="A1203">
            <v>1982</v>
          </cell>
          <cell r="B1203" t="str">
            <v>Prva privatna osnovna škola Juraj Dobrila s pravom javnosti</v>
          </cell>
        </row>
        <row r="1204">
          <cell r="A1204">
            <v>4038</v>
          </cell>
          <cell r="B1204" t="str">
            <v>Prva privatna škola za osobne usluge Zagreb</v>
          </cell>
        </row>
        <row r="1205">
          <cell r="A1205">
            <v>2457</v>
          </cell>
          <cell r="B1205" t="str">
            <v>Prva riječka hrvatska gimnazija</v>
          </cell>
        </row>
        <row r="1206">
          <cell r="A1206">
            <v>2843</v>
          </cell>
          <cell r="B1206" t="str">
            <v>Prva Srednja informatička škola, s pravom javnosti</v>
          </cell>
        </row>
        <row r="1207">
          <cell r="A1207">
            <v>2538</v>
          </cell>
          <cell r="B1207" t="str">
            <v>Prva srednja škola - Beli Manastir</v>
          </cell>
        </row>
        <row r="1208">
          <cell r="A1208">
            <v>2460</v>
          </cell>
          <cell r="B1208" t="str">
            <v>Prva sušačka hrvatska gimnazija u Rijeci</v>
          </cell>
        </row>
        <row r="1209">
          <cell r="A1209">
            <v>4034</v>
          </cell>
          <cell r="B1209" t="str">
            <v>Pučko otvoreno učilište Zagreb</v>
          </cell>
        </row>
        <row r="1210">
          <cell r="A1210">
            <v>2471</v>
          </cell>
          <cell r="B1210" t="str">
            <v>Salezijanska klasična gimnazija - s pravom javnosti</v>
          </cell>
        </row>
        <row r="1211">
          <cell r="A1211">
            <v>2480</v>
          </cell>
          <cell r="B1211" t="str">
            <v>Srednja glazbena škola Mirković - s pravom javnosti</v>
          </cell>
        </row>
        <row r="1212">
          <cell r="A1212">
            <v>2428</v>
          </cell>
          <cell r="B1212" t="str">
            <v>Srednja gospodarska škola - Križevci</v>
          </cell>
        </row>
        <row r="1213">
          <cell r="A1213">
            <v>2513</v>
          </cell>
          <cell r="B1213" t="str">
            <v>Srednja medicinska škola - Slavonski Brod</v>
          </cell>
        </row>
        <row r="1214">
          <cell r="A1214">
            <v>2689</v>
          </cell>
          <cell r="B1214" t="str">
            <v xml:space="preserve">Srednja poljoprivredna i tehnička škola - Opuzen </v>
          </cell>
        </row>
        <row r="1215">
          <cell r="A1215">
            <v>2604</v>
          </cell>
          <cell r="B1215" t="str">
            <v>Srednja strukovna škola - Makarska</v>
          </cell>
        </row>
        <row r="1216">
          <cell r="A1216">
            <v>2354</v>
          </cell>
          <cell r="B1216" t="str">
            <v>Srednja strukovna škola - Samobor</v>
          </cell>
        </row>
        <row r="1217">
          <cell r="A1217">
            <v>2578</v>
          </cell>
          <cell r="B1217" t="str">
            <v>Srednja strukovna škola - Šibenik</v>
          </cell>
        </row>
        <row r="1218">
          <cell r="A1218">
            <v>2412</v>
          </cell>
          <cell r="B1218" t="str">
            <v>Srednja strukovna škola - Varaždin</v>
          </cell>
        </row>
        <row r="1219">
          <cell r="A1219">
            <v>2358</v>
          </cell>
          <cell r="B1219" t="str">
            <v>Srednja strukovna škola - Velika Gorica</v>
          </cell>
        </row>
        <row r="1220">
          <cell r="A1220">
            <v>2585</v>
          </cell>
          <cell r="B1220" t="str">
            <v>Srednja strukovna škola - Vinkovci</v>
          </cell>
        </row>
        <row r="1221">
          <cell r="A1221">
            <v>2543</v>
          </cell>
          <cell r="B1221" t="str">
            <v>Srednja strukovna škola Antuna Horvata - Đakovo</v>
          </cell>
        </row>
        <row r="1222">
          <cell r="A1222">
            <v>2606</v>
          </cell>
          <cell r="B1222" t="str">
            <v>Srednja strukovna škola bana Josipa Jelačića</v>
          </cell>
        </row>
        <row r="1223">
          <cell r="A1223">
            <v>2611</v>
          </cell>
          <cell r="B1223" t="str">
            <v>Srednja strukovna škola Blaž Jurjev Trogiranin</v>
          </cell>
        </row>
        <row r="1224">
          <cell r="A1224">
            <v>3284</v>
          </cell>
          <cell r="B1224" t="str">
            <v>Srednja strukovna škola Kotva</v>
          </cell>
        </row>
        <row r="1225">
          <cell r="A1225">
            <v>2906</v>
          </cell>
          <cell r="B1225" t="str">
            <v xml:space="preserve">Srednja strukovna škola Kralja Zvonimira </v>
          </cell>
        </row>
        <row r="1226">
          <cell r="A1226">
            <v>4006</v>
          </cell>
          <cell r="B1226" t="str">
            <v>Srednja škola Delnice</v>
          </cell>
        </row>
        <row r="1227">
          <cell r="A1227">
            <v>4018</v>
          </cell>
          <cell r="B1227" t="str">
            <v>Srednja škola Isidora Kršnjavoga Našice</v>
          </cell>
        </row>
        <row r="1228">
          <cell r="A1228">
            <v>4004</v>
          </cell>
          <cell r="B1228" t="str">
            <v>Srednja škola Ludbreg</v>
          </cell>
        </row>
        <row r="1229">
          <cell r="A1229">
            <v>4005</v>
          </cell>
          <cell r="B1229" t="str">
            <v>Srednja škola Novi Marof</v>
          </cell>
        </row>
        <row r="1230">
          <cell r="A1230">
            <v>2667</v>
          </cell>
          <cell r="B1230" t="str">
            <v>Srednja škola s pravom javnosti Manero - Višnjan</v>
          </cell>
        </row>
        <row r="1231">
          <cell r="A1231">
            <v>2419</v>
          </cell>
          <cell r="B1231" t="str">
            <v>Srednja škola u Maruševcu s pravom javnosti</v>
          </cell>
        </row>
        <row r="1232">
          <cell r="A1232">
            <v>2455</v>
          </cell>
          <cell r="B1232" t="str">
            <v>Srednja škola za elektrotehniku i računalstvo - Rijeka</v>
          </cell>
        </row>
        <row r="1233">
          <cell r="A1233">
            <v>2453</v>
          </cell>
          <cell r="B1233" t="str">
            <v xml:space="preserve">Srednja talijanska škola - Rijeka </v>
          </cell>
        </row>
        <row r="1234">
          <cell r="A1234">
            <v>2627</v>
          </cell>
          <cell r="B1234" t="str">
            <v>Srednja tehnička prometna škola - Split</v>
          </cell>
        </row>
        <row r="1235">
          <cell r="A1235">
            <v>2791</v>
          </cell>
          <cell r="B1235" t="str">
            <v>Srpska pravoslavna opća gimnazija Kantakuzina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Bartola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2614</v>
          </cell>
          <cell r="B1249" t="str">
            <v>SŠ Braća Radić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3162</v>
          </cell>
          <cell r="B1252" t="str">
            <v>SŠ Čakovec</v>
          </cell>
        </row>
        <row r="1253">
          <cell r="A1253">
            <v>2437</v>
          </cell>
          <cell r="B1253" t="str">
            <v>SŠ Čazma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2411</v>
          </cell>
          <cell r="B1318" t="str">
            <v>Strojarska i prometna škola - Varaždin</v>
          </cell>
        </row>
        <row r="1319">
          <cell r="A1319">
            <v>2452</v>
          </cell>
          <cell r="B1319" t="str">
            <v>Strojarska škola za industrijska i obrtnička zanimanja - Rijeka</v>
          </cell>
        </row>
        <row r="1320">
          <cell r="A1320">
            <v>2546</v>
          </cell>
          <cell r="B1320" t="str">
            <v>Strojarska tehnička škola - Osijek</v>
          </cell>
        </row>
        <row r="1321">
          <cell r="A1321">
            <v>2737</v>
          </cell>
          <cell r="B1321" t="str">
            <v>Strojarska tehnička škola Fausta Vrančića</v>
          </cell>
        </row>
        <row r="1322">
          <cell r="A1322">
            <v>2738</v>
          </cell>
          <cell r="B1322" t="str">
            <v>Strojarska tehnička škola Frana Bošnjakovića</v>
          </cell>
        </row>
        <row r="1323">
          <cell r="A1323">
            <v>2462</v>
          </cell>
          <cell r="B1323" t="str">
            <v>Strojarsko brodograđevna škola za industrijska i obrtnička zanimanja - Rijeka</v>
          </cell>
        </row>
        <row r="1324">
          <cell r="A1324">
            <v>2420</v>
          </cell>
          <cell r="B1324" t="str">
            <v>Strukovna škola - Đurđevac</v>
          </cell>
        </row>
        <row r="1325">
          <cell r="A1325">
            <v>2482</v>
          </cell>
          <cell r="B1325" t="str">
            <v>Strukovna škola - Gospić</v>
          </cell>
        </row>
        <row r="1326">
          <cell r="A1326">
            <v>2664</v>
          </cell>
          <cell r="B1326" t="str">
            <v>Strukovna škola - Pula</v>
          </cell>
        </row>
        <row r="1327">
          <cell r="A1327">
            <v>2492</v>
          </cell>
          <cell r="B1327" t="str">
            <v>Strukovna škola - Virovitica</v>
          </cell>
        </row>
        <row r="1328">
          <cell r="A1328">
            <v>2592</v>
          </cell>
          <cell r="B1328" t="str">
            <v>Strukovna škola - Vukovar</v>
          </cell>
        </row>
        <row r="1329">
          <cell r="A1329">
            <v>2672</v>
          </cell>
          <cell r="B1329" t="str">
            <v xml:space="preserve">Strukovna škola Eugena Kumičića - Rovinj </v>
          </cell>
        </row>
        <row r="1330">
          <cell r="A1330">
            <v>2528</v>
          </cell>
          <cell r="B1330" t="str">
            <v>Strukovna škola Vice Vlatkovića</v>
          </cell>
        </row>
        <row r="1331">
          <cell r="A1331">
            <v>2580</v>
          </cell>
          <cell r="B1331" t="str">
            <v>Šibenska privatna gimnazija s pravom javnosti</v>
          </cell>
        </row>
        <row r="1332">
          <cell r="A1332">
            <v>2342</v>
          </cell>
          <cell r="B1332" t="str">
            <v>Škola kreativnog razvoja dr.Časl</v>
          </cell>
        </row>
        <row r="1333">
          <cell r="A1333">
            <v>2633</v>
          </cell>
          <cell r="B1333" t="str">
            <v>Škola likovnih umjetnosti - Split</v>
          </cell>
        </row>
        <row r="1334">
          <cell r="A1334">
            <v>2531</v>
          </cell>
          <cell r="B1334" t="str">
            <v>Škola primijenjene umjetnosti i dizajna - Zadar</v>
          </cell>
        </row>
        <row r="1335">
          <cell r="A1335">
            <v>2747</v>
          </cell>
          <cell r="B1335" t="str">
            <v>Škola primijenjene umjetnosti i dizajna - Zagreb</v>
          </cell>
        </row>
        <row r="1336">
          <cell r="A1336">
            <v>2558</v>
          </cell>
          <cell r="B1336" t="str">
            <v>Škola primijenjene umjetnosti i dizajna Osijek</v>
          </cell>
        </row>
        <row r="1337">
          <cell r="A1337">
            <v>2659</v>
          </cell>
          <cell r="B1337" t="str">
            <v>Škola primijenjenih umjetnosti i dizajna - Pula</v>
          </cell>
        </row>
        <row r="1338">
          <cell r="A1338">
            <v>2327</v>
          </cell>
          <cell r="B1338" t="str">
            <v>Škola suvremenog plesa Ane Maletić - Zagreb</v>
          </cell>
        </row>
        <row r="1339">
          <cell r="A1339">
            <v>2731</v>
          </cell>
          <cell r="B1339" t="str">
            <v>Škola za cestovni promet - Zagreb</v>
          </cell>
        </row>
        <row r="1340">
          <cell r="A1340">
            <v>2631</v>
          </cell>
          <cell r="B1340" t="str">
            <v>Škola za dizajn, grafiku i održivu gradnju - Split</v>
          </cell>
        </row>
        <row r="1341">
          <cell r="A1341">
            <v>2735</v>
          </cell>
          <cell r="B1341" t="str">
            <v>Škola za grafiku, dizajn i medijsku produkciju</v>
          </cell>
        </row>
        <row r="1342">
          <cell r="A1342">
            <v>2326</v>
          </cell>
          <cell r="B1342" t="str">
            <v>Škola za klasični balet - Zagreb</v>
          </cell>
        </row>
        <row r="1343">
          <cell r="A1343">
            <v>2715</v>
          </cell>
          <cell r="B1343" t="str">
            <v>Škola za medicinske sestre Mlinarska</v>
          </cell>
        </row>
        <row r="1344">
          <cell r="A1344">
            <v>2716</v>
          </cell>
          <cell r="B1344" t="str">
            <v>Škola za medicinske sestre Vinogradska</v>
          </cell>
        </row>
        <row r="1345">
          <cell r="A1345">
            <v>2718</v>
          </cell>
          <cell r="B1345" t="str">
            <v>Škola za medicinske sestre Vrapče</v>
          </cell>
        </row>
        <row r="1346">
          <cell r="A1346">
            <v>2734</v>
          </cell>
          <cell r="B1346" t="str">
            <v>Škola za modu i dizajn</v>
          </cell>
        </row>
        <row r="1347">
          <cell r="A1347">
            <v>2744</v>
          </cell>
          <cell r="B1347" t="str">
            <v>Škola za montažu instalacija i metalnih konstrukcija</v>
          </cell>
        </row>
        <row r="1348">
          <cell r="A1348">
            <v>1980</v>
          </cell>
          <cell r="B1348" t="str">
            <v>Škola za odgoj i obrazovanje - Pula</v>
          </cell>
        </row>
        <row r="1349">
          <cell r="A1349">
            <v>2559</v>
          </cell>
          <cell r="B1349" t="str">
            <v>Škola za osposobljavanje i obrazovanje Vinko Bek</v>
          </cell>
        </row>
        <row r="1350">
          <cell r="A1350">
            <v>2717</v>
          </cell>
          <cell r="B1350" t="str">
            <v>Škola za primalje - Zagreb</v>
          </cell>
        </row>
        <row r="1351">
          <cell r="A1351">
            <v>2473</v>
          </cell>
          <cell r="B1351" t="str">
            <v>Škola za primijenjenu umjetnost u Rijeci</v>
          </cell>
        </row>
        <row r="1352">
          <cell r="A1352">
            <v>2656</v>
          </cell>
          <cell r="B1352" t="str">
            <v>Škola za turizam, ugostiteljstvo i trgovinu - Pula</v>
          </cell>
        </row>
        <row r="1353">
          <cell r="A1353">
            <v>2366</v>
          </cell>
          <cell r="B1353" t="str">
            <v>Škola za umjetnost, dizajn, grafiku i odjeću - Zabok</v>
          </cell>
        </row>
        <row r="1354">
          <cell r="A1354">
            <v>2748</v>
          </cell>
          <cell r="B1354" t="str">
            <v>Športska gimnazija - Zagreb</v>
          </cell>
        </row>
        <row r="1355">
          <cell r="A1355">
            <v>2393</v>
          </cell>
          <cell r="B1355" t="str">
            <v>Šumarska i drvodjeljska škola - Karlovac</v>
          </cell>
        </row>
        <row r="1356">
          <cell r="A1356">
            <v>4011</v>
          </cell>
          <cell r="B1356" t="str">
            <v>Talijanska osnovna škola - Bernardo Parentin Poreč</v>
          </cell>
        </row>
        <row r="1357">
          <cell r="A1357">
            <v>1925</v>
          </cell>
          <cell r="B1357" t="str">
            <v>Talijanska osnovna škola - Buje</v>
          </cell>
        </row>
        <row r="1358">
          <cell r="A1358">
            <v>2018</v>
          </cell>
          <cell r="B1358" t="str">
            <v>Talijanska osnovna škola - Novigrad</v>
          </cell>
        </row>
        <row r="1359">
          <cell r="A1359">
            <v>1960</v>
          </cell>
          <cell r="B1359" t="str">
            <v xml:space="preserve">Talijanska osnovna škola - Poreč </v>
          </cell>
        </row>
        <row r="1360">
          <cell r="A1360">
            <v>1983</v>
          </cell>
          <cell r="B1360" t="str">
            <v>Talijanska osnovna škola Bernardo Benussi - Rovinj</v>
          </cell>
        </row>
        <row r="1361">
          <cell r="A1361">
            <v>2030</v>
          </cell>
          <cell r="B1361" t="str">
            <v>Talijanska osnovna škola Galileo Galilei - Umag</v>
          </cell>
        </row>
        <row r="1362">
          <cell r="A1362">
            <v>2670</v>
          </cell>
          <cell r="B1362" t="str">
            <v xml:space="preserve">Talijanska srednja škola - Rovinj </v>
          </cell>
        </row>
        <row r="1363">
          <cell r="A1363">
            <v>2660</v>
          </cell>
          <cell r="B1363" t="str">
            <v>Talijanska srednja škola Dante Alighieri - Pula</v>
          </cell>
        </row>
        <row r="1364">
          <cell r="A1364">
            <v>2648</v>
          </cell>
          <cell r="B1364" t="str">
            <v>Talijanska srednja škola Leonardo da Vinci - Buje</v>
          </cell>
        </row>
        <row r="1365">
          <cell r="A1365">
            <v>2608</v>
          </cell>
          <cell r="B1365" t="str">
            <v>Tehnička i industrijska škola Ruđera Boškovića u Sinju</v>
          </cell>
        </row>
        <row r="1366">
          <cell r="A1366">
            <v>2433</v>
          </cell>
          <cell r="B1366" t="str">
            <v>Tehnička škola - Bjelovar</v>
          </cell>
        </row>
        <row r="1367">
          <cell r="A1367">
            <v>2692</v>
          </cell>
          <cell r="B1367" t="str">
            <v>Tehnička škola - Čakovec</v>
          </cell>
        </row>
        <row r="1368">
          <cell r="A1368">
            <v>2438</v>
          </cell>
          <cell r="B1368" t="str">
            <v>Tehnička škola - Daruvar</v>
          </cell>
        </row>
        <row r="1369">
          <cell r="A1369">
            <v>2395</v>
          </cell>
          <cell r="B1369" t="str">
            <v>Tehnička škola - Karlovac</v>
          </cell>
        </row>
        <row r="1370">
          <cell r="A1370">
            <v>2376</v>
          </cell>
          <cell r="B1370" t="str">
            <v>Tehnička škola - Kutina</v>
          </cell>
        </row>
        <row r="1371">
          <cell r="A1371">
            <v>2499</v>
          </cell>
          <cell r="B1371" t="str">
            <v>Tehnička škola - Požega</v>
          </cell>
        </row>
        <row r="1372">
          <cell r="A1372">
            <v>2663</v>
          </cell>
          <cell r="B1372" t="str">
            <v>Tehnička škola - Pula</v>
          </cell>
        </row>
        <row r="1373">
          <cell r="A1373">
            <v>2385</v>
          </cell>
          <cell r="B1373" t="str">
            <v>Tehnička škola - Sisak</v>
          </cell>
        </row>
        <row r="1374">
          <cell r="A1374">
            <v>2511</v>
          </cell>
          <cell r="B1374" t="str">
            <v>Tehnička škola - Slavonski Brod</v>
          </cell>
        </row>
        <row r="1375">
          <cell r="A1375">
            <v>2576</v>
          </cell>
          <cell r="B1375" t="str">
            <v>Tehnička škola - Šibenik</v>
          </cell>
        </row>
        <row r="1376">
          <cell r="A1376">
            <v>2490</v>
          </cell>
          <cell r="B1376" t="str">
            <v>Tehnička škola - Virovitica</v>
          </cell>
        </row>
        <row r="1377">
          <cell r="A1377">
            <v>2527</v>
          </cell>
          <cell r="B1377" t="str">
            <v>Tehnička škola - Zadar</v>
          </cell>
        </row>
        <row r="1378">
          <cell r="A1378">
            <v>2740</v>
          </cell>
          <cell r="B1378" t="str">
            <v>Tehnička škola - Zagreb</v>
          </cell>
        </row>
        <row r="1379">
          <cell r="A1379">
            <v>2596</v>
          </cell>
          <cell r="B1379" t="str">
            <v>Tehnička škola - Županja</v>
          </cell>
        </row>
        <row r="1380">
          <cell r="A1380">
            <v>2553</v>
          </cell>
          <cell r="B1380" t="str">
            <v>Tehnička škola i prirodoslovna gimnazija Ruđera Boškovića - Osijek</v>
          </cell>
        </row>
        <row r="1381">
          <cell r="A1381">
            <v>2591</v>
          </cell>
          <cell r="B1381" t="str">
            <v>Tehnička škola Nikole Tesle - Vukovar</v>
          </cell>
        </row>
        <row r="1382">
          <cell r="A1382">
            <v>2581</v>
          </cell>
          <cell r="B1382" t="str">
            <v>Tehnička škola Ruđera Boškovića - Vinkovci</v>
          </cell>
        </row>
        <row r="1383">
          <cell r="A1383">
            <v>2764</v>
          </cell>
          <cell r="B1383" t="str">
            <v>Tehnička škola Ruđera Boškovića - Zagreb</v>
          </cell>
        </row>
        <row r="1384">
          <cell r="A1384">
            <v>2601</v>
          </cell>
          <cell r="B1384" t="str">
            <v>Tehnička škola u Imotskom</v>
          </cell>
        </row>
        <row r="1385">
          <cell r="A1385">
            <v>2463</v>
          </cell>
          <cell r="B1385" t="str">
            <v>Tehnička škola Rijeka</v>
          </cell>
        </row>
        <row r="1386">
          <cell r="A1386">
            <v>2628</v>
          </cell>
          <cell r="B1386" t="str">
            <v>Tehnička škola za strojarstvo i mehatroniku - Split</v>
          </cell>
        </row>
        <row r="1387">
          <cell r="A1387">
            <v>2727</v>
          </cell>
          <cell r="B1387" t="str">
            <v>Treća ekonomska škola - Zagreb</v>
          </cell>
        </row>
        <row r="1388">
          <cell r="A1388">
            <v>2557</v>
          </cell>
          <cell r="B1388" t="str">
            <v>Trgovačka i komercijalna škola davor Milas - Osijek</v>
          </cell>
        </row>
        <row r="1389">
          <cell r="A1389">
            <v>2454</v>
          </cell>
          <cell r="B1389" t="str">
            <v>Trgovačka i tekstilna škola u Rijeci</v>
          </cell>
        </row>
        <row r="1390">
          <cell r="A1390">
            <v>2746</v>
          </cell>
          <cell r="B1390" t="str">
            <v>Trgovačka škola - Zagreb</v>
          </cell>
        </row>
        <row r="1391">
          <cell r="A1391">
            <v>2396</v>
          </cell>
          <cell r="B1391" t="str">
            <v>Trgovačko - ugostiteljska škola - Karlovac</v>
          </cell>
        </row>
        <row r="1392">
          <cell r="A1392">
            <v>2680</v>
          </cell>
          <cell r="B1392" t="str">
            <v>Turistička i ugostiteljska škola - Dubrovnik</v>
          </cell>
        </row>
        <row r="1393">
          <cell r="A1393">
            <v>2635</v>
          </cell>
          <cell r="B1393" t="str">
            <v>Turističko - ugostiteljska škola - Split</v>
          </cell>
        </row>
        <row r="1394">
          <cell r="A1394">
            <v>2655</v>
          </cell>
          <cell r="B1394" t="str">
            <v xml:space="preserve">Turističko - ugostiteljska škola Antona Štifanića - Poreč </v>
          </cell>
        </row>
        <row r="1395">
          <cell r="A1395">
            <v>2435</v>
          </cell>
          <cell r="B1395" t="str">
            <v>Turističko-ugostiteljska i prehrambena škola - Bjelovar</v>
          </cell>
        </row>
        <row r="1396">
          <cell r="A1396">
            <v>2574</v>
          </cell>
          <cell r="B1396" t="str">
            <v>Turističko-ugostiteljska škola - Šibenik</v>
          </cell>
        </row>
        <row r="1397">
          <cell r="A1397">
            <v>4001</v>
          </cell>
          <cell r="B1397" t="str">
            <v>Učenički dom</v>
          </cell>
        </row>
        <row r="1398">
          <cell r="A1398">
            <v>4046</v>
          </cell>
          <cell r="B1398" t="str">
            <v>Učenički dom Hrvatski učiteljski konvikt</v>
          </cell>
        </row>
        <row r="1399">
          <cell r="A1399">
            <v>4048</v>
          </cell>
          <cell r="B1399" t="str">
            <v>Učenički dom Lovran</v>
          </cell>
        </row>
        <row r="1400">
          <cell r="A1400">
            <v>4049</v>
          </cell>
          <cell r="B1400" t="str">
            <v>Učenički dom Marije Jambrišak</v>
          </cell>
        </row>
        <row r="1401">
          <cell r="A1401">
            <v>4054</v>
          </cell>
          <cell r="B1401" t="str">
            <v>Učenički dom Varaždin</v>
          </cell>
        </row>
        <row r="1402">
          <cell r="A1402">
            <v>2845</v>
          </cell>
          <cell r="B1402" t="str">
            <v>Učilište za popularnu i jazz glazbu</v>
          </cell>
        </row>
        <row r="1403">
          <cell r="A1403">
            <v>2447</v>
          </cell>
          <cell r="B1403" t="str">
            <v>Ugostiteljska škola - Opatija</v>
          </cell>
        </row>
        <row r="1404">
          <cell r="A1404">
            <v>2555</v>
          </cell>
          <cell r="B1404" t="str">
            <v>Ugostiteljsko - turistička škola - Osijek</v>
          </cell>
        </row>
        <row r="1405">
          <cell r="A1405">
            <v>2729</v>
          </cell>
          <cell r="B1405" t="str">
            <v>Ugostiteljsko-turističko učilište - Zagreb</v>
          </cell>
        </row>
        <row r="1406">
          <cell r="A1406">
            <v>2914</v>
          </cell>
          <cell r="B1406" t="str">
            <v>Umjetnička gimnazija Ars Animae s pravom javnosti - Split</v>
          </cell>
        </row>
        <row r="1407">
          <cell r="A1407">
            <v>60</v>
          </cell>
          <cell r="B1407" t="str">
            <v>Umjetnička škola Franje Lučića</v>
          </cell>
        </row>
        <row r="1408">
          <cell r="A1408">
            <v>2059</v>
          </cell>
          <cell r="B1408" t="str">
            <v>Umjetnička škola Luke Sorkočevića - Dubrovnik</v>
          </cell>
        </row>
        <row r="1409">
          <cell r="A1409">
            <v>1941</v>
          </cell>
          <cell r="B1409" t="str">
            <v>Umjetnička škola Matka Brajše Rašana</v>
          </cell>
        </row>
        <row r="1410">
          <cell r="A1410">
            <v>2139</v>
          </cell>
          <cell r="B1410" t="str">
            <v>Umjetnička škola Miroslav Magdalenić - Čakovec</v>
          </cell>
        </row>
        <row r="1411">
          <cell r="A1411">
            <v>1959</v>
          </cell>
          <cell r="B1411" t="str">
            <v>Umjetnička škola Poreč</v>
          </cell>
        </row>
        <row r="1412">
          <cell r="A1412">
            <v>2745</v>
          </cell>
          <cell r="B1412" t="str">
            <v>Upravna škola Zagreb</v>
          </cell>
        </row>
        <row r="1413">
          <cell r="A1413">
            <v>2700</v>
          </cell>
          <cell r="B1413" t="str">
            <v>V. gimnazija - Zagreb</v>
          </cell>
        </row>
        <row r="1414">
          <cell r="A1414">
            <v>2623</v>
          </cell>
          <cell r="B1414" t="str">
            <v>V. gimnazija Vladimir Nazor - Split</v>
          </cell>
        </row>
        <row r="1415">
          <cell r="A1415">
            <v>630</v>
          </cell>
          <cell r="B1415" t="str">
            <v>V. osnovna škola - Bjelovar</v>
          </cell>
        </row>
        <row r="1416">
          <cell r="A1416">
            <v>465</v>
          </cell>
          <cell r="B1416" t="str">
            <v>V. osnovna škola - Varaždin</v>
          </cell>
        </row>
        <row r="1417">
          <cell r="A1417">
            <v>2719</v>
          </cell>
          <cell r="B1417" t="str">
            <v>Veterinarska škola - Zagreb</v>
          </cell>
        </row>
        <row r="1418">
          <cell r="A1418">
            <v>466</v>
          </cell>
          <cell r="B1418" t="str">
            <v>VI. osnovna škola - Varaždin</v>
          </cell>
        </row>
        <row r="1419">
          <cell r="A1419">
            <v>2702</v>
          </cell>
          <cell r="B1419" t="str">
            <v>VII. gimnazija - Zagreb</v>
          </cell>
        </row>
        <row r="1420">
          <cell r="A1420">
            <v>468</v>
          </cell>
          <cell r="B1420" t="str">
            <v>VII. osnovna škola - Varaždin</v>
          </cell>
        </row>
        <row r="1421">
          <cell r="A1421">
            <v>2330</v>
          </cell>
          <cell r="B1421" t="str">
            <v>Waldorfska škola u Zagrebu</v>
          </cell>
        </row>
        <row r="1422">
          <cell r="A1422">
            <v>2705</v>
          </cell>
          <cell r="B1422" t="str">
            <v>X. gimnazija Ivan Supek - Zagreb</v>
          </cell>
        </row>
        <row r="1423">
          <cell r="A1423">
            <v>2706</v>
          </cell>
          <cell r="B1423" t="str">
            <v>XI. gimnazija - Zagreb</v>
          </cell>
        </row>
        <row r="1424">
          <cell r="A1424">
            <v>2707</v>
          </cell>
          <cell r="B1424" t="str">
            <v>XII. gimnazija - Zagreb</v>
          </cell>
        </row>
        <row r="1425">
          <cell r="A1425">
            <v>2708</v>
          </cell>
          <cell r="B1425" t="str">
            <v>XIII. gimnazija - Zagreb</v>
          </cell>
        </row>
        <row r="1426">
          <cell r="A1426">
            <v>2710</v>
          </cell>
          <cell r="B1426" t="str">
            <v>XV. gimnazija - Zagreb</v>
          </cell>
        </row>
        <row r="1427">
          <cell r="A1427">
            <v>2711</v>
          </cell>
          <cell r="B1427" t="str">
            <v>XVI. gimnazija - Zagreb</v>
          </cell>
        </row>
        <row r="1428">
          <cell r="A1428">
            <v>2713</v>
          </cell>
          <cell r="B1428" t="str">
            <v>XVIII. gimnazija - Zagreb</v>
          </cell>
        </row>
        <row r="1429">
          <cell r="A1429">
            <v>2536</v>
          </cell>
          <cell r="B1429" t="str">
            <v>Zadarska privatna gimnazija s pravom javnosti</v>
          </cell>
        </row>
        <row r="1430">
          <cell r="A1430">
            <v>4000</v>
          </cell>
          <cell r="B1430" t="str">
            <v>Zadruga</v>
          </cell>
        </row>
        <row r="1431">
          <cell r="A1431">
            <v>2775</v>
          </cell>
          <cell r="B1431" t="str">
            <v>Zagrebačka umjetnička gimnazija s pravom javnosti</v>
          </cell>
        </row>
        <row r="1432">
          <cell r="A1432">
            <v>2586</v>
          </cell>
          <cell r="B1432" t="str">
            <v>Zdravstvena i veterinarska škola Dr. Andrije Štampara - Vinkovci</v>
          </cell>
        </row>
        <row r="1433">
          <cell r="A1433">
            <v>2634</v>
          </cell>
          <cell r="B1433" t="str">
            <v>Zdravstvena škola - Split</v>
          </cell>
        </row>
        <row r="1434">
          <cell r="A1434">
            <v>2714</v>
          </cell>
          <cell r="B1434" t="str">
            <v>Zdravstveno učilište - Zagreb</v>
          </cell>
        </row>
        <row r="1435">
          <cell r="A1435">
            <v>2359</v>
          </cell>
          <cell r="B1435" t="str">
            <v>Zrakoplovna tehnička škola Rudolfa Perešina</v>
          </cell>
        </row>
        <row r="1436">
          <cell r="A1436">
            <v>2477</v>
          </cell>
          <cell r="B1436" t="str">
            <v>Željeznička tehnička škola - Moravice</v>
          </cell>
        </row>
        <row r="1437">
          <cell r="A1437">
            <v>2751</v>
          </cell>
          <cell r="B1437" t="str">
            <v>Ženska opća gimnazija Družbe sestara milosrdnica - s pravom javnosti</v>
          </cell>
        </row>
        <row r="1438">
          <cell r="A1438">
            <v>4043</v>
          </cell>
          <cell r="B1438" t="str">
            <v>Ženski đački dom Dubrovnik</v>
          </cell>
        </row>
        <row r="1439">
          <cell r="A1439">
            <v>4007</v>
          </cell>
          <cell r="B1439" t="str">
            <v>Ženski đački dom Split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4065</v>
          </cell>
          <cell r="B718" t="str">
            <v>OŠ Kralja Zvonimira</v>
          </cell>
        </row>
        <row r="719">
          <cell r="A719">
            <v>830</v>
          </cell>
          <cell r="B719" t="str">
            <v>OŠ Kraljevica</v>
          </cell>
        </row>
        <row r="720">
          <cell r="A720">
            <v>2875</v>
          </cell>
          <cell r="B720" t="str">
            <v>OŠ Kraljice Jelene</v>
          </cell>
        </row>
        <row r="721">
          <cell r="A721">
            <v>190</v>
          </cell>
          <cell r="B721" t="str">
            <v>OŠ Krapinske Toplice</v>
          </cell>
        </row>
        <row r="722">
          <cell r="A722">
            <v>1226</v>
          </cell>
          <cell r="B722" t="str">
            <v>OŠ Krune Krstića - Zadar</v>
          </cell>
        </row>
        <row r="723">
          <cell r="A723">
            <v>88</v>
          </cell>
          <cell r="B723" t="str">
            <v>OŠ Ksavera Šandora Gjalskog - Donja Zelina</v>
          </cell>
        </row>
        <row r="724">
          <cell r="A724">
            <v>150</v>
          </cell>
          <cell r="B724" t="str">
            <v>OŠ Ksavera Šandora Gjalskog - Zabok</v>
          </cell>
        </row>
        <row r="725">
          <cell r="A725">
            <v>2198</v>
          </cell>
          <cell r="B725" t="str">
            <v>OŠ Ksavera Šandora Gjalskog - Zagreb</v>
          </cell>
        </row>
        <row r="726">
          <cell r="A726">
            <v>2116</v>
          </cell>
          <cell r="B726" t="str">
            <v>OŠ Kula Norinska</v>
          </cell>
        </row>
        <row r="727">
          <cell r="A727">
            <v>2106</v>
          </cell>
          <cell r="B727" t="str">
            <v>OŠ Kuna</v>
          </cell>
        </row>
        <row r="728">
          <cell r="A728">
            <v>100</v>
          </cell>
          <cell r="B728" t="str">
            <v>OŠ Kupljenovo</v>
          </cell>
        </row>
        <row r="729">
          <cell r="A729">
            <v>2141</v>
          </cell>
          <cell r="B729" t="str">
            <v>OŠ Kuršanec</v>
          </cell>
        </row>
        <row r="730">
          <cell r="A730">
            <v>2202</v>
          </cell>
          <cell r="B730" t="str">
            <v>OŠ Kustošija</v>
          </cell>
        </row>
        <row r="731">
          <cell r="A731">
            <v>1392</v>
          </cell>
          <cell r="B731" t="str">
            <v>OŠ Ladimirevci</v>
          </cell>
        </row>
        <row r="732">
          <cell r="A732">
            <v>2049</v>
          </cell>
          <cell r="B732" t="str">
            <v>OŠ Lapad</v>
          </cell>
        </row>
        <row r="733">
          <cell r="A733">
            <v>1452</v>
          </cell>
          <cell r="B733" t="str">
            <v>OŠ Laslovo</v>
          </cell>
        </row>
        <row r="734">
          <cell r="A734">
            <v>2884</v>
          </cell>
          <cell r="B734" t="str">
            <v>OŠ Lauder-Hugo Kon</v>
          </cell>
        </row>
        <row r="735">
          <cell r="A735">
            <v>566</v>
          </cell>
          <cell r="B735" t="str">
            <v>OŠ Legrad</v>
          </cell>
        </row>
        <row r="736">
          <cell r="A736">
            <v>2917</v>
          </cell>
          <cell r="B736" t="str">
            <v>OŠ Libar</v>
          </cell>
        </row>
        <row r="737">
          <cell r="A737">
            <v>187</v>
          </cell>
          <cell r="B737" t="str">
            <v>OŠ Lijepa Naša</v>
          </cell>
        </row>
        <row r="738">
          <cell r="A738">
            <v>1084</v>
          </cell>
          <cell r="B738" t="str">
            <v>OŠ Lipik</v>
          </cell>
        </row>
        <row r="739">
          <cell r="A739">
            <v>1641</v>
          </cell>
          <cell r="B739" t="str">
            <v>OŠ Lipovac</v>
          </cell>
        </row>
        <row r="740">
          <cell r="A740">
            <v>4058</v>
          </cell>
          <cell r="B740" t="str">
            <v>OŠ Lotrščak</v>
          </cell>
        </row>
        <row r="741">
          <cell r="A741">
            <v>1629</v>
          </cell>
          <cell r="B741" t="str">
            <v>OŠ Lovas</v>
          </cell>
        </row>
        <row r="742">
          <cell r="A742">
            <v>935</v>
          </cell>
          <cell r="B742" t="str">
            <v>OŠ Lovinac</v>
          </cell>
        </row>
        <row r="743">
          <cell r="A743">
            <v>2241</v>
          </cell>
          <cell r="B743" t="str">
            <v>OŠ Lovre pl. Matačića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450</v>
          </cell>
          <cell r="B746" t="str">
            <v>OŠ Ludbreg</v>
          </cell>
        </row>
        <row r="747">
          <cell r="A747">
            <v>324</v>
          </cell>
          <cell r="B747" t="str">
            <v>OŠ Ludina</v>
          </cell>
        </row>
        <row r="748">
          <cell r="A748">
            <v>1427</v>
          </cell>
          <cell r="B748" t="str">
            <v>OŠ Lug - Laskói Általános Iskola</v>
          </cell>
        </row>
        <row r="749">
          <cell r="A749">
            <v>2886</v>
          </cell>
          <cell r="B749" t="str">
            <v>OŠ Luka - Luka</v>
          </cell>
        </row>
        <row r="750">
          <cell r="A750">
            <v>2910</v>
          </cell>
          <cell r="B750" t="str">
            <v>OŠ Luka - Sesvete</v>
          </cell>
        </row>
        <row r="751">
          <cell r="A751">
            <v>1493</v>
          </cell>
          <cell r="B751" t="str">
            <v>OŠ Luka Botić</v>
          </cell>
        </row>
        <row r="752">
          <cell r="A752">
            <v>909</v>
          </cell>
          <cell r="B752" t="str">
            <v>OŠ Luke Perkovića - Brinje</v>
          </cell>
        </row>
        <row r="753">
          <cell r="A753">
            <v>513</v>
          </cell>
          <cell r="B753" t="str">
            <v>OŠ Ljubešćica</v>
          </cell>
        </row>
        <row r="754">
          <cell r="A754">
            <v>2269</v>
          </cell>
          <cell r="B754" t="str">
            <v>OŠ Ljubljanica - Zagreb</v>
          </cell>
        </row>
        <row r="755">
          <cell r="A755">
            <v>7</v>
          </cell>
          <cell r="B755" t="str">
            <v>OŠ Ljubo Babić</v>
          </cell>
        </row>
        <row r="756">
          <cell r="A756">
            <v>1155</v>
          </cell>
          <cell r="B756" t="str">
            <v>OŠ Ljudevit Gaj - Lužani</v>
          </cell>
        </row>
        <row r="757">
          <cell r="A757">
            <v>202</v>
          </cell>
          <cell r="B757" t="str">
            <v>OŠ Ljudevit Gaj - Mihovljan</v>
          </cell>
        </row>
        <row r="758">
          <cell r="A758">
            <v>147</v>
          </cell>
          <cell r="B758" t="str">
            <v>OŠ Ljudevit Gaj u Krapini</v>
          </cell>
        </row>
        <row r="759">
          <cell r="A759">
            <v>1089</v>
          </cell>
          <cell r="B759" t="str">
            <v>OŠ Ljudevita Gaja - Nova Gradiška</v>
          </cell>
        </row>
        <row r="760">
          <cell r="A760">
            <v>1370</v>
          </cell>
          <cell r="B760" t="str">
            <v>OŠ Ljudevita Gaja - Osijek</v>
          </cell>
        </row>
        <row r="761">
          <cell r="A761">
            <v>78</v>
          </cell>
          <cell r="B761" t="str">
            <v>OŠ Ljudevita Gaja - Zaprešić</v>
          </cell>
        </row>
        <row r="762">
          <cell r="A762">
            <v>537</v>
          </cell>
          <cell r="B762" t="str">
            <v>OŠ Ljudevita Modeca - Križevci</v>
          </cell>
        </row>
        <row r="763">
          <cell r="A763">
            <v>196</v>
          </cell>
          <cell r="B763" t="str">
            <v>OŠ Mače</v>
          </cell>
        </row>
        <row r="764">
          <cell r="A764">
            <v>362</v>
          </cell>
          <cell r="B764" t="str">
            <v>OŠ Mahično</v>
          </cell>
        </row>
        <row r="765">
          <cell r="A765">
            <v>1716</v>
          </cell>
          <cell r="B765" t="str">
            <v>OŠ Majstora Radovana</v>
          </cell>
        </row>
        <row r="766">
          <cell r="A766">
            <v>2254</v>
          </cell>
          <cell r="B766" t="str">
            <v>OŠ Malešnica</v>
          </cell>
        </row>
        <row r="767">
          <cell r="A767">
            <v>4053</v>
          </cell>
          <cell r="B767" t="str">
            <v>OŠ Malinska - Dubašnica</v>
          </cell>
        </row>
        <row r="768">
          <cell r="A768">
            <v>1757</v>
          </cell>
          <cell r="B768" t="str">
            <v>OŠ Manuš</v>
          </cell>
        </row>
        <row r="769">
          <cell r="A769">
            <v>2005</v>
          </cell>
          <cell r="B769" t="str">
            <v>OŠ Marčana</v>
          </cell>
        </row>
        <row r="770">
          <cell r="A770">
            <v>1671</v>
          </cell>
          <cell r="B770" t="str">
            <v>OŠ Mare Švel-Gamiršek</v>
          </cell>
        </row>
        <row r="771">
          <cell r="A771">
            <v>843</v>
          </cell>
          <cell r="B771" t="str">
            <v>OŠ Maria Martinolića</v>
          </cell>
        </row>
        <row r="772">
          <cell r="A772">
            <v>198</v>
          </cell>
          <cell r="B772" t="str">
            <v>OŠ Marija Bistrica</v>
          </cell>
        </row>
        <row r="773">
          <cell r="A773">
            <v>2023</v>
          </cell>
          <cell r="B773" t="str">
            <v>OŠ Marije i Line</v>
          </cell>
        </row>
        <row r="774">
          <cell r="A774">
            <v>2215</v>
          </cell>
          <cell r="B774" t="str">
            <v>OŠ Marije Jurić Zagorke</v>
          </cell>
        </row>
        <row r="775">
          <cell r="A775">
            <v>2051</v>
          </cell>
          <cell r="B775" t="str">
            <v>OŠ Marina Držića - Dubrovnik</v>
          </cell>
        </row>
        <row r="776">
          <cell r="A776">
            <v>2278</v>
          </cell>
          <cell r="B776" t="str">
            <v>OŠ Marina Držića - Zagreb</v>
          </cell>
        </row>
        <row r="777">
          <cell r="A777">
            <v>2047</v>
          </cell>
          <cell r="B777" t="str">
            <v>OŠ Marina Getaldića</v>
          </cell>
        </row>
        <row r="778">
          <cell r="A778">
            <v>1752</v>
          </cell>
          <cell r="B778" t="str">
            <v>OŠ Marjan</v>
          </cell>
        </row>
        <row r="779">
          <cell r="A779">
            <v>1706</v>
          </cell>
          <cell r="B779" t="str">
            <v>OŠ Marka Marulića</v>
          </cell>
        </row>
        <row r="780">
          <cell r="A780">
            <v>1205</v>
          </cell>
          <cell r="B780" t="str">
            <v>OŠ Markovac</v>
          </cell>
        </row>
        <row r="781">
          <cell r="A781">
            <v>2225</v>
          </cell>
          <cell r="B781" t="str">
            <v>OŠ Markuševec</v>
          </cell>
        </row>
        <row r="782">
          <cell r="A782">
            <v>1662</v>
          </cell>
          <cell r="B782" t="str">
            <v>OŠ Markušica</v>
          </cell>
        </row>
        <row r="783">
          <cell r="A783">
            <v>503</v>
          </cell>
          <cell r="B783" t="str">
            <v>OŠ Martijanec</v>
          </cell>
        </row>
        <row r="784">
          <cell r="A784">
            <v>4017</v>
          </cell>
          <cell r="B784" t="str">
            <v>OŠ Mate Balote - Buje</v>
          </cell>
        </row>
        <row r="785">
          <cell r="A785">
            <v>244</v>
          </cell>
          <cell r="B785" t="str">
            <v>OŠ Mate Lovraka - Kutina</v>
          </cell>
        </row>
        <row r="786">
          <cell r="A786">
            <v>1094</v>
          </cell>
          <cell r="B786" t="str">
            <v>OŠ Mate Lovraka - Nova Gradiška</v>
          </cell>
        </row>
        <row r="787">
          <cell r="A787">
            <v>267</v>
          </cell>
          <cell r="B787" t="str">
            <v>OŠ Mate Lovraka - Petrinja</v>
          </cell>
        </row>
        <row r="788">
          <cell r="A788">
            <v>713</v>
          </cell>
          <cell r="B788" t="str">
            <v>OŠ Mate Lovraka - Veliki Grđevac</v>
          </cell>
        </row>
        <row r="789">
          <cell r="A789">
            <v>1492</v>
          </cell>
          <cell r="B789" t="str">
            <v>OŠ Mate Lovraka - Vladislavci</v>
          </cell>
        </row>
        <row r="790">
          <cell r="A790">
            <v>2214</v>
          </cell>
          <cell r="B790" t="str">
            <v>OŠ Mate Lovraka - Zagreb</v>
          </cell>
        </row>
        <row r="791">
          <cell r="A791">
            <v>1602</v>
          </cell>
          <cell r="B791" t="str">
            <v>OŠ Mate Lovraka - Županja</v>
          </cell>
        </row>
        <row r="792">
          <cell r="A792">
            <v>1611</v>
          </cell>
          <cell r="B792" t="str">
            <v>OŠ Matija Antun Reljković - Cerna</v>
          </cell>
        </row>
        <row r="793">
          <cell r="A793">
            <v>1177</v>
          </cell>
          <cell r="B793" t="str">
            <v>OŠ Matija Antun Reljković - Davor</v>
          </cell>
        </row>
        <row r="794">
          <cell r="A794">
            <v>1171</v>
          </cell>
          <cell r="B794" t="str">
            <v>OŠ Matija Gubec - Cernik</v>
          </cell>
        </row>
        <row r="795">
          <cell r="A795">
            <v>1628</v>
          </cell>
          <cell r="B795" t="str">
            <v>OŠ Matija Gubec - Jarmina</v>
          </cell>
        </row>
        <row r="796">
          <cell r="A796">
            <v>1494</v>
          </cell>
          <cell r="B796" t="str">
            <v>OŠ Matija Gubec - Magdalenovac</v>
          </cell>
        </row>
        <row r="797">
          <cell r="A797">
            <v>1349</v>
          </cell>
          <cell r="B797" t="str">
            <v>OŠ Matija Gubec - Piškorevci</v>
          </cell>
        </row>
        <row r="798">
          <cell r="A798">
            <v>174</v>
          </cell>
          <cell r="B798" t="str">
            <v>OŠ Matije Gupca - Gornja Stubica</v>
          </cell>
        </row>
        <row r="799">
          <cell r="A799">
            <v>2265</v>
          </cell>
          <cell r="B799" t="str">
            <v>OŠ Matije Gupca - Zagreb</v>
          </cell>
        </row>
        <row r="800">
          <cell r="A800">
            <v>1386</v>
          </cell>
          <cell r="B800" t="str">
            <v>OŠ Matije Petra Katančića</v>
          </cell>
        </row>
        <row r="801">
          <cell r="A801">
            <v>1934</v>
          </cell>
          <cell r="B801" t="str">
            <v>OŠ Matije Vlačića</v>
          </cell>
        </row>
        <row r="802">
          <cell r="A802">
            <v>2234</v>
          </cell>
          <cell r="B802" t="str">
            <v>OŠ Matka Laginje</v>
          </cell>
        </row>
        <row r="803">
          <cell r="A803">
            <v>2205</v>
          </cell>
          <cell r="B803" t="str">
            <v>OŠ Medvedgrad</v>
          </cell>
        </row>
        <row r="804">
          <cell r="A804">
            <v>1772</v>
          </cell>
          <cell r="B804" t="str">
            <v>OŠ Mejaši</v>
          </cell>
        </row>
        <row r="805">
          <cell r="A805">
            <v>1762</v>
          </cell>
          <cell r="B805" t="str">
            <v>OŠ Meje</v>
          </cell>
        </row>
        <row r="806">
          <cell r="A806">
            <v>1770</v>
          </cell>
          <cell r="B806" t="str">
            <v>OŠ Mertojak</v>
          </cell>
        </row>
        <row r="807">
          <cell r="A807">
            <v>447</v>
          </cell>
          <cell r="B807" t="str">
            <v>OŠ Metel Ožegović</v>
          </cell>
        </row>
        <row r="808">
          <cell r="A808">
            <v>20</v>
          </cell>
          <cell r="B808" t="str">
            <v>OŠ Mihaela Šiloboda</v>
          </cell>
        </row>
        <row r="809">
          <cell r="A809">
            <v>569</v>
          </cell>
          <cell r="B809" t="str">
            <v>OŠ Mihovil Pavlek Miškina - Đelekovec</v>
          </cell>
        </row>
        <row r="810">
          <cell r="A810">
            <v>1675</v>
          </cell>
          <cell r="B810" t="str">
            <v>OŠ Mijat Stojanović</v>
          </cell>
        </row>
        <row r="811">
          <cell r="A811">
            <v>993</v>
          </cell>
          <cell r="B811" t="str">
            <v>OŠ Mikleuš</v>
          </cell>
        </row>
        <row r="812">
          <cell r="A812">
            <v>1121</v>
          </cell>
          <cell r="B812" t="str">
            <v>OŠ Milan Amruš</v>
          </cell>
        </row>
        <row r="813">
          <cell r="A813">
            <v>827</v>
          </cell>
          <cell r="B813" t="str">
            <v>OŠ Milan Brozović</v>
          </cell>
        </row>
        <row r="814">
          <cell r="A814">
            <v>1899</v>
          </cell>
          <cell r="B814" t="str">
            <v>OŠ Milana Begovića</v>
          </cell>
        </row>
        <row r="815">
          <cell r="A815">
            <v>27</v>
          </cell>
          <cell r="B815" t="str">
            <v>OŠ Milana Langa</v>
          </cell>
        </row>
        <row r="816">
          <cell r="A816">
            <v>2019</v>
          </cell>
          <cell r="B816" t="str">
            <v>OŠ Milana Šorga - Oprtalj</v>
          </cell>
        </row>
        <row r="817">
          <cell r="A817">
            <v>1490</v>
          </cell>
          <cell r="B817" t="str">
            <v>OŠ Milka Cepelića</v>
          </cell>
        </row>
        <row r="818">
          <cell r="A818">
            <v>135</v>
          </cell>
          <cell r="B818" t="str">
            <v>OŠ Milke Trnine</v>
          </cell>
        </row>
        <row r="819">
          <cell r="A819">
            <v>1879</v>
          </cell>
          <cell r="B819" t="str">
            <v>OŠ Milna</v>
          </cell>
        </row>
        <row r="820">
          <cell r="A820">
            <v>668</v>
          </cell>
          <cell r="B820" t="str">
            <v>OŠ Mirka Pereša</v>
          </cell>
        </row>
        <row r="821">
          <cell r="A821">
            <v>1448</v>
          </cell>
          <cell r="B821" t="str">
            <v>OŠ Miroslava Krleže - Čepin</v>
          </cell>
        </row>
        <row r="822">
          <cell r="A822">
            <v>2194</v>
          </cell>
          <cell r="B822" t="str">
            <v>OŠ Miroslava Krleže - Zagreb</v>
          </cell>
        </row>
        <row r="823">
          <cell r="A823">
            <v>1593</v>
          </cell>
          <cell r="B823" t="str">
            <v>OŠ Mitnica</v>
          </cell>
        </row>
        <row r="824">
          <cell r="A824">
            <v>1046</v>
          </cell>
          <cell r="B824" t="str">
            <v>OŠ Mladost - Jakšić</v>
          </cell>
        </row>
        <row r="825">
          <cell r="A825">
            <v>309</v>
          </cell>
          <cell r="B825" t="str">
            <v>OŠ Mladost - Lekenik</v>
          </cell>
        </row>
        <row r="826">
          <cell r="A826">
            <v>1367</v>
          </cell>
          <cell r="B826" t="str">
            <v>OŠ Mladost - Osijek</v>
          </cell>
        </row>
        <row r="827">
          <cell r="A827">
            <v>2299</v>
          </cell>
          <cell r="B827" t="str">
            <v>OŠ Mladost - Zagreb</v>
          </cell>
        </row>
        <row r="828">
          <cell r="A828">
            <v>2109</v>
          </cell>
          <cell r="B828" t="str">
            <v>OŠ Mljet</v>
          </cell>
        </row>
        <row r="829">
          <cell r="A829">
            <v>2061</v>
          </cell>
          <cell r="B829" t="str">
            <v>OŠ Mokošica - Dubrovnik</v>
          </cell>
        </row>
        <row r="830">
          <cell r="A830">
            <v>601</v>
          </cell>
          <cell r="B830" t="str">
            <v>OŠ Molve</v>
          </cell>
        </row>
        <row r="831">
          <cell r="A831">
            <v>1976</v>
          </cell>
          <cell r="B831" t="str">
            <v>OŠ Monte Zaro</v>
          </cell>
        </row>
        <row r="832">
          <cell r="A832">
            <v>870</v>
          </cell>
          <cell r="B832" t="str">
            <v>OŠ Mrkopalj</v>
          </cell>
        </row>
        <row r="833">
          <cell r="A833">
            <v>2156</v>
          </cell>
          <cell r="B833" t="str">
            <v>OŠ Mursko Središće</v>
          </cell>
        </row>
        <row r="834">
          <cell r="A834">
            <v>1568</v>
          </cell>
          <cell r="B834" t="str">
            <v>OŠ Murterski škoji</v>
          </cell>
        </row>
        <row r="835">
          <cell r="A835">
            <v>2324</v>
          </cell>
          <cell r="B835" t="str">
            <v>OŠ Nad lipom</v>
          </cell>
        </row>
        <row r="836">
          <cell r="A836">
            <v>2341</v>
          </cell>
          <cell r="B836" t="str">
            <v>OŠ Nandi s pravom javnosti</v>
          </cell>
        </row>
        <row r="837">
          <cell r="A837">
            <v>2159</v>
          </cell>
          <cell r="B837" t="str">
            <v>OŠ Nedelišće</v>
          </cell>
        </row>
        <row r="838">
          <cell r="A838">
            <v>1676</v>
          </cell>
          <cell r="B838" t="str">
            <v>OŠ Negoslavci</v>
          </cell>
        </row>
        <row r="839">
          <cell r="A839">
            <v>1800</v>
          </cell>
          <cell r="B839" t="str">
            <v>OŠ Neorić-Sutina</v>
          </cell>
        </row>
        <row r="840">
          <cell r="A840">
            <v>416</v>
          </cell>
          <cell r="B840" t="str">
            <v>OŠ Netretić</v>
          </cell>
        </row>
        <row r="841">
          <cell r="A841">
            <v>789</v>
          </cell>
          <cell r="B841" t="str">
            <v>OŠ Nikola Tesla - Rijeka</v>
          </cell>
        </row>
        <row r="842">
          <cell r="A842">
            <v>1592</v>
          </cell>
          <cell r="B842" t="str">
            <v>OŠ Nikole Andrića</v>
          </cell>
        </row>
        <row r="843">
          <cell r="A843">
            <v>48</v>
          </cell>
          <cell r="B843" t="str">
            <v>OŠ Nikole Hribara</v>
          </cell>
        </row>
        <row r="844">
          <cell r="A844">
            <v>1214</v>
          </cell>
          <cell r="B844" t="str">
            <v>OŠ Nikole Tesle - Gračac</v>
          </cell>
        </row>
        <row r="845">
          <cell r="A845">
            <v>1581</v>
          </cell>
          <cell r="B845" t="str">
            <v>OŠ Nikole Tesle - Mirkovci</v>
          </cell>
        </row>
        <row r="846">
          <cell r="A846">
            <v>2268</v>
          </cell>
          <cell r="B846" t="str">
            <v>OŠ Nikole Tesle - Zagreb</v>
          </cell>
        </row>
        <row r="847">
          <cell r="A847">
            <v>678</v>
          </cell>
          <cell r="B847" t="str">
            <v>OŠ Nova Rača</v>
          </cell>
        </row>
        <row r="848">
          <cell r="A848">
            <v>453</v>
          </cell>
          <cell r="B848" t="str">
            <v>OŠ Novi Marof</v>
          </cell>
        </row>
        <row r="849">
          <cell r="A849">
            <v>1271</v>
          </cell>
          <cell r="B849" t="str">
            <v>OŠ Novigrad</v>
          </cell>
        </row>
        <row r="850">
          <cell r="A850">
            <v>4050</v>
          </cell>
          <cell r="B850" t="str">
            <v>OŠ Novo Čiče</v>
          </cell>
        </row>
        <row r="851">
          <cell r="A851">
            <v>259</v>
          </cell>
          <cell r="B851" t="str">
            <v>OŠ Novska</v>
          </cell>
        </row>
        <row r="852">
          <cell r="A852">
            <v>1686</v>
          </cell>
          <cell r="B852" t="str">
            <v>OŠ o. Petra Perice Makarska</v>
          </cell>
        </row>
        <row r="853">
          <cell r="A853">
            <v>1217</v>
          </cell>
          <cell r="B853" t="str">
            <v>OŠ Obrovac</v>
          </cell>
        </row>
        <row r="854">
          <cell r="A854">
            <v>2301</v>
          </cell>
          <cell r="B854" t="str">
            <v>OŠ Odra</v>
          </cell>
        </row>
        <row r="855">
          <cell r="A855">
            <v>1188</v>
          </cell>
          <cell r="B855" t="str">
            <v>OŠ Okučani</v>
          </cell>
        </row>
        <row r="856">
          <cell r="A856">
            <v>4045</v>
          </cell>
          <cell r="B856" t="str">
            <v>OŠ Omišalj</v>
          </cell>
        </row>
        <row r="857">
          <cell r="A857">
            <v>2113</v>
          </cell>
          <cell r="B857" t="str">
            <v>OŠ Opuzen</v>
          </cell>
        </row>
        <row r="858">
          <cell r="A858">
            <v>2104</v>
          </cell>
          <cell r="B858" t="str">
            <v>OŠ Orebić</v>
          </cell>
        </row>
        <row r="859">
          <cell r="A859">
            <v>2154</v>
          </cell>
          <cell r="B859" t="str">
            <v>OŠ Orehovica</v>
          </cell>
        </row>
        <row r="860">
          <cell r="A860">
            <v>205</v>
          </cell>
          <cell r="B860" t="str">
            <v>OŠ Oroslavje</v>
          </cell>
        </row>
        <row r="861">
          <cell r="A861">
            <v>1740</v>
          </cell>
          <cell r="B861" t="str">
            <v>OŠ Ostrog</v>
          </cell>
        </row>
        <row r="862">
          <cell r="A862">
            <v>2303</v>
          </cell>
          <cell r="B862" t="str">
            <v>OŠ Otok</v>
          </cell>
        </row>
        <row r="863">
          <cell r="A863">
            <v>2201</v>
          </cell>
          <cell r="B863" t="str">
            <v>OŠ Otona Ivekovića</v>
          </cell>
        </row>
        <row r="864">
          <cell r="A864">
            <v>2119</v>
          </cell>
          <cell r="B864" t="str">
            <v>OŠ Otrići-Dubrave</v>
          </cell>
        </row>
        <row r="865">
          <cell r="A865">
            <v>1300</v>
          </cell>
          <cell r="B865" t="str">
            <v>OŠ Pakoštane</v>
          </cell>
        </row>
        <row r="866">
          <cell r="A866">
            <v>2196</v>
          </cell>
          <cell r="B866" t="str">
            <v>OŠ Pantovčak</v>
          </cell>
        </row>
        <row r="867">
          <cell r="A867">
            <v>77</v>
          </cell>
          <cell r="B867" t="str">
            <v>OŠ Pavao Belas</v>
          </cell>
        </row>
        <row r="868">
          <cell r="A868">
            <v>185</v>
          </cell>
          <cell r="B868" t="str">
            <v>OŠ Pavla Štoosa</v>
          </cell>
        </row>
        <row r="869">
          <cell r="A869">
            <v>2206</v>
          </cell>
          <cell r="B869" t="str">
            <v>OŠ Pavleka Miškine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798</v>
          </cell>
          <cell r="B871" t="str">
            <v>OŠ Pehlin</v>
          </cell>
        </row>
        <row r="872">
          <cell r="A872">
            <v>917</v>
          </cell>
          <cell r="B872" t="str">
            <v>OŠ Perušić</v>
          </cell>
        </row>
        <row r="873">
          <cell r="A873">
            <v>1718</v>
          </cell>
          <cell r="B873" t="str">
            <v>OŠ Petar Berislavić</v>
          </cell>
        </row>
        <row r="874">
          <cell r="A874">
            <v>1295</v>
          </cell>
          <cell r="B874" t="str">
            <v>OŠ Petar Lorini</v>
          </cell>
        </row>
        <row r="875">
          <cell r="A875">
            <v>1282</v>
          </cell>
          <cell r="B875" t="str">
            <v>OŠ Petar Zoranić - Nin</v>
          </cell>
        </row>
        <row r="876">
          <cell r="A876">
            <v>1318</v>
          </cell>
          <cell r="B876" t="str">
            <v>OŠ Petar Zoranić - Stankovci</v>
          </cell>
        </row>
        <row r="877">
          <cell r="A877">
            <v>737</v>
          </cell>
          <cell r="B877" t="str">
            <v>OŠ Petar Zrinski - Čabar</v>
          </cell>
        </row>
        <row r="878">
          <cell r="A878">
            <v>474</v>
          </cell>
          <cell r="B878" t="str">
            <v>OŠ Petar Zrinski - Jalžabet</v>
          </cell>
        </row>
        <row r="879">
          <cell r="A879">
            <v>2189</v>
          </cell>
          <cell r="B879" t="str">
            <v>OŠ Petar Zrinski - Šenkovec</v>
          </cell>
        </row>
        <row r="880">
          <cell r="A880">
            <v>2207</v>
          </cell>
          <cell r="B880" t="str">
            <v>OŠ Petar Zrinski - Zagreb</v>
          </cell>
        </row>
        <row r="881">
          <cell r="A881">
            <v>1880</v>
          </cell>
          <cell r="B881" t="str">
            <v>OŠ Petra Hektorovića - Stari Grad</v>
          </cell>
        </row>
        <row r="882">
          <cell r="A882">
            <v>2063</v>
          </cell>
          <cell r="B882" t="str">
            <v>OŠ Petra Kanavelića</v>
          </cell>
        </row>
        <row r="883">
          <cell r="A883">
            <v>1538</v>
          </cell>
          <cell r="B883" t="str">
            <v>OŠ Petra Krešimira IV.</v>
          </cell>
        </row>
        <row r="884">
          <cell r="A884">
            <v>1870</v>
          </cell>
          <cell r="B884" t="str">
            <v>OŠ Petra Kružića Klis</v>
          </cell>
        </row>
        <row r="885">
          <cell r="A885">
            <v>1011</v>
          </cell>
          <cell r="B885" t="str">
            <v>OŠ Petra Preradovića - Pitomača</v>
          </cell>
        </row>
        <row r="886">
          <cell r="A886">
            <v>1228</v>
          </cell>
          <cell r="B886" t="str">
            <v>OŠ Petra Preradovića - Zadar</v>
          </cell>
        </row>
        <row r="887">
          <cell r="A887">
            <v>2242</v>
          </cell>
          <cell r="B887" t="str">
            <v>OŠ Petra Preradovića - Zagreb</v>
          </cell>
        </row>
        <row r="888">
          <cell r="A888">
            <v>1992</v>
          </cell>
          <cell r="B888" t="str">
            <v>OŠ Petra Studenca - Kanfanar</v>
          </cell>
        </row>
        <row r="889">
          <cell r="A889">
            <v>1309</v>
          </cell>
          <cell r="B889" t="str">
            <v>OŠ Petra Zoranića</v>
          </cell>
        </row>
        <row r="890">
          <cell r="A890">
            <v>478</v>
          </cell>
          <cell r="B890" t="str">
            <v>OŠ Petrijanec</v>
          </cell>
        </row>
        <row r="891">
          <cell r="A891">
            <v>1471</v>
          </cell>
          <cell r="B891" t="str">
            <v>OŠ Petrijevci</v>
          </cell>
        </row>
        <row r="892">
          <cell r="A892">
            <v>1570</v>
          </cell>
          <cell r="B892" t="str">
            <v>OŠ Pirovac</v>
          </cell>
        </row>
        <row r="893">
          <cell r="A893">
            <v>431</v>
          </cell>
          <cell r="B893" t="str">
            <v xml:space="preserve">OŠ Plaški </v>
          </cell>
        </row>
        <row r="894">
          <cell r="A894">
            <v>938</v>
          </cell>
          <cell r="B894" t="str">
            <v>OŠ Plitvička Jezera</v>
          </cell>
        </row>
        <row r="895">
          <cell r="A895">
            <v>1765</v>
          </cell>
          <cell r="B895" t="str">
            <v>OŠ Plokite</v>
          </cell>
        </row>
        <row r="896">
          <cell r="A896">
            <v>788</v>
          </cell>
          <cell r="B896" t="str">
            <v>OŠ Podmurvice</v>
          </cell>
        </row>
        <row r="897">
          <cell r="A897">
            <v>458</v>
          </cell>
          <cell r="B897" t="str">
            <v>OŠ Podrute</v>
          </cell>
        </row>
        <row r="898">
          <cell r="A898">
            <v>2164</v>
          </cell>
          <cell r="B898" t="str">
            <v>OŠ Podturen</v>
          </cell>
        </row>
        <row r="899">
          <cell r="A899">
            <v>1759</v>
          </cell>
          <cell r="B899" t="str">
            <v>OŠ Pojišan</v>
          </cell>
        </row>
        <row r="900">
          <cell r="A900">
            <v>58</v>
          </cell>
          <cell r="B900" t="str">
            <v>OŠ Pokupsko</v>
          </cell>
        </row>
        <row r="901">
          <cell r="A901">
            <v>1314</v>
          </cell>
          <cell r="B901" t="str">
            <v>OŠ Polača</v>
          </cell>
        </row>
        <row r="902">
          <cell r="A902">
            <v>1261</v>
          </cell>
          <cell r="B902" t="str">
            <v>OŠ Poličnik</v>
          </cell>
        </row>
        <row r="903">
          <cell r="A903">
            <v>1416</v>
          </cell>
          <cell r="B903" t="str">
            <v>OŠ Popovac</v>
          </cell>
        </row>
        <row r="904">
          <cell r="A904">
            <v>318</v>
          </cell>
          <cell r="B904" t="str">
            <v>OŠ Popovača</v>
          </cell>
        </row>
        <row r="905">
          <cell r="A905">
            <v>1954</v>
          </cell>
          <cell r="B905" t="str">
            <v>OŠ Poreč</v>
          </cell>
        </row>
        <row r="906">
          <cell r="A906">
            <v>6</v>
          </cell>
          <cell r="B906" t="str">
            <v>OŠ Posavski Bregi</v>
          </cell>
        </row>
        <row r="907">
          <cell r="A907">
            <v>2263</v>
          </cell>
          <cell r="B907" t="str">
            <v>OŠ Prečko</v>
          </cell>
        </row>
        <row r="908">
          <cell r="A908">
            <v>2168</v>
          </cell>
          <cell r="B908" t="str">
            <v>OŠ Prelog</v>
          </cell>
        </row>
        <row r="909">
          <cell r="A909">
            <v>2126</v>
          </cell>
          <cell r="B909" t="str">
            <v>OŠ Primorje</v>
          </cell>
        </row>
        <row r="910">
          <cell r="A910">
            <v>1842</v>
          </cell>
          <cell r="B910" t="str">
            <v>OŠ Primorski Dolac</v>
          </cell>
        </row>
        <row r="911">
          <cell r="A911">
            <v>1558</v>
          </cell>
          <cell r="B911" t="str">
            <v>OŠ Primošten</v>
          </cell>
        </row>
        <row r="912">
          <cell r="A912">
            <v>1286</v>
          </cell>
          <cell r="B912" t="str">
            <v>OŠ Privlaka</v>
          </cell>
        </row>
        <row r="913">
          <cell r="A913">
            <v>1743</v>
          </cell>
          <cell r="B913" t="str">
            <v>OŠ Prof. Filipa Lukasa</v>
          </cell>
        </row>
        <row r="914">
          <cell r="A914">
            <v>607</v>
          </cell>
          <cell r="B914" t="str">
            <v>OŠ Prof. Franje Viktora Šignjara</v>
          </cell>
        </row>
        <row r="915">
          <cell r="A915">
            <v>1791</v>
          </cell>
          <cell r="B915" t="str">
            <v>OŠ Pučišća</v>
          </cell>
        </row>
        <row r="916">
          <cell r="A916">
            <v>1773</v>
          </cell>
          <cell r="B916" t="str">
            <v>OŠ Pujanki</v>
          </cell>
        </row>
        <row r="917">
          <cell r="A917">
            <v>103</v>
          </cell>
          <cell r="B917" t="str">
            <v>OŠ Pušća</v>
          </cell>
        </row>
        <row r="918">
          <cell r="A918">
            <v>263</v>
          </cell>
          <cell r="B918" t="str">
            <v>OŠ Rajić</v>
          </cell>
        </row>
        <row r="919">
          <cell r="A919">
            <v>2277</v>
          </cell>
          <cell r="B919" t="str">
            <v>OŠ Rapska</v>
          </cell>
        </row>
        <row r="920">
          <cell r="A920">
            <v>1768</v>
          </cell>
          <cell r="B920" t="str">
            <v>OŠ Ravne njive</v>
          </cell>
        </row>
        <row r="921">
          <cell r="A921">
            <v>350</v>
          </cell>
          <cell r="B921" t="str">
            <v>OŠ Rečica</v>
          </cell>
        </row>
        <row r="922">
          <cell r="A922">
            <v>2883</v>
          </cell>
          <cell r="B922" t="str">
            <v>OŠ Remete</v>
          </cell>
        </row>
        <row r="923">
          <cell r="A923">
            <v>1383</v>
          </cell>
          <cell r="B923" t="str">
            <v>OŠ Retfala</v>
          </cell>
        </row>
        <row r="924">
          <cell r="A924">
            <v>2209</v>
          </cell>
          <cell r="B924" t="str">
            <v>OŠ Retkovec</v>
          </cell>
        </row>
        <row r="925">
          <cell r="A925">
            <v>758</v>
          </cell>
          <cell r="B925" t="str">
            <v>OŠ Rikard Katalinić Jeretov</v>
          </cell>
        </row>
        <row r="926">
          <cell r="A926">
            <v>2016</v>
          </cell>
          <cell r="B926" t="str">
            <v>OŠ Rivarela</v>
          </cell>
        </row>
        <row r="927">
          <cell r="A927">
            <v>1560</v>
          </cell>
          <cell r="B927" t="str">
            <v>OŠ Rogoznica</v>
          </cell>
        </row>
        <row r="928">
          <cell r="A928">
            <v>722</v>
          </cell>
          <cell r="B928" t="str">
            <v>OŠ Rovišće</v>
          </cell>
        </row>
        <row r="929">
          <cell r="A929">
            <v>32</v>
          </cell>
          <cell r="B929" t="str">
            <v>OŠ Rude</v>
          </cell>
        </row>
        <row r="930">
          <cell r="A930">
            <v>2266</v>
          </cell>
          <cell r="B930" t="str">
            <v>OŠ Rudeš</v>
          </cell>
        </row>
        <row r="931">
          <cell r="A931">
            <v>825</v>
          </cell>
          <cell r="B931" t="str">
            <v>OŠ Rudolfa Strohala</v>
          </cell>
        </row>
        <row r="932">
          <cell r="A932">
            <v>97</v>
          </cell>
          <cell r="B932" t="str">
            <v>OŠ Rugvica</v>
          </cell>
        </row>
        <row r="933">
          <cell r="A933">
            <v>1833</v>
          </cell>
          <cell r="B933" t="str">
            <v>OŠ Runović</v>
          </cell>
        </row>
        <row r="934">
          <cell r="A934">
            <v>23</v>
          </cell>
          <cell r="B934" t="str">
            <v>OŠ Samobor</v>
          </cell>
        </row>
        <row r="935">
          <cell r="A935">
            <v>779</v>
          </cell>
          <cell r="B935" t="str">
            <v>OŠ San Nicolo - Rijeka</v>
          </cell>
        </row>
        <row r="936">
          <cell r="A936">
            <v>4041</v>
          </cell>
          <cell r="B936" t="str">
            <v>OŠ Satnica Đakovačka</v>
          </cell>
        </row>
        <row r="937">
          <cell r="A937">
            <v>2282</v>
          </cell>
          <cell r="B937" t="str">
            <v>OŠ Savski Gaj</v>
          </cell>
        </row>
        <row r="938">
          <cell r="A938">
            <v>287</v>
          </cell>
          <cell r="B938" t="str">
            <v>OŠ Sela</v>
          </cell>
        </row>
        <row r="939">
          <cell r="A939">
            <v>1795</v>
          </cell>
          <cell r="B939" t="str">
            <v>OŠ Selca</v>
          </cell>
        </row>
        <row r="940">
          <cell r="A940">
            <v>2175</v>
          </cell>
          <cell r="B940" t="str">
            <v>OŠ Selnica</v>
          </cell>
        </row>
        <row r="941">
          <cell r="A941">
            <v>2317</v>
          </cell>
          <cell r="B941" t="str">
            <v>OŠ Sesvete</v>
          </cell>
        </row>
        <row r="942">
          <cell r="A942">
            <v>2904</v>
          </cell>
          <cell r="B942" t="str">
            <v>OŠ Sesvetska Sela</v>
          </cell>
        </row>
        <row r="943">
          <cell r="A943">
            <v>2343</v>
          </cell>
          <cell r="B943" t="str">
            <v>OŠ Sesvetska Sopnica</v>
          </cell>
        </row>
        <row r="944">
          <cell r="A944">
            <v>2318</v>
          </cell>
          <cell r="B944" t="str">
            <v>OŠ Sesvetski Kraljevec</v>
          </cell>
        </row>
        <row r="945">
          <cell r="A945">
            <v>209</v>
          </cell>
          <cell r="B945" t="str">
            <v>OŠ Side Košutić Radoboj</v>
          </cell>
        </row>
        <row r="946">
          <cell r="A946">
            <v>589</v>
          </cell>
          <cell r="B946" t="str">
            <v>OŠ Sidonije Rubido Erdody</v>
          </cell>
        </row>
        <row r="947">
          <cell r="A947">
            <v>1150</v>
          </cell>
          <cell r="B947" t="str">
            <v>OŠ Sikirevci</v>
          </cell>
        </row>
        <row r="948">
          <cell r="A948">
            <v>1823</v>
          </cell>
          <cell r="B948" t="str">
            <v>OŠ Silvija Strahimira Kranjčevića - Lovreć</v>
          </cell>
        </row>
        <row r="949">
          <cell r="A949">
            <v>902</v>
          </cell>
          <cell r="B949" t="str">
            <v>OŠ Silvija Strahimira Kranjčevića - Senj</v>
          </cell>
        </row>
        <row r="950">
          <cell r="A950">
            <v>2236</v>
          </cell>
          <cell r="B950" t="str">
            <v>OŠ Silvija Strahimira Kranjčevića - Zagreb</v>
          </cell>
        </row>
        <row r="951">
          <cell r="A951">
            <v>1487</v>
          </cell>
          <cell r="B951" t="str">
            <v>OŠ Silvije Strahimira Kranjčevića - Levanjska Varoš</v>
          </cell>
        </row>
        <row r="952">
          <cell r="A952">
            <v>1605</v>
          </cell>
          <cell r="B952" t="str">
            <v>OŠ Siniše Glavaševića</v>
          </cell>
        </row>
        <row r="953">
          <cell r="A953">
            <v>701</v>
          </cell>
          <cell r="B953" t="str">
            <v>OŠ Sirač</v>
          </cell>
        </row>
        <row r="954">
          <cell r="A954">
            <v>434</v>
          </cell>
          <cell r="B954" t="str">
            <v>OŠ Skakavac</v>
          </cell>
        </row>
        <row r="955">
          <cell r="A955">
            <v>1756</v>
          </cell>
          <cell r="B955" t="str">
            <v>OŠ Skalice</v>
          </cell>
        </row>
        <row r="956">
          <cell r="A956">
            <v>865</v>
          </cell>
          <cell r="B956" t="str">
            <v>OŠ Skrad</v>
          </cell>
        </row>
        <row r="957">
          <cell r="A957">
            <v>1561</v>
          </cell>
          <cell r="B957" t="str">
            <v>OŠ Skradin</v>
          </cell>
        </row>
        <row r="958">
          <cell r="A958">
            <v>1657</v>
          </cell>
          <cell r="B958" t="str">
            <v>OŠ Slakovci</v>
          </cell>
        </row>
        <row r="959">
          <cell r="A959">
            <v>2123</v>
          </cell>
          <cell r="B959" t="str">
            <v>OŠ Slano</v>
          </cell>
        </row>
        <row r="960">
          <cell r="A960">
            <v>1783</v>
          </cell>
          <cell r="B960" t="str">
            <v>OŠ Slatine</v>
          </cell>
        </row>
        <row r="961">
          <cell r="A961">
            <v>383</v>
          </cell>
          <cell r="B961" t="str">
            <v>OŠ Slava Raškaj</v>
          </cell>
        </row>
        <row r="962">
          <cell r="A962">
            <v>719</v>
          </cell>
          <cell r="B962" t="str">
            <v>OŠ Slavka Kolara - Hercegovac</v>
          </cell>
        </row>
        <row r="963">
          <cell r="A963">
            <v>54</v>
          </cell>
          <cell r="B963" t="str">
            <v>OŠ Slavka Kolara - Kravarsko</v>
          </cell>
        </row>
        <row r="964">
          <cell r="A964">
            <v>393</v>
          </cell>
          <cell r="B964" t="str">
            <v>OŠ Slunj</v>
          </cell>
        </row>
        <row r="965">
          <cell r="A965">
            <v>1237</v>
          </cell>
          <cell r="B965" t="str">
            <v>OŠ Smiljevac</v>
          </cell>
        </row>
        <row r="966">
          <cell r="A966">
            <v>2121</v>
          </cell>
          <cell r="B966" t="str">
            <v>OŠ Smokvica</v>
          </cell>
        </row>
        <row r="967">
          <cell r="A967">
            <v>579</v>
          </cell>
          <cell r="B967" t="str">
            <v>OŠ Sokolovac</v>
          </cell>
        </row>
        <row r="968">
          <cell r="A968">
            <v>1758</v>
          </cell>
          <cell r="B968" t="str">
            <v>OŠ Spinut</v>
          </cell>
        </row>
        <row r="969">
          <cell r="A969">
            <v>1767</v>
          </cell>
          <cell r="B969" t="str">
            <v>OŠ Split 3</v>
          </cell>
        </row>
        <row r="970">
          <cell r="A970">
            <v>488</v>
          </cell>
          <cell r="B970" t="str">
            <v>OŠ Sračinec</v>
          </cell>
        </row>
        <row r="971">
          <cell r="A971">
            <v>796</v>
          </cell>
          <cell r="B971" t="str">
            <v>OŠ Srdoči</v>
          </cell>
        </row>
        <row r="972">
          <cell r="A972">
            <v>1777</v>
          </cell>
          <cell r="B972" t="str">
            <v>OŠ Srinjine</v>
          </cell>
        </row>
        <row r="973">
          <cell r="A973">
            <v>1224</v>
          </cell>
          <cell r="B973" t="str">
            <v>OŠ Stanovi</v>
          </cell>
        </row>
        <row r="974">
          <cell r="A974">
            <v>1654</v>
          </cell>
          <cell r="B974" t="str">
            <v>OŠ Stari Jankovci</v>
          </cell>
        </row>
        <row r="975">
          <cell r="A975">
            <v>1274</v>
          </cell>
          <cell r="B975" t="str">
            <v>OŠ Starigrad</v>
          </cell>
        </row>
        <row r="976">
          <cell r="A976">
            <v>2246</v>
          </cell>
          <cell r="B976" t="str">
            <v>OŠ Stenjevec</v>
          </cell>
        </row>
        <row r="977">
          <cell r="A977">
            <v>98</v>
          </cell>
          <cell r="B977" t="str">
            <v>OŠ Stjepan Radić - Božjakovina</v>
          </cell>
        </row>
        <row r="978">
          <cell r="A978">
            <v>1678</v>
          </cell>
          <cell r="B978" t="str">
            <v>OŠ Stjepan Radić - Imotski</v>
          </cell>
        </row>
        <row r="979">
          <cell r="A979">
            <v>1164</v>
          </cell>
          <cell r="B979" t="str">
            <v>OŠ Stjepan Radić - Oprisavci</v>
          </cell>
        </row>
        <row r="980">
          <cell r="A980">
            <v>1713</v>
          </cell>
          <cell r="B980" t="str">
            <v>OŠ Stjepan Radić - Tijarica</v>
          </cell>
        </row>
        <row r="981">
          <cell r="A981">
            <v>1648</v>
          </cell>
          <cell r="B981" t="str">
            <v>OŠ Stjepana Antolovića</v>
          </cell>
        </row>
        <row r="982">
          <cell r="A982">
            <v>3</v>
          </cell>
          <cell r="B982" t="str">
            <v>OŠ Stjepana Basaričeka</v>
          </cell>
        </row>
        <row r="983">
          <cell r="A983">
            <v>2300</v>
          </cell>
          <cell r="B983" t="str">
            <v>OŠ Stjepana Bencekovića</v>
          </cell>
        </row>
        <row r="984">
          <cell r="A984">
            <v>1658</v>
          </cell>
          <cell r="B984" t="str">
            <v>OŠ Stjepana Cvrkovića</v>
          </cell>
        </row>
        <row r="985">
          <cell r="A985">
            <v>1689</v>
          </cell>
          <cell r="B985" t="str">
            <v>OŠ Stjepana Ivičevića</v>
          </cell>
        </row>
        <row r="986">
          <cell r="A986">
            <v>252</v>
          </cell>
          <cell r="B986" t="str">
            <v>OŠ Stjepana Kefelje</v>
          </cell>
        </row>
        <row r="987">
          <cell r="A987">
            <v>1254</v>
          </cell>
          <cell r="B987" t="str">
            <v>OŠ Stjepana Radića - Bibinje</v>
          </cell>
        </row>
        <row r="988">
          <cell r="A988">
            <v>162</v>
          </cell>
          <cell r="B988" t="str">
            <v>OŠ Stjepana Radića - Brestovec Orehovički</v>
          </cell>
        </row>
        <row r="989">
          <cell r="A989">
            <v>1041</v>
          </cell>
          <cell r="B989" t="str">
            <v>OŠ Stjepana Radića - Čaglin</v>
          </cell>
        </row>
        <row r="990">
          <cell r="A990">
            <v>2071</v>
          </cell>
          <cell r="B990" t="str">
            <v>OŠ Stjepana Radića - Metković</v>
          </cell>
        </row>
        <row r="991">
          <cell r="A991">
            <v>1780</v>
          </cell>
          <cell r="B991" t="str">
            <v>OŠ Stobreč</v>
          </cell>
        </row>
        <row r="992">
          <cell r="A992">
            <v>1965</v>
          </cell>
          <cell r="B992" t="str">
            <v>OŠ Stoja</v>
          </cell>
        </row>
        <row r="993">
          <cell r="A993">
            <v>2097</v>
          </cell>
          <cell r="B993" t="str">
            <v>OŠ Ston</v>
          </cell>
        </row>
        <row r="994">
          <cell r="A994">
            <v>2186</v>
          </cell>
          <cell r="B994" t="str">
            <v>OŠ Strahoninec</v>
          </cell>
        </row>
        <row r="995">
          <cell r="A995">
            <v>1789</v>
          </cell>
          <cell r="B995" t="str">
            <v>OŠ Strožanac</v>
          </cell>
        </row>
        <row r="996">
          <cell r="A996">
            <v>3057</v>
          </cell>
          <cell r="B996" t="str">
            <v>OŠ Stubičke Toplice</v>
          </cell>
        </row>
        <row r="997">
          <cell r="A997">
            <v>1826</v>
          </cell>
          <cell r="B997" t="str">
            <v>OŠ Studenci</v>
          </cell>
        </row>
        <row r="998">
          <cell r="A998">
            <v>1769</v>
          </cell>
          <cell r="B998" t="str">
            <v>OŠ Sućidar</v>
          </cell>
        </row>
        <row r="999">
          <cell r="A999">
            <v>998</v>
          </cell>
          <cell r="B999" t="str">
            <v>OŠ Suhopolje</v>
          </cell>
        </row>
        <row r="1000">
          <cell r="A1000">
            <v>1255</v>
          </cell>
          <cell r="B1000" t="str">
            <v>OŠ Sukošan</v>
          </cell>
        </row>
        <row r="1001">
          <cell r="A1001">
            <v>329</v>
          </cell>
          <cell r="B1001" t="str">
            <v>OŠ Sunja</v>
          </cell>
        </row>
        <row r="1002">
          <cell r="A1002">
            <v>1876</v>
          </cell>
          <cell r="B1002" t="str">
            <v>OŠ Supetar</v>
          </cell>
        </row>
        <row r="1003">
          <cell r="A1003">
            <v>1304</v>
          </cell>
          <cell r="B1003" t="str">
            <v>OŠ Sv. Filip i Jakov</v>
          </cell>
        </row>
        <row r="1004">
          <cell r="A1004">
            <v>2298</v>
          </cell>
          <cell r="B1004" t="str">
            <v>OŠ Sveta Klara</v>
          </cell>
        </row>
        <row r="1005">
          <cell r="A1005">
            <v>2187</v>
          </cell>
          <cell r="B1005" t="str">
            <v>OŠ Sveta Marija</v>
          </cell>
        </row>
        <row r="1006">
          <cell r="A1006">
            <v>105</v>
          </cell>
          <cell r="B1006" t="str">
            <v>OŠ Sveta Nedelja</v>
          </cell>
        </row>
        <row r="1007">
          <cell r="A1007">
            <v>1362</v>
          </cell>
          <cell r="B1007" t="str">
            <v>OŠ Svete Ane u Osijeku</v>
          </cell>
        </row>
        <row r="1008">
          <cell r="A1008">
            <v>504</v>
          </cell>
          <cell r="B1008" t="str">
            <v>OŠ Sveti Đurđ</v>
          </cell>
        </row>
        <row r="1009">
          <cell r="A1009">
            <v>212</v>
          </cell>
          <cell r="B1009" t="str">
            <v>OŠ Sveti Križ Začretje</v>
          </cell>
        </row>
        <row r="1010">
          <cell r="A1010">
            <v>2174</v>
          </cell>
          <cell r="B1010" t="str">
            <v>OŠ Sveti Martin na Muri</v>
          </cell>
        </row>
        <row r="1011">
          <cell r="A1011">
            <v>829</v>
          </cell>
          <cell r="B1011" t="str">
            <v>OŠ Sveti Matej</v>
          </cell>
        </row>
        <row r="1012">
          <cell r="A1012">
            <v>584</v>
          </cell>
          <cell r="B1012" t="str">
            <v>OŠ Sveti Petar Orehovec</v>
          </cell>
        </row>
        <row r="1013">
          <cell r="A1013">
            <v>2021</v>
          </cell>
          <cell r="B1013" t="str">
            <v xml:space="preserve">OŠ Svetvinčenat </v>
          </cell>
        </row>
        <row r="1014">
          <cell r="A1014">
            <v>508</v>
          </cell>
          <cell r="B1014" t="str">
            <v>OŠ Svibovec</v>
          </cell>
        </row>
        <row r="1015">
          <cell r="A1015">
            <v>61</v>
          </cell>
          <cell r="B1015" t="str">
            <v>OŠ Ščitarjevo</v>
          </cell>
        </row>
        <row r="1016">
          <cell r="A1016">
            <v>1322</v>
          </cell>
          <cell r="B1016" t="str">
            <v>OŠ Šećerana</v>
          </cell>
        </row>
        <row r="1017">
          <cell r="A1017">
            <v>484</v>
          </cell>
          <cell r="B1017" t="str">
            <v>OŠ Šemovec</v>
          </cell>
        </row>
        <row r="1018">
          <cell r="A1018">
            <v>2195</v>
          </cell>
          <cell r="B1018" t="str">
            <v>OŠ Šestine</v>
          </cell>
        </row>
        <row r="1019">
          <cell r="A1019">
            <v>1961</v>
          </cell>
          <cell r="B1019" t="str">
            <v>OŠ Šijana - Pula</v>
          </cell>
        </row>
        <row r="1020">
          <cell r="A1020">
            <v>1236</v>
          </cell>
          <cell r="B1020" t="str">
            <v>OŠ Šime Budinića - Zadar</v>
          </cell>
        </row>
        <row r="1021">
          <cell r="A1021">
            <v>1233</v>
          </cell>
          <cell r="B1021" t="str">
            <v>OŠ Šimuna Kožičića Benje</v>
          </cell>
        </row>
        <row r="1022">
          <cell r="A1022">
            <v>790</v>
          </cell>
          <cell r="B1022" t="str">
            <v>OŠ Škurinje - Rijeka</v>
          </cell>
        </row>
        <row r="1023">
          <cell r="A1023">
            <v>2908</v>
          </cell>
          <cell r="B1023" t="str">
            <v>OŠ Špansko Oranice</v>
          </cell>
        </row>
        <row r="1024">
          <cell r="A1024">
            <v>711</v>
          </cell>
          <cell r="B1024" t="str">
            <v>OŠ Štefanje</v>
          </cell>
        </row>
        <row r="1025">
          <cell r="A1025">
            <v>2177</v>
          </cell>
          <cell r="B1025" t="str">
            <v>OŠ Štrigova</v>
          </cell>
        </row>
        <row r="1026">
          <cell r="A1026">
            <v>352</v>
          </cell>
          <cell r="B1026" t="str">
            <v>OŠ Švarča</v>
          </cell>
        </row>
        <row r="1027">
          <cell r="A1027">
            <v>1958</v>
          </cell>
          <cell r="B1027" t="str">
            <v xml:space="preserve">OŠ Tar - Vabriga </v>
          </cell>
        </row>
        <row r="1028">
          <cell r="A1028">
            <v>1376</v>
          </cell>
          <cell r="B1028" t="str">
            <v>OŠ Tenja</v>
          </cell>
        </row>
        <row r="1029">
          <cell r="A1029">
            <v>1811</v>
          </cell>
          <cell r="B1029" t="str">
            <v>OŠ Tin Ujević - Krivodol</v>
          </cell>
        </row>
        <row r="1030">
          <cell r="A1030">
            <v>1375</v>
          </cell>
          <cell r="B1030" t="str">
            <v>OŠ Tin Ujević - Osijek</v>
          </cell>
        </row>
        <row r="1031">
          <cell r="A1031">
            <v>1546</v>
          </cell>
          <cell r="B1031" t="str">
            <v>OŠ Tina Ujevića - Šibenik</v>
          </cell>
        </row>
        <row r="1032">
          <cell r="A1032">
            <v>2276</v>
          </cell>
          <cell r="B1032" t="str">
            <v>OŠ Tina Ujevića - Zagreb</v>
          </cell>
        </row>
        <row r="1033">
          <cell r="A1033">
            <v>2252</v>
          </cell>
          <cell r="B1033" t="str">
            <v>OŠ Tituša Brezovačkog</v>
          </cell>
        </row>
        <row r="1034">
          <cell r="A1034">
            <v>2152</v>
          </cell>
          <cell r="B1034" t="str">
            <v>OŠ Tomaša Goričanca - Mala Subotica</v>
          </cell>
        </row>
        <row r="1035">
          <cell r="A1035">
            <v>1971</v>
          </cell>
          <cell r="B1035" t="str">
            <v>OŠ Tone Peruška - Pula</v>
          </cell>
        </row>
        <row r="1036">
          <cell r="A1036">
            <v>2888</v>
          </cell>
          <cell r="B1036" t="str">
            <v>OŠ Tordinci</v>
          </cell>
        </row>
        <row r="1037">
          <cell r="A1037">
            <v>1886</v>
          </cell>
          <cell r="B1037" t="str">
            <v>OŠ Trilj</v>
          </cell>
        </row>
        <row r="1038">
          <cell r="A1038">
            <v>483</v>
          </cell>
          <cell r="B1038" t="str">
            <v>OŠ Trnovec</v>
          </cell>
        </row>
        <row r="1039">
          <cell r="A1039">
            <v>728</v>
          </cell>
          <cell r="B1039" t="str">
            <v>OŠ Trnovitica</v>
          </cell>
        </row>
        <row r="1040">
          <cell r="A1040">
            <v>663</v>
          </cell>
          <cell r="B1040" t="str">
            <v>OŠ Trnovitički Popovac</v>
          </cell>
        </row>
        <row r="1041">
          <cell r="A1041">
            <v>2297</v>
          </cell>
          <cell r="B1041" t="str">
            <v>OŠ Trnsko</v>
          </cell>
        </row>
        <row r="1042">
          <cell r="A1042">
            <v>2281</v>
          </cell>
          <cell r="B1042" t="str">
            <v>OŠ Trnjanska</v>
          </cell>
        </row>
        <row r="1043">
          <cell r="A1043">
            <v>2128</v>
          </cell>
          <cell r="B1043" t="str">
            <v>OŠ Trpanj</v>
          </cell>
        </row>
        <row r="1044">
          <cell r="A1044">
            <v>1665</v>
          </cell>
          <cell r="B1044" t="str">
            <v>OŠ Trpinja</v>
          </cell>
        </row>
        <row r="1045">
          <cell r="A1045">
            <v>791</v>
          </cell>
          <cell r="B1045" t="str">
            <v>OŠ Trsat</v>
          </cell>
        </row>
        <row r="1046">
          <cell r="A1046">
            <v>1763</v>
          </cell>
          <cell r="B1046" t="str">
            <v>OŠ Trstenik</v>
          </cell>
        </row>
        <row r="1047">
          <cell r="A1047">
            <v>1690</v>
          </cell>
          <cell r="B1047" t="str">
            <v>OŠ Tučepi</v>
          </cell>
        </row>
        <row r="1048">
          <cell r="A1048">
            <v>358</v>
          </cell>
          <cell r="B1048" t="str">
            <v>OŠ Turanj</v>
          </cell>
        </row>
        <row r="1049">
          <cell r="A1049">
            <v>792</v>
          </cell>
          <cell r="B1049" t="str">
            <v>OŠ Turnić</v>
          </cell>
        </row>
        <row r="1050">
          <cell r="A1050">
            <v>516</v>
          </cell>
          <cell r="B1050" t="str">
            <v>OŠ Tužno</v>
          </cell>
        </row>
        <row r="1051">
          <cell r="A1051">
            <v>704</v>
          </cell>
          <cell r="B1051" t="str">
            <v>OŠ u Đulovcu</v>
          </cell>
        </row>
        <row r="1052">
          <cell r="A1052">
            <v>1288</v>
          </cell>
          <cell r="B1052" t="str">
            <v>OŠ Valentin Klarin - Preko</v>
          </cell>
        </row>
        <row r="1053">
          <cell r="A1053">
            <v>1928</v>
          </cell>
          <cell r="B1053" t="str">
            <v>OŠ Vazmoslav Gržalja</v>
          </cell>
        </row>
        <row r="1054">
          <cell r="A1054">
            <v>2302</v>
          </cell>
          <cell r="B1054" t="str">
            <v>OŠ Većeslava Holjevca</v>
          </cell>
        </row>
        <row r="1055">
          <cell r="A1055">
            <v>2120</v>
          </cell>
          <cell r="B1055" t="str">
            <v>OŠ Vela Luka</v>
          </cell>
        </row>
        <row r="1056">
          <cell r="A1056">
            <v>1978</v>
          </cell>
          <cell r="B1056" t="str">
            <v>OŠ Veli Vrh - Pula</v>
          </cell>
        </row>
        <row r="1057">
          <cell r="A1057">
            <v>52</v>
          </cell>
          <cell r="B1057" t="str">
            <v>OŠ Velika Mlaka</v>
          </cell>
        </row>
        <row r="1058">
          <cell r="A1058">
            <v>685</v>
          </cell>
          <cell r="B1058" t="str">
            <v>OŠ Velika Pisanica</v>
          </cell>
        </row>
        <row r="1059">
          <cell r="A1059">
            <v>505</v>
          </cell>
          <cell r="B1059" t="str">
            <v>OŠ Veliki Bukovec</v>
          </cell>
        </row>
        <row r="1060">
          <cell r="A1060">
            <v>217</v>
          </cell>
          <cell r="B1060" t="str">
            <v>OŠ Veliko Trgovišće</v>
          </cell>
        </row>
        <row r="1061">
          <cell r="A1061">
            <v>674</v>
          </cell>
          <cell r="B1061" t="str">
            <v>OŠ Veliko Trojstvo</v>
          </cell>
        </row>
        <row r="1062">
          <cell r="A1062">
            <v>1977</v>
          </cell>
          <cell r="B1062" t="str">
            <v>OŠ Veruda - Pula</v>
          </cell>
        </row>
        <row r="1063">
          <cell r="A1063">
            <v>793</v>
          </cell>
          <cell r="B1063" t="str">
            <v>OŠ Vežica</v>
          </cell>
        </row>
        <row r="1064">
          <cell r="A1064">
            <v>1549</v>
          </cell>
          <cell r="B1064" t="str">
            <v>OŠ Vidici</v>
          </cell>
        </row>
        <row r="1065">
          <cell r="A1065">
            <v>1973</v>
          </cell>
          <cell r="B1065" t="str">
            <v>OŠ Vidikovac</v>
          </cell>
        </row>
        <row r="1066">
          <cell r="A1066">
            <v>476</v>
          </cell>
          <cell r="B1066" t="str">
            <v>OŠ Vidovec</v>
          </cell>
        </row>
        <row r="1067">
          <cell r="A1067">
            <v>1369</v>
          </cell>
          <cell r="B1067" t="str">
            <v>OŠ Vijenac</v>
          </cell>
        </row>
        <row r="1068">
          <cell r="A1068">
            <v>1131</v>
          </cell>
          <cell r="B1068" t="str">
            <v>OŠ Viktor Car Emin - Donji Andrijevci</v>
          </cell>
        </row>
        <row r="1069">
          <cell r="A1069">
            <v>836</v>
          </cell>
          <cell r="B1069" t="str">
            <v>OŠ Viktora Cara Emina - Lovran</v>
          </cell>
        </row>
        <row r="1070">
          <cell r="A1070">
            <v>179</v>
          </cell>
          <cell r="B1070" t="str">
            <v>OŠ Viktora Kovačića</v>
          </cell>
        </row>
        <row r="1071">
          <cell r="A1071">
            <v>282</v>
          </cell>
          <cell r="B1071" t="str">
            <v>OŠ Viktorovac</v>
          </cell>
        </row>
        <row r="1072">
          <cell r="A1072">
            <v>1052</v>
          </cell>
          <cell r="B1072" t="str">
            <v>OŠ Vilima Korajca</v>
          </cell>
        </row>
        <row r="1073">
          <cell r="A1073">
            <v>485</v>
          </cell>
          <cell r="B1073" t="str">
            <v>OŠ Vinica</v>
          </cell>
        </row>
        <row r="1074">
          <cell r="A1074">
            <v>1720</v>
          </cell>
          <cell r="B1074" t="str">
            <v>OŠ Vis</v>
          </cell>
        </row>
        <row r="1075">
          <cell r="A1075">
            <v>1778</v>
          </cell>
          <cell r="B1075" t="str">
            <v>OŠ Visoka - Split</v>
          </cell>
        </row>
        <row r="1076">
          <cell r="A1076">
            <v>515</v>
          </cell>
          <cell r="B1076" t="str">
            <v>OŠ Visoko - Visoko</v>
          </cell>
        </row>
        <row r="1077">
          <cell r="A1077">
            <v>1381</v>
          </cell>
          <cell r="B1077" t="str">
            <v>OŠ Višnjevac</v>
          </cell>
        </row>
        <row r="1078">
          <cell r="A1078">
            <v>2014</v>
          </cell>
          <cell r="B1078" t="str">
            <v>OŠ Vitomir Širola - Pajo</v>
          </cell>
        </row>
        <row r="1079">
          <cell r="A1079">
            <v>1136</v>
          </cell>
          <cell r="B1079" t="str">
            <v>OŠ Vjekoslav Klaić</v>
          </cell>
        </row>
        <row r="1080">
          <cell r="A1080">
            <v>1566</v>
          </cell>
          <cell r="B1080" t="str">
            <v>OŠ Vjekoslava Kaleba</v>
          </cell>
        </row>
        <row r="1081">
          <cell r="A1081">
            <v>1748</v>
          </cell>
          <cell r="B1081" t="str">
            <v>OŠ Vjekoslava Paraća</v>
          </cell>
        </row>
        <row r="1082">
          <cell r="A1082">
            <v>2218</v>
          </cell>
          <cell r="B1082" t="str">
            <v>OŠ Vjenceslava Novaka</v>
          </cell>
        </row>
        <row r="1083">
          <cell r="A1083">
            <v>4056</v>
          </cell>
          <cell r="B1083" t="str">
            <v>OŠ Vladimir Deščak</v>
          </cell>
        </row>
        <row r="1084">
          <cell r="A1084">
            <v>780</v>
          </cell>
          <cell r="B1084" t="str">
            <v>OŠ Vladimir Gortan - Rijeka</v>
          </cell>
        </row>
        <row r="1085">
          <cell r="A1085">
            <v>1195</v>
          </cell>
          <cell r="B1085" t="str">
            <v>OŠ Vladimir Nazor - Adžamovci</v>
          </cell>
        </row>
        <row r="1086">
          <cell r="A1086">
            <v>164</v>
          </cell>
          <cell r="B1086" t="str">
            <v>OŠ Vladimir Nazor - Budinščina</v>
          </cell>
        </row>
        <row r="1087">
          <cell r="A1087">
            <v>1445</v>
          </cell>
          <cell r="B1087" t="str">
            <v>OŠ Vladimir Nazor - Čepin</v>
          </cell>
        </row>
        <row r="1088">
          <cell r="A1088">
            <v>340</v>
          </cell>
          <cell r="B1088" t="str">
            <v>OŠ Vladimir Nazor - Duga Resa</v>
          </cell>
        </row>
        <row r="1089">
          <cell r="A1089">
            <v>1339</v>
          </cell>
          <cell r="B1089" t="str">
            <v>OŠ Vladimir Nazor - Đakovo</v>
          </cell>
        </row>
        <row r="1090">
          <cell r="A1090">
            <v>1647</v>
          </cell>
          <cell r="B1090" t="str">
            <v>OŠ Vladimir Nazor - Komletinci</v>
          </cell>
        </row>
        <row r="1091">
          <cell r="A1091">
            <v>546</v>
          </cell>
          <cell r="B1091" t="str">
            <v>OŠ Vladimir Nazor - Križevci</v>
          </cell>
        </row>
        <row r="1092">
          <cell r="A1092">
            <v>1297</v>
          </cell>
          <cell r="B1092" t="str">
            <v>OŠ Vladimir Nazor - Neviđane</v>
          </cell>
        </row>
        <row r="1093">
          <cell r="A1093">
            <v>113</v>
          </cell>
          <cell r="B1093" t="str">
            <v>OŠ Vladimir Nazor - Pisarovina</v>
          </cell>
        </row>
        <row r="1094">
          <cell r="A1094">
            <v>2078</v>
          </cell>
          <cell r="B1094" t="str">
            <v>OŠ Vladimir Nazor - Ploče</v>
          </cell>
        </row>
        <row r="1095">
          <cell r="A1095">
            <v>1110</v>
          </cell>
          <cell r="B1095" t="str">
            <v>OŠ Vladimir Nazor - Slavonski Brod</v>
          </cell>
        </row>
        <row r="1096">
          <cell r="A1096">
            <v>481</v>
          </cell>
          <cell r="B1096" t="str">
            <v>OŠ Vladimir Nazor - Sveti Ilija</v>
          </cell>
        </row>
        <row r="1097">
          <cell r="A1097">
            <v>334</v>
          </cell>
          <cell r="B1097" t="str">
            <v>OŠ Vladimir Nazor - Topusko</v>
          </cell>
        </row>
        <row r="1098">
          <cell r="A1098">
            <v>1082</v>
          </cell>
          <cell r="B1098" t="str">
            <v>OŠ Vladimir Nazor - Trenkovo</v>
          </cell>
        </row>
        <row r="1099">
          <cell r="A1099">
            <v>961</v>
          </cell>
          <cell r="B1099" t="str">
            <v>OŠ Vladimir Nazor - Virovitica</v>
          </cell>
        </row>
        <row r="1100">
          <cell r="A1100">
            <v>1365</v>
          </cell>
          <cell r="B1100" t="str">
            <v>OŠ Vladimira Becića - Osijek</v>
          </cell>
        </row>
        <row r="1101">
          <cell r="A1101">
            <v>2043</v>
          </cell>
          <cell r="B1101" t="str">
            <v>OŠ Vladimira Gortana - Žminj</v>
          </cell>
        </row>
        <row r="1102">
          <cell r="A1102">
            <v>730</v>
          </cell>
          <cell r="B1102" t="str">
            <v>OŠ Vladimira Nazora - Crikvenica</v>
          </cell>
        </row>
        <row r="1103">
          <cell r="A1103">
            <v>638</v>
          </cell>
          <cell r="B1103" t="str">
            <v>OŠ Vladimira Nazora - Daruvar</v>
          </cell>
        </row>
        <row r="1104">
          <cell r="A1104">
            <v>1395</v>
          </cell>
          <cell r="B1104" t="str">
            <v>OŠ Vladimira Nazora - Feričanci</v>
          </cell>
        </row>
        <row r="1105">
          <cell r="A1105">
            <v>2006</v>
          </cell>
          <cell r="B1105" t="str">
            <v>OŠ Vladimira Nazora - Krnica</v>
          </cell>
        </row>
        <row r="1106">
          <cell r="A1106">
            <v>990</v>
          </cell>
          <cell r="B1106" t="str">
            <v>OŠ Vladimira Nazora - Nova Bukovica</v>
          </cell>
        </row>
        <row r="1107">
          <cell r="A1107">
            <v>1942</v>
          </cell>
          <cell r="B1107" t="str">
            <v>OŠ Vladimira Nazora - Pazin</v>
          </cell>
        </row>
        <row r="1108">
          <cell r="A1108">
            <v>1794</v>
          </cell>
          <cell r="B1108" t="str">
            <v>OŠ Vladimira Nazora - Postira</v>
          </cell>
        </row>
        <row r="1109">
          <cell r="A1109">
            <v>1998</v>
          </cell>
          <cell r="B1109" t="str">
            <v>OŠ Vladimira Nazora - Potpićan</v>
          </cell>
        </row>
        <row r="1110">
          <cell r="A1110">
            <v>2137</v>
          </cell>
          <cell r="B1110" t="str">
            <v>OŠ Vladimira Nazora - Pribislavec</v>
          </cell>
        </row>
        <row r="1111">
          <cell r="A1111">
            <v>1985</v>
          </cell>
          <cell r="B1111" t="str">
            <v>OŠ Vladimira Nazora - Rovinj</v>
          </cell>
        </row>
        <row r="1112">
          <cell r="A1112">
            <v>1260</v>
          </cell>
          <cell r="B1112" t="str">
            <v>OŠ Vladimira Nazora - Škabrnje</v>
          </cell>
        </row>
        <row r="1113">
          <cell r="A1113">
            <v>1579</v>
          </cell>
          <cell r="B1113" t="str">
            <v>OŠ Vladimira Nazora - Vinkovci</v>
          </cell>
        </row>
        <row r="1114">
          <cell r="A1114">
            <v>2041</v>
          </cell>
          <cell r="B1114" t="str">
            <v>OŠ Vladimira Nazora - Vrsar</v>
          </cell>
        </row>
        <row r="1115">
          <cell r="A1115">
            <v>2220</v>
          </cell>
          <cell r="B1115" t="str">
            <v>OŠ Vladimira Nazora - Zagreb</v>
          </cell>
        </row>
        <row r="1116">
          <cell r="A1116">
            <v>249</v>
          </cell>
          <cell r="B1116" t="str">
            <v>OŠ Vladimira Vidrića</v>
          </cell>
        </row>
        <row r="1117">
          <cell r="A1117">
            <v>995</v>
          </cell>
          <cell r="B1117" t="str">
            <v>OŠ Voćin</v>
          </cell>
        </row>
        <row r="1118">
          <cell r="A1118">
            <v>1571</v>
          </cell>
          <cell r="B1118" t="str">
            <v>OŠ Vodice</v>
          </cell>
        </row>
        <row r="1119">
          <cell r="A1119">
            <v>2036</v>
          </cell>
          <cell r="B1119" t="str">
            <v xml:space="preserve">OŠ Vodnjan </v>
          </cell>
        </row>
        <row r="1120">
          <cell r="A1120">
            <v>1659</v>
          </cell>
          <cell r="B1120" t="str">
            <v>OŠ Vođinci</v>
          </cell>
        </row>
        <row r="1121">
          <cell r="A1121">
            <v>396</v>
          </cell>
          <cell r="B1121" t="str">
            <v>OŠ Vojnić</v>
          </cell>
        </row>
        <row r="1122">
          <cell r="A1122">
            <v>2267</v>
          </cell>
          <cell r="B1122" t="str">
            <v>OŠ Voltino</v>
          </cell>
        </row>
        <row r="1123">
          <cell r="A1123">
            <v>1245</v>
          </cell>
          <cell r="B1123" t="str">
            <v>OŠ Voštarnica - Zadar</v>
          </cell>
        </row>
        <row r="1124">
          <cell r="A1124">
            <v>2271</v>
          </cell>
          <cell r="B1124" t="str">
            <v>OŠ Vrbani</v>
          </cell>
        </row>
        <row r="1125">
          <cell r="A1125">
            <v>1721</v>
          </cell>
          <cell r="B1125" t="str">
            <v>OŠ Vrgorac</v>
          </cell>
        </row>
        <row r="1126">
          <cell r="A1126">
            <v>1551</v>
          </cell>
          <cell r="B1126" t="str">
            <v>OŠ Vrpolje</v>
          </cell>
        </row>
        <row r="1127">
          <cell r="A1127">
            <v>2305</v>
          </cell>
          <cell r="B1127" t="str">
            <v>OŠ Vugrovec - Kašina</v>
          </cell>
        </row>
        <row r="1128">
          <cell r="A1128">
            <v>2245</v>
          </cell>
          <cell r="B1128" t="str">
            <v>OŠ Vukomerec</v>
          </cell>
        </row>
        <row r="1129">
          <cell r="A1129">
            <v>41</v>
          </cell>
          <cell r="B1129" t="str">
            <v>OŠ Vukovina</v>
          </cell>
        </row>
        <row r="1130">
          <cell r="A1130">
            <v>1246</v>
          </cell>
          <cell r="B1130" t="str">
            <v>OŠ Zadarski otoci - Zadar</v>
          </cell>
        </row>
        <row r="1131">
          <cell r="A1131">
            <v>1907</v>
          </cell>
          <cell r="B1131" t="str">
            <v>OŠ Zagvozd</v>
          </cell>
        </row>
        <row r="1132">
          <cell r="A1132">
            <v>776</v>
          </cell>
          <cell r="B1132" t="str">
            <v>OŠ Zamet</v>
          </cell>
        </row>
        <row r="1133">
          <cell r="A1133">
            <v>2296</v>
          </cell>
          <cell r="B1133" t="str">
            <v>OŠ Zapruđe</v>
          </cell>
        </row>
        <row r="1134">
          <cell r="A1134">
            <v>1055</v>
          </cell>
          <cell r="B1134" t="str">
            <v>OŠ Zdenka Turkovića</v>
          </cell>
        </row>
        <row r="1135">
          <cell r="A1135">
            <v>1257</v>
          </cell>
          <cell r="B1135" t="str">
            <v>OŠ Zemunik</v>
          </cell>
        </row>
        <row r="1136">
          <cell r="A1136">
            <v>153</v>
          </cell>
          <cell r="B1136" t="str">
            <v>OŠ Zlatar Bistrica</v>
          </cell>
        </row>
        <row r="1137">
          <cell r="A1137">
            <v>1422</v>
          </cell>
          <cell r="B1137" t="str">
            <v>OŠ Zmajevac</v>
          </cell>
        </row>
        <row r="1138">
          <cell r="A1138">
            <v>1913</v>
          </cell>
          <cell r="B1138" t="str">
            <v>OŠ Zmijavci</v>
          </cell>
        </row>
        <row r="1139">
          <cell r="A1139">
            <v>4064</v>
          </cell>
          <cell r="B1139" t="str">
            <v>OŠ Zorke Sever</v>
          </cell>
        </row>
        <row r="1140">
          <cell r="A1140">
            <v>890</v>
          </cell>
          <cell r="B1140" t="str">
            <v>OŠ Zrinskih i Frankopana</v>
          </cell>
        </row>
        <row r="1141">
          <cell r="A1141">
            <v>1632</v>
          </cell>
          <cell r="B1141" t="str">
            <v>OŠ Zrinskih Nuštar</v>
          </cell>
        </row>
        <row r="1142">
          <cell r="A1142">
            <v>255</v>
          </cell>
          <cell r="B1142" t="str">
            <v>OŠ Zvonimira Franka</v>
          </cell>
        </row>
        <row r="1143">
          <cell r="A1143">
            <v>734</v>
          </cell>
          <cell r="B1143" t="str">
            <v>OŠ Zvonka Cara</v>
          </cell>
        </row>
        <row r="1144">
          <cell r="A1144">
            <v>436</v>
          </cell>
          <cell r="B1144" t="str">
            <v>OŠ Žakanje</v>
          </cell>
        </row>
        <row r="1145">
          <cell r="A1145">
            <v>2239</v>
          </cell>
          <cell r="B1145" t="str">
            <v>OŠ Žitnjak</v>
          </cell>
        </row>
        <row r="1146">
          <cell r="A1146">
            <v>4057</v>
          </cell>
          <cell r="B1146" t="str">
            <v>OŠ Žnjan-Pazdigrad</v>
          </cell>
        </row>
        <row r="1147">
          <cell r="A1147">
            <v>1774</v>
          </cell>
          <cell r="B1147" t="str">
            <v>OŠ Žrnovnica</v>
          </cell>
        </row>
        <row r="1148">
          <cell r="A1148">
            <v>2129</v>
          </cell>
          <cell r="B1148" t="str">
            <v>OŠ Župa Dubrovačka</v>
          </cell>
        </row>
        <row r="1149">
          <cell r="A1149">
            <v>2210</v>
          </cell>
          <cell r="B1149" t="str">
            <v>OŠ Žuti brijeg</v>
          </cell>
        </row>
        <row r="1150">
          <cell r="A1150">
            <v>2653</v>
          </cell>
          <cell r="B1150" t="str">
            <v>Pazinski kolegij - Klasična gimnazija Pazin s pravom javnosti</v>
          </cell>
        </row>
        <row r="1151">
          <cell r="A1151">
            <v>4035</v>
          </cell>
          <cell r="B1151" t="str">
            <v>Policijska akademija</v>
          </cell>
        </row>
        <row r="1152">
          <cell r="A1152">
            <v>2325</v>
          </cell>
          <cell r="B1152" t="str">
            <v>Poliklinika za rehabilitaciju slušanja i govora SUVAG</v>
          </cell>
        </row>
        <row r="1153">
          <cell r="A1153">
            <v>2551</v>
          </cell>
          <cell r="B1153" t="str">
            <v>Poljoprivredna i veterinarska škola - Osijek</v>
          </cell>
        </row>
        <row r="1154">
          <cell r="A1154">
            <v>2732</v>
          </cell>
          <cell r="B1154" t="str">
            <v>Poljoprivredna škola - Zagreb</v>
          </cell>
        </row>
        <row r="1155">
          <cell r="A1155">
            <v>2530</v>
          </cell>
          <cell r="B1155" t="str">
            <v>Poljoprivredna, prehrambena i veterinarska škola Stanka Ožanića</v>
          </cell>
        </row>
        <row r="1156">
          <cell r="A1156">
            <v>2587</v>
          </cell>
          <cell r="B1156" t="str">
            <v>Poljoprivredno šumarska škola - Vinkovci</v>
          </cell>
        </row>
        <row r="1157">
          <cell r="A1157">
            <v>2498</v>
          </cell>
          <cell r="B1157" t="str">
            <v>Poljoprivredno-prehrambena škola - Požega</v>
          </cell>
        </row>
        <row r="1158">
          <cell r="A1158">
            <v>2478</v>
          </cell>
          <cell r="B1158" t="str">
            <v>Pomorska škola - Bakar</v>
          </cell>
        </row>
        <row r="1159">
          <cell r="A1159">
            <v>2632</v>
          </cell>
          <cell r="B1159" t="str">
            <v>Pomorska škola - Split</v>
          </cell>
        </row>
        <row r="1160">
          <cell r="A1160">
            <v>2524</v>
          </cell>
          <cell r="B1160" t="str">
            <v>Pomorska škola - Zadar</v>
          </cell>
        </row>
        <row r="1161">
          <cell r="A1161">
            <v>2679</v>
          </cell>
          <cell r="B1161" t="str">
            <v>Pomorsko-tehnička škola - Dubrovnik</v>
          </cell>
        </row>
        <row r="1162">
          <cell r="A1162">
            <v>2730</v>
          </cell>
          <cell r="B1162" t="str">
            <v>Poštanska i telekomunikacijska škola - Zagreb</v>
          </cell>
        </row>
        <row r="1163">
          <cell r="A1163">
            <v>2733</v>
          </cell>
          <cell r="B1163" t="str">
            <v>Prehrambeno - tehnološka škola - Zagreb</v>
          </cell>
        </row>
        <row r="1164">
          <cell r="A1164">
            <v>2458</v>
          </cell>
          <cell r="B1164" t="str">
            <v>Prirodoslovna i grafička škola - Rijeka</v>
          </cell>
        </row>
        <row r="1165">
          <cell r="A1165">
            <v>2391</v>
          </cell>
          <cell r="B1165" t="str">
            <v>Prirodoslovna škola - Karlovac</v>
          </cell>
        </row>
        <row r="1166">
          <cell r="A1166">
            <v>2728</v>
          </cell>
          <cell r="B1166" t="str">
            <v>Prirodoslovna škola Vladimira Preloga</v>
          </cell>
        </row>
        <row r="1167">
          <cell r="A1167">
            <v>2529</v>
          </cell>
          <cell r="B1167" t="str">
            <v>Prirodoslovno - grafička škola - Zadar</v>
          </cell>
        </row>
        <row r="1168">
          <cell r="A1168">
            <v>2615</v>
          </cell>
          <cell r="B1168" t="str">
            <v>Prirodoslovna škola Split</v>
          </cell>
        </row>
        <row r="1169">
          <cell r="A1169">
            <v>2840</v>
          </cell>
          <cell r="B1169" t="str">
            <v>Privatna ekonomsko-poslovna škola s pravom javnosti - Varaždin</v>
          </cell>
        </row>
        <row r="1170">
          <cell r="A1170">
            <v>2787</v>
          </cell>
          <cell r="B1170" t="str">
            <v>Privatna gimnazija Dr. Časl, s pravom javnosti</v>
          </cell>
        </row>
        <row r="1171">
          <cell r="A1171">
            <v>2777</v>
          </cell>
          <cell r="B1171" t="str">
            <v>Privatna gimnazija i ekonomska škola Katarina Zrinski</v>
          </cell>
        </row>
        <row r="1172">
          <cell r="A1172">
            <v>2790</v>
          </cell>
          <cell r="B1172" t="str">
            <v>Privatna gimnazija i ekonomsko-informatička škola Futura s pravom javnosti</v>
          </cell>
        </row>
        <row r="1173">
          <cell r="A1173">
            <v>2788</v>
          </cell>
          <cell r="B1173" t="str">
            <v>Privatna gimnazija i strukovna škola Svijet s pravom javnosti</v>
          </cell>
        </row>
        <row r="1174">
          <cell r="A1174">
            <v>2844</v>
          </cell>
          <cell r="B1174" t="str">
            <v>Privatna gimnazija i turističko-ugostiteljska škola Jure Kuprešak  - Zagreb</v>
          </cell>
        </row>
        <row r="1175">
          <cell r="A1175">
            <v>2669</v>
          </cell>
          <cell r="B1175" t="str">
            <v>Privatna gimnazija Juraj Dobrila, s pravom javnosti</v>
          </cell>
        </row>
        <row r="1176">
          <cell r="A1176">
            <v>4059</v>
          </cell>
          <cell r="B1176" t="str">
            <v>Privatna gimnazija NOVA s pravom javnosti</v>
          </cell>
        </row>
        <row r="1177">
          <cell r="A1177">
            <v>2640</v>
          </cell>
          <cell r="B1177" t="str">
            <v>Privatna jezična gimnazija Pitagora - srednja škola s pravom javnosti</v>
          </cell>
        </row>
        <row r="1178">
          <cell r="A1178">
            <v>2916</v>
          </cell>
          <cell r="B1178" t="str">
            <v xml:space="preserve">Privatna jezično-informatička gimnazija Leonardo da Vinci </v>
          </cell>
        </row>
        <row r="1179">
          <cell r="A1179">
            <v>2774</v>
          </cell>
          <cell r="B1179" t="str">
            <v>Privatna klasična gimnazija s pravom javnosti - Zagreb</v>
          </cell>
        </row>
        <row r="1180">
          <cell r="A1180">
            <v>2941</v>
          </cell>
          <cell r="B1180" t="str">
            <v>Privatna osnovna glazbena škola Bonar</v>
          </cell>
        </row>
        <row r="1181">
          <cell r="A1181">
            <v>1784</v>
          </cell>
          <cell r="B1181" t="str">
            <v>Privatna osnovna glazbena škola Boris Papandopulo</v>
          </cell>
        </row>
        <row r="1182">
          <cell r="A1182">
            <v>1253</v>
          </cell>
          <cell r="B1182" t="str">
            <v>Privatna osnovna škola Nova</v>
          </cell>
        </row>
        <row r="1183">
          <cell r="A1183">
            <v>4002</v>
          </cell>
          <cell r="B1183" t="str">
            <v>Privatna sportska i jezična gimnazija Franjo Bučar</v>
          </cell>
        </row>
        <row r="1184">
          <cell r="A1184">
            <v>4037</v>
          </cell>
          <cell r="B1184" t="str">
            <v>Privatna srednja ekonomska škola "Knez Malduh" Split</v>
          </cell>
        </row>
        <row r="1185">
          <cell r="A1185">
            <v>2784</v>
          </cell>
          <cell r="B1185" t="str">
            <v>Privatna srednja ekonomska škola INOVA s pravom javnosti</v>
          </cell>
        </row>
        <row r="1186">
          <cell r="A1186">
            <v>4031</v>
          </cell>
          <cell r="B1186" t="str">
            <v>Privatna srednja ekonomska škola Verte Nova</v>
          </cell>
        </row>
        <row r="1187">
          <cell r="A1187">
            <v>2641</v>
          </cell>
          <cell r="B1187" t="str">
            <v>Privatna srednja škola Marko Antun de Dominis, s pravom javnosti</v>
          </cell>
        </row>
        <row r="1188">
          <cell r="A1188">
            <v>2417</v>
          </cell>
          <cell r="B1188" t="str">
            <v>Privatna srednja škola Varaždin s pravom javnosti</v>
          </cell>
        </row>
        <row r="1189">
          <cell r="A1189">
            <v>2915</v>
          </cell>
          <cell r="B1189" t="str">
            <v>Privatna srednja ugostiteljska škola Wallner - Split</v>
          </cell>
        </row>
        <row r="1190">
          <cell r="A1190">
            <v>2785</v>
          </cell>
          <cell r="B1190" t="str">
            <v>Privatna umjetnička gimnazija, s pravom javnosti - Zagreb</v>
          </cell>
        </row>
        <row r="1191">
          <cell r="A1191">
            <v>2839</v>
          </cell>
          <cell r="B1191" t="str">
            <v>Privatna varaždinska gimnazija s pravom javnosti</v>
          </cell>
        </row>
        <row r="1192">
          <cell r="A1192">
            <v>2467</v>
          </cell>
          <cell r="B1192" t="str">
            <v>Prometna škola - Rijeka</v>
          </cell>
        </row>
        <row r="1193">
          <cell r="A1193">
            <v>2572</v>
          </cell>
          <cell r="B1193" t="str">
            <v>Prometno-tehnička škola - Šibenik</v>
          </cell>
        </row>
        <row r="1194">
          <cell r="A1194">
            <v>1385</v>
          </cell>
          <cell r="B1194" t="str">
            <v>Prosvjetno-kulturni centar Mađara u Republici Hrvatskoj</v>
          </cell>
        </row>
        <row r="1195">
          <cell r="A1195">
            <v>2725</v>
          </cell>
          <cell r="B1195" t="str">
            <v>Prva ekonomska škola - Zagreb</v>
          </cell>
        </row>
        <row r="1196">
          <cell r="A1196">
            <v>2406</v>
          </cell>
          <cell r="B1196" t="str">
            <v>Prva gimnazija - Varaždin</v>
          </cell>
        </row>
        <row r="1197">
          <cell r="A1197">
            <v>4009</v>
          </cell>
          <cell r="B1197" t="str">
            <v>Prva katolička osnovna škola u Gradu Zagrebu</v>
          </cell>
        </row>
        <row r="1198">
          <cell r="A1198">
            <v>368</v>
          </cell>
          <cell r="B1198" t="str">
            <v>Prva osnovna škola - Ogulin</v>
          </cell>
        </row>
        <row r="1199">
          <cell r="A1199">
            <v>4036</v>
          </cell>
          <cell r="B1199" t="str">
            <v>Prva privatna ekonomska škola Požega</v>
          </cell>
        </row>
        <row r="1200">
          <cell r="A1200">
            <v>3283</v>
          </cell>
          <cell r="B1200" t="str">
            <v>Prva privatna gimnazija - Karlovac</v>
          </cell>
        </row>
        <row r="1201">
          <cell r="A1201">
            <v>2416</v>
          </cell>
          <cell r="B1201" t="str">
            <v>Prva privatna gimnazija s pravom javnosti - Varaždin</v>
          </cell>
        </row>
        <row r="1202">
          <cell r="A1202">
            <v>2773</v>
          </cell>
          <cell r="B1202" t="str">
            <v>Prva privatna gimnazija s pravom javnosti - Zagreb</v>
          </cell>
        </row>
        <row r="1203">
          <cell r="A1203">
            <v>1982</v>
          </cell>
          <cell r="B1203" t="str">
            <v>Prva privatna osnovna škola Juraj Dobrila s pravom javnosti</v>
          </cell>
        </row>
        <row r="1204">
          <cell r="A1204">
            <v>4038</v>
          </cell>
          <cell r="B1204" t="str">
            <v>Prva privatna škola za osobne usluge Zagreb</v>
          </cell>
        </row>
        <row r="1205">
          <cell r="A1205">
            <v>2457</v>
          </cell>
          <cell r="B1205" t="str">
            <v>Prva riječka hrvatska gimnazija</v>
          </cell>
        </row>
        <row r="1206">
          <cell r="A1206">
            <v>2843</v>
          </cell>
          <cell r="B1206" t="str">
            <v>Prva Srednja informatička škola, s pravom javnosti</v>
          </cell>
        </row>
        <row r="1207">
          <cell r="A1207">
            <v>2538</v>
          </cell>
          <cell r="B1207" t="str">
            <v>Prva srednja škola - Beli Manastir</v>
          </cell>
        </row>
        <row r="1208">
          <cell r="A1208">
            <v>2460</v>
          </cell>
          <cell r="B1208" t="str">
            <v>Prva sušačka hrvatska gimnazija u Rijeci</v>
          </cell>
        </row>
        <row r="1209">
          <cell r="A1209">
            <v>4034</v>
          </cell>
          <cell r="B1209" t="str">
            <v>Pučko otvoreno učilište Zagreb</v>
          </cell>
        </row>
        <row r="1210">
          <cell r="A1210">
            <v>2471</v>
          </cell>
          <cell r="B1210" t="str">
            <v>Salezijanska klasična gimnazija - s pravom javnosti</v>
          </cell>
        </row>
        <row r="1211">
          <cell r="A1211">
            <v>2480</v>
          </cell>
          <cell r="B1211" t="str">
            <v>Srednja glazbena škola Mirković - s pravom javnosti</v>
          </cell>
        </row>
        <row r="1212">
          <cell r="A1212">
            <v>2428</v>
          </cell>
          <cell r="B1212" t="str">
            <v>Srednja gospodarska škola - Križevci</v>
          </cell>
        </row>
        <row r="1213">
          <cell r="A1213">
            <v>2513</v>
          </cell>
          <cell r="B1213" t="str">
            <v>Srednja medicinska škola - Slavonski Brod</v>
          </cell>
        </row>
        <row r="1214">
          <cell r="A1214">
            <v>2689</v>
          </cell>
          <cell r="B1214" t="str">
            <v xml:space="preserve">Srednja poljoprivredna i tehnička škola - Opuzen </v>
          </cell>
        </row>
        <row r="1215">
          <cell r="A1215">
            <v>2604</v>
          </cell>
          <cell r="B1215" t="str">
            <v>Srednja strukovna škola - Makarska</v>
          </cell>
        </row>
        <row r="1216">
          <cell r="A1216">
            <v>2354</v>
          </cell>
          <cell r="B1216" t="str">
            <v>Srednja strukovna škola - Samobor</v>
          </cell>
        </row>
        <row r="1217">
          <cell r="A1217">
            <v>2578</v>
          </cell>
          <cell r="B1217" t="str">
            <v>Srednja strukovna škola - Šibenik</v>
          </cell>
        </row>
        <row r="1218">
          <cell r="A1218">
            <v>2412</v>
          </cell>
          <cell r="B1218" t="str">
            <v>Srednja strukovna škola - Varaždin</v>
          </cell>
        </row>
        <row r="1219">
          <cell r="A1219">
            <v>2358</v>
          </cell>
          <cell r="B1219" t="str">
            <v>Srednja strukovna škola - Velika Gorica</v>
          </cell>
        </row>
        <row r="1220">
          <cell r="A1220">
            <v>2585</v>
          </cell>
          <cell r="B1220" t="str">
            <v>Srednja strukovna škola - Vinkovci</v>
          </cell>
        </row>
        <row r="1221">
          <cell r="A1221">
            <v>2543</v>
          </cell>
          <cell r="B1221" t="str">
            <v>Srednja strukovna škola Antuna Horvata - Đakovo</v>
          </cell>
        </row>
        <row r="1222">
          <cell r="A1222">
            <v>2606</v>
          </cell>
          <cell r="B1222" t="str">
            <v>Srednja strukovna škola bana Josipa Jelačića</v>
          </cell>
        </row>
        <row r="1223">
          <cell r="A1223">
            <v>2611</v>
          </cell>
          <cell r="B1223" t="str">
            <v>Srednja strukovna škola Blaž Jurjev Trogiranin</v>
          </cell>
        </row>
        <row r="1224">
          <cell r="A1224">
            <v>3284</v>
          </cell>
          <cell r="B1224" t="str">
            <v>Srednja strukovna škola Kotva</v>
          </cell>
        </row>
        <row r="1225">
          <cell r="A1225">
            <v>2906</v>
          </cell>
          <cell r="B1225" t="str">
            <v xml:space="preserve">Srednja strukovna škola Kralja Zvonimira </v>
          </cell>
        </row>
        <row r="1226">
          <cell r="A1226">
            <v>4006</v>
          </cell>
          <cell r="B1226" t="str">
            <v>Srednja škola Delnice</v>
          </cell>
        </row>
        <row r="1227">
          <cell r="A1227">
            <v>4018</v>
          </cell>
          <cell r="B1227" t="str">
            <v>Srednja škola Isidora Kršnjavoga Našice</v>
          </cell>
        </row>
        <row r="1228">
          <cell r="A1228">
            <v>4004</v>
          </cell>
          <cell r="B1228" t="str">
            <v>Srednja škola Ludbreg</v>
          </cell>
        </row>
        <row r="1229">
          <cell r="A1229">
            <v>4005</v>
          </cell>
          <cell r="B1229" t="str">
            <v>Srednja škola Novi Marof</v>
          </cell>
        </row>
        <row r="1230">
          <cell r="A1230">
            <v>2667</v>
          </cell>
          <cell r="B1230" t="str">
            <v>Srednja škola s pravom javnosti Manero - Višnjan</v>
          </cell>
        </row>
        <row r="1231">
          <cell r="A1231">
            <v>2419</v>
          </cell>
          <cell r="B1231" t="str">
            <v>Srednja škola u Maruševcu s pravom javnosti</v>
          </cell>
        </row>
        <row r="1232">
          <cell r="A1232">
            <v>2455</v>
          </cell>
          <cell r="B1232" t="str">
            <v>Srednja škola za elektrotehniku i računalstvo - Rijeka</v>
          </cell>
        </row>
        <row r="1233">
          <cell r="A1233">
            <v>2453</v>
          </cell>
          <cell r="B1233" t="str">
            <v xml:space="preserve">Srednja talijanska škola - Rijeka </v>
          </cell>
        </row>
        <row r="1234">
          <cell r="A1234">
            <v>2627</v>
          </cell>
          <cell r="B1234" t="str">
            <v>Srednja tehnička prometna škola - Split</v>
          </cell>
        </row>
        <row r="1235">
          <cell r="A1235">
            <v>2791</v>
          </cell>
          <cell r="B1235" t="str">
            <v>Srpska pravoslavna opća gimnazija Kantakuzina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Bartola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2614</v>
          </cell>
          <cell r="B1249" t="str">
            <v>SŠ Braća Radić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3162</v>
          </cell>
          <cell r="B1252" t="str">
            <v>SŠ Čakovec</v>
          </cell>
        </row>
        <row r="1253">
          <cell r="A1253">
            <v>2437</v>
          </cell>
          <cell r="B1253" t="str">
            <v>SŠ Čazma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2411</v>
          </cell>
          <cell r="B1318" t="str">
            <v>Strojarska i prometna škola - Varaždin</v>
          </cell>
        </row>
        <row r="1319">
          <cell r="A1319">
            <v>2452</v>
          </cell>
          <cell r="B1319" t="str">
            <v>Strojarska škola za industrijska i obrtnička zanimanja - Rijeka</v>
          </cell>
        </row>
        <row r="1320">
          <cell r="A1320">
            <v>2546</v>
          </cell>
          <cell r="B1320" t="str">
            <v>Strojarska tehnička škola - Osijek</v>
          </cell>
        </row>
        <row r="1321">
          <cell r="A1321">
            <v>2737</v>
          </cell>
          <cell r="B1321" t="str">
            <v>Strojarska tehnička škola Fausta Vrančića</v>
          </cell>
        </row>
        <row r="1322">
          <cell r="A1322">
            <v>2738</v>
          </cell>
          <cell r="B1322" t="str">
            <v>Strojarska tehnička škola Frana Bošnjakovića</v>
          </cell>
        </row>
        <row r="1323">
          <cell r="A1323">
            <v>2462</v>
          </cell>
          <cell r="B1323" t="str">
            <v>Strojarsko brodograđevna škola za industrijska i obrtnička zanimanja - Rijeka</v>
          </cell>
        </row>
        <row r="1324">
          <cell r="A1324">
            <v>2420</v>
          </cell>
          <cell r="B1324" t="str">
            <v>Strukovna škola - Đurđevac</v>
          </cell>
        </row>
        <row r="1325">
          <cell r="A1325">
            <v>2482</v>
          </cell>
          <cell r="B1325" t="str">
            <v>Strukovna škola - Gospić</v>
          </cell>
        </row>
        <row r="1326">
          <cell r="A1326">
            <v>2664</v>
          </cell>
          <cell r="B1326" t="str">
            <v>Strukovna škola - Pula</v>
          </cell>
        </row>
        <row r="1327">
          <cell r="A1327">
            <v>2492</v>
          </cell>
          <cell r="B1327" t="str">
            <v>Strukovna škola - Virovitica</v>
          </cell>
        </row>
        <row r="1328">
          <cell r="A1328">
            <v>2592</v>
          </cell>
          <cell r="B1328" t="str">
            <v>Strukovna škola - Vukovar</v>
          </cell>
        </row>
        <row r="1329">
          <cell r="A1329">
            <v>2672</v>
          </cell>
          <cell r="B1329" t="str">
            <v xml:space="preserve">Strukovna škola Eugena Kumičića - Rovinj </v>
          </cell>
        </row>
        <row r="1330">
          <cell r="A1330">
            <v>2528</v>
          </cell>
          <cell r="B1330" t="str">
            <v>Strukovna škola Vice Vlatkovića</v>
          </cell>
        </row>
        <row r="1331">
          <cell r="A1331">
            <v>2580</v>
          </cell>
          <cell r="B1331" t="str">
            <v>Šibenska privatna gimnazija s pravom javnosti</v>
          </cell>
        </row>
        <row r="1332">
          <cell r="A1332">
            <v>2342</v>
          </cell>
          <cell r="B1332" t="str">
            <v>Škola kreativnog razvoja dr.Časl</v>
          </cell>
        </row>
        <row r="1333">
          <cell r="A1333">
            <v>2633</v>
          </cell>
          <cell r="B1333" t="str">
            <v>Škola likovnih umjetnosti - Split</v>
          </cell>
        </row>
        <row r="1334">
          <cell r="A1334">
            <v>2531</v>
          </cell>
          <cell r="B1334" t="str">
            <v>Škola primijenjene umjetnosti i dizajna - Zadar</v>
          </cell>
        </row>
        <row r="1335">
          <cell r="A1335">
            <v>2747</v>
          </cell>
          <cell r="B1335" t="str">
            <v>Škola primijenjene umjetnosti i dizajna - Zagreb</v>
          </cell>
        </row>
        <row r="1336">
          <cell r="A1336">
            <v>2558</v>
          </cell>
          <cell r="B1336" t="str">
            <v>Škola primijenjene umjetnosti i dizajna Osijek</v>
          </cell>
        </row>
        <row r="1337">
          <cell r="A1337">
            <v>2659</v>
          </cell>
          <cell r="B1337" t="str">
            <v>Škola primijenjenih umjetnosti i dizajna - Pula</v>
          </cell>
        </row>
        <row r="1338">
          <cell r="A1338">
            <v>2327</v>
          </cell>
          <cell r="B1338" t="str">
            <v>Škola suvremenog plesa Ane Maletić - Zagreb</v>
          </cell>
        </row>
        <row r="1339">
          <cell r="A1339">
            <v>2731</v>
          </cell>
          <cell r="B1339" t="str">
            <v>Škola za cestovni promet - Zagreb</v>
          </cell>
        </row>
        <row r="1340">
          <cell r="A1340">
            <v>2631</v>
          </cell>
          <cell r="B1340" t="str">
            <v>Škola za dizajn, grafiku i održivu gradnju - Split</v>
          </cell>
        </row>
        <row r="1341">
          <cell r="A1341">
            <v>2735</v>
          </cell>
          <cell r="B1341" t="str">
            <v>Škola za grafiku, dizajn i medijsku produkciju</v>
          </cell>
        </row>
        <row r="1342">
          <cell r="A1342">
            <v>2326</v>
          </cell>
          <cell r="B1342" t="str">
            <v>Škola za klasični balet - Zagreb</v>
          </cell>
        </row>
        <row r="1343">
          <cell r="A1343">
            <v>2715</v>
          </cell>
          <cell r="B1343" t="str">
            <v>Škola za medicinske sestre Mlinarska</v>
          </cell>
        </row>
        <row r="1344">
          <cell r="A1344">
            <v>2716</v>
          </cell>
          <cell r="B1344" t="str">
            <v>Škola za medicinske sestre Vinogradska</v>
          </cell>
        </row>
        <row r="1345">
          <cell r="A1345">
            <v>2718</v>
          </cell>
          <cell r="B1345" t="str">
            <v>Škola za medicinske sestre Vrapče</v>
          </cell>
        </row>
        <row r="1346">
          <cell r="A1346">
            <v>2734</v>
          </cell>
          <cell r="B1346" t="str">
            <v>Škola za modu i dizajn</v>
          </cell>
        </row>
        <row r="1347">
          <cell r="A1347">
            <v>2744</v>
          </cell>
          <cell r="B1347" t="str">
            <v>Škola za montažu instalacija i metalnih konstrukcija</v>
          </cell>
        </row>
        <row r="1348">
          <cell r="A1348">
            <v>1980</v>
          </cell>
          <cell r="B1348" t="str">
            <v>Škola za odgoj i obrazovanje - Pula</v>
          </cell>
        </row>
        <row r="1349">
          <cell r="A1349">
            <v>2559</v>
          </cell>
          <cell r="B1349" t="str">
            <v>Škola za osposobljavanje i obrazovanje Vinko Bek</v>
          </cell>
        </row>
        <row r="1350">
          <cell r="A1350">
            <v>2717</v>
          </cell>
          <cell r="B1350" t="str">
            <v>Škola za primalje - Zagreb</v>
          </cell>
        </row>
        <row r="1351">
          <cell r="A1351">
            <v>2473</v>
          </cell>
          <cell r="B1351" t="str">
            <v>Škola za primijenjenu umjetnost u Rijeci</v>
          </cell>
        </row>
        <row r="1352">
          <cell r="A1352">
            <v>2656</v>
          </cell>
          <cell r="B1352" t="str">
            <v>Škola za turizam, ugostiteljstvo i trgovinu - Pula</v>
          </cell>
        </row>
        <row r="1353">
          <cell r="A1353">
            <v>2366</v>
          </cell>
          <cell r="B1353" t="str">
            <v>Škola za umjetnost, dizajn, grafiku i odjeću - Zabok</v>
          </cell>
        </row>
        <row r="1354">
          <cell r="A1354">
            <v>2748</v>
          </cell>
          <cell r="B1354" t="str">
            <v>Športska gimnazija - Zagreb</v>
          </cell>
        </row>
        <row r="1355">
          <cell r="A1355">
            <v>2393</v>
          </cell>
          <cell r="B1355" t="str">
            <v>Šumarska i drvodjeljska škola - Karlovac</v>
          </cell>
        </row>
        <row r="1356">
          <cell r="A1356">
            <v>4011</v>
          </cell>
          <cell r="B1356" t="str">
            <v>Talijanska osnovna škola - Bernardo Parentin Poreč</v>
          </cell>
        </row>
        <row r="1357">
          <cell r="A1357">
            <v>1925</v>
          </cell>
          <cell r="B1357" t="str">
            <v>Talijanska osnovna škola - Buje</v>
          </cell>
        </row>
        <row r="1358">
          <cell r="A1358">
            <v>2018</v>
          </cell>
          <cell r="B1358" t="str">
            <v>Talijanska osnovna škola - Novigrad</v>
          </cell>
        </row>
        <row r="1359">
          <cell r="A1359">
            <v>1960</v>
          </cell>
          <cell r="B1359" t="str">
            <v xml:space="preserve">Talijanska osnovna škola - Poreč </v>
          </cell>
        </row>
        <row r="1360">
          <cell r="A1360">
            <v>1983</v>
          </cell>
          <cell r="B1360" t="str">
            <v>Talijanska osnovna škola Bernardo Benussi - Rovinj</v>
          </cell>
        </row>
        <row r="1361">
          <cell r="A1361">
            <v>2030</v>
          </cell>
          <cell r="B1361" t="str">
            <v>Talijanska osnovna škola Galileo Galilei - Umag</v>
          </cell>
        </row>
        <row r="1362">
          <cell r="A1362">
            <v>2670</v>
          </cell>
          <cell r="B1362" t="str">
            <v xml:space="preserve">Talijanska srednja škola - Rovinj </v>
          </cell>
        </row>
        <row r="1363">
          <cell r="A1363">
            <v>2660</v>
          </cell>
          <cell r="B1363" t="str">
            <v>Talijanska srednja škola Dante Alighieri - Pula</v>
          </cell>
        </row>
        <row r="1364">
          <cell r="A1364">
            <v>2648</v>
          </cell>
          <cell r="B1364" t="str">
            <v>Talijanska srednja škola Leonardo da Vinci - Buje</v>
          </cell>
        </row>
        <row r="1365">
          <cell r="A1365">
            <v>2608</v>
          </cell>
          <cell r="B1365" t="str">
            <v>Tehnička i industrijska škola Ruđera Boškovića u Sinju</v>
          </cell>
        </row>
        <row r="1366">
          <cell r="A1366">
            <v>2433</v>
          </cell>
          <cell r="B1366" t="str">
            <v>Tehnička škola - Bjelovar</v>
          </cell>
        </row>
        <row r="1367">
          <cell r="A1367">
            <v>2692</v>
          </cell>
          <cell r="B1367" t="str">
            <v>Tehnička škola - Čakovec</v>
          </cell>
        </row>
        <row r="1368">
          <cell r="A1368">
            <v>2438</v>
          </cell>
          <cell r="B1368" t="str">
            <v>Tehnička škola - Daruvar</v>
          </cell>
        </row>
        <row r="1369">
          <cell r="A1369">
            <v>2395</v>
          </cell>
          <cell r="B1369" t="str">
            <v>Tehnička škola - Karlovac</v>
          </cell>
        </row>
        <row r="1370">
          <cell r="A1370">
            <v>2376</v>
          </cell>
          <cell r="B1370" t="str">
            <v>Tehnička škola - Kutina</v>
          </cell>
        </row>
        <row r="1371">
          <cell r="A1371">
            <v>2499</v>
          </cell>
          <cell r="B1371" t="str">
            <v>Tehnička škola - Požega</v>
          </cell>
        </row>
        <row r="1372">
          <cell r="A1372">
            <v>2663</v>
          </cell>
          <cell r="B1372" t="str">
            <v>Tehnička škola - Pula</v>
          </cell>
        </row>
        <row r="1373">
          <cell r="A1373">
            <v>2385</v>
          </cell>
          <cell r="B1373" t="str">
            <v>Tehnička škola - Sisak</v>
          </cell>
        </row>
        <row r="1374">
          <cell r="A1374">
            <v>2511</v>
          </cell>
          <cell r="B1374" t="str">
            <v>Tehnička škola - Slavonski Brod</v>
          </cell>
        </row>
        <row r="1375">
          <cell r="A1375">
            <v>2576</v>
          </cell>
          <cell r="B1375" t="str">
            <v>Tehnička škola - Šibenik</v>
          </cell>
        </row>
        <row r="1376">
          <cell r="A1376">
            <v>2490</v>
          </cell>
          <cell r="B1376" t="str">
            <v>Tehnička škola - Virovitica</v>
          </cell>
        </row>
        <row r="1377">
          <cell r="A1377">
            <v>2527</v>
          </cell>
          <cell r="B1377" t="str">
            <v>Tehnička škola - Zadar</v>
          </cell>
        </row>
        <row r="1378">
          <cell r="A1378">
            <v>2740</v>
          </cell>
          <cell r="B1378" t="str">
            <v>Tehnička škola - Zagreb</v>
          </cell>
        </row>
        <row r="1379">
          <cell r="A1379">
            <v>2596</v>
          </cell>
          <cell r="B1379" t="str">
            <v>Tehnička škola - Županja</v>
          </cell>
        </row>
        <row r="1380">
          <cell r="A1380">
            <v>2553</v>
          </cell>
          <cell r="B1380" t="str">
            <v>Tehnička škola i prirodoslovna gimnazija Ruđera Boškovića - Osijek</v>
          </cell>
        </row>
        <row r="1381">
          <cell r="A1381">
            <v>2591</v>
          </cell>
          <cell r="B1381" t="str">
            <v>Tehnička škola Nikole Tesle - Vukovar</v>
          </cell>
        </row>
        <row r="1382">
          <cell r="A1382">
            <v>2581</v>
          </cell>
          <cell r="B1382" t="str">
            <v>Tehnička škola Ruđera Boškovića - Vinkovci</v>
          </cell>
        </row>
        <row r="1383">
          <cell r="A1383">
            <v>2764</v>
          </cell>
          <cell r="B1383" t="str">
            <v>Tehnička škola Ruđera Boškovića - Zagreb</v>
          </cell>
        </row>
        <row r="1384">
          <cell r="A1384">
            <v>2601</v>
          </cell>
          <cell r="B1384" t="str">
            <v>Tehnička škola u Imotskom</v>
          </cell>
        </row>
        <row r="1385">
          <cell r="A1385">
            <v>2463</v>
          </cell>
          <cell r="B1385" t="str">
            <v>Tehnička škola Rijeka</v>
          </cell>
        </row>
        <row r="1386">
          <cell r="A1386">
            <v>2628</v>
          </cell>
          <cell r="B1386" t="str">
            <v>Tehnička škola za strojarstvo i mehatroniku - Split</v>
          </cell>
        </row>
        <row r="1387">
          <cell r="A1387">
            <v>2727</v>
          </cell>
          <cell r="B1387" t="str">
            <v>Treća ekonomska škola - Zagreb</v>
          </cell>
        </row>
        <row r="1388">
          <cell r="A1388">
            <v>2557</v>
          </cell>
          <cell r="B1388" t="str">
            <v>Trgovačka i komercijalna škola davor Milas - Osijek</v>
          </cell>
        </row>
        <row r="1389">
          <cell r="A1389">
            <v>2454</v>
          </cell>
          <cell r="B1389" t="str">
            <v>Trgovačka i tekstilna škola u Rijeci</v>
          </cell>
        </row>
        <row r="1390">
          <cell r="A1390">
            <v>2746</v>
          </cell>
          <cell r="B1390" t="str">
            <v>Trgovačka škola - Zagreb</v>
          </cell>
        </row>
        <row r="1391">
          <cell r="A1391">
            <v>2396</v>
          </cell>
          <cell r="B1391" t="str">
            <v>Trgovačko - ugostiteljska škola - Karlovac</v>
          </cell>
        </row>
        <row r="1392">
          <cell r="A1392">
            <v>2680</v>
          </cell>
          <cell r="B1392" t="str">
            <v>Turistička i ugostiteljska škola - Dubrovnik</v>
          </cell>
        </row>
        <row r="1393">
          <cell r="A1393">
            <v>2635</v>
          </cell>
          <cell r="B1393" t="str">
            <v>Turističko - ugostiteljska škola - Split</v>
          </cell>
        </row>
        <row r="1394">
          <cell r="A1394">
            <v>2655</v>
          </cell>
          <cell r="B1394" t="str">
            <v xml:space="preserve">Turističko - ugostiteljska škola Antona Štifanića - Poreč </v>
          </cell>
        </row>
        <row r="1395">
          <cell r="A1395">
            <v>2435</v>
          </cell>
          <cell r="B1395" t="str">
            <v>Turističko-ugostiteljska i prehrambena škola - Bjelovar</v>
          </cell>
        </row>
        <row r="1396">
          <cell r="A1396">
            <v>2574</v>
          </cell>
          <cell r="B1396" t="str">
            <v>Turističko-ugostiteljska škola - Šibenik</v>
          </cell>
        </row>
        <row r="1397">
          <cell r="A1397">
            <v>4001</v>
          </cell>
          <cell r="B1397" t="str">
            <v>Učenički dom</v>
          </cell>
        </row>
        <row r="1398">
          <cell r="A1398">
            <v>4046</v>
          </cell>
          <cell r="B1398" t="str">
            <v>Učenički dom Hrvatski učiteljski konvikt</v>
          </cell>
        </row>
        <row r="1399">
          <cell r="A1399">
            <v>4048</v>
          </cell>
          <cell r="B1399" t="str">
            <v>Učenički dom Lovran</v>
          </cell>
        </row>
        <row r="1400">
          <cell r="A1400">
            <v>4049</v>
          </cell>
          <cell r="B1400" t="str">
            <v>Učenički dom Marije Jambrišak</v>
          </cell>
        </row>
        <row r="1401">
          <cell r="A1401">
            <v>4054</v>
          </cell>
          <cell r="B1401" t="str">
            <v>Učenički dom Varaždin</v>
          </cell>
        </row>
        <row r="1402">
          <cell r="A1402">
            <v>2845</v>
          </cell>
          <cell r="B1402" t="str">
            <v>Učilište za popularnu i jazz glazbu</v>
          </cell>
        </row>
        <row r="1403">
          <cell r="A1403">
            <v>2447</v>
          </cell>
          <cell r="B1403" t="str">
            <v>Ugostiteljska škola - Opatija</v>
          </cell>
        </row>
        <row r="1404">
          <cell r="A1404">
            <v>2555</v>
          </cell>
          <cell r="B1404" t="str">
            <v>Ugostiteljsko - turistička škola - Osijek</v>
          </cell>
        </row>
        <row r="1405">
          <cell r="A1405">
            <v>2729</v>
          </cell>
          <cell r="B1405" t="str">
            <v>Ugostiteljsko-turističko učilište - Zagreb</v>
          </cell>
        </row>
        <row r="1406">
          <cell r="A1406">
            <v>2914</v>
          </cell>
          <cell r="B1406" t="str">
            <v>Umjetnička gimnazija Ars Animae s pravom javnosti - Split</v>
          </cell>
        </row>
        <row r="1407">
          <cell r="A1407">
            <v>60</v>
          </cell>
          <cell r="B1407" t="str">
            <v>Umjetnička škola Franje Lučića</v>
          </cell>
        </row>
        <row r="1408">
          <cell r="A1408">
            <v>2059</v>
          </cell>
          <cell r="B1408" t="str">
            <v>Umjetnička škola Luke Sorkočevića - Dubrovnik</v>
          </cell>
        </row>
        <row r="1409">
          <cell r="A1409">
            <v>1941</v>
          </cell>
          <cell r="B1409" t="str">
            <v>Umjetnička škola Matka Brajše Rašana</v>
          </cell>
        </row>
        <row r="1410">
          <cell r="A1410">
            <v>2139</v>
          </cell>
          <cell r="B1410" t="str">
            <v>Umjetnička škola Miroslav Magdalenić - Čakovec</v>
          </cell>
        </row>
        <row r="1411">
          <cell r="A1411">
            <v>1959</v>
          </cell>
          <cell r="B1411" t="str">
            <v>Umjetnička škola Poreč</v>
          </cell>
        </row>
        <row r="1412">
          <cell r="A1412">
            <v>2745</v>
          </cell>
          <cell r="B1412" t="str">
            <v>Upravna škola Zagreb</v>
          </cell>
        </row>
        <row r="1413">
          <cell r="A1413">
            <v>2700</v>
          </cell>
          <cell r="B1413" t="str">
            <v>V. gimnazija - Zagreb</v>
          </cell>
        </row>
        <row r="1414">
          <cell r="A1414">
            <v>2623</v>
          </cell>
          <cell r="B1414" t="str">
            <v>V. gimnazija Vladimir Nazor - Split</v>
          </cell>
        </row>
        <row r="1415">
          <cell r="A1415">
            <v>630</v>
          </cell>
          <cell r="B1415" t="str">
            <v>V. osnovna škola - Bjelovar</v>
          </cell>
        </row>
        <row r="1416">
          <cell r="A1416">
            <v>465</v>
          </cell>
          <cell r="B1416" t="str">
            <v>V. osnovna škola - Varaždin</v>
          </cell>
        </row>
        <row r="1417">
          <cell r="A1417">
            <v>2719</v>
          </cell>
          <cell r="B1417" t="str">
            <v>Veterinarska škola - Zagreb</v>
          </cell>
        </row>
        <row r="1418">
          <cell r="A1418">
            <v>466</v>
          </cell>
          <cell r="B1418" t="str">
            <v>VI. osnovna škola - Varaždin</v>
          </cell>
        </row>
        <row r="1419">
          <cell r="A1419">
            <v>2702</v>
          </cell>
          <cell r="B1419" t="str">
            <v>VII. gimnazija - Zagreb</v>
          </cell>
        </row>
        <row r="1420">
          <cell r="A1420">
            <v>468</v>
          </cell>
          <cell r="B1420" t="str">
            <v>VII. osnovna škola - Varaždin</v>
          </cell>
        </row>
        <row r="1421">
          <cell r="A1421">
            <v>2330</v>
          </cell>
          <cell r="B1421" t="str">
            <v>Waldorfska škola u Zagrebu</v>
          </cell>
        </row>
        <row r="1422">
          <cell r="A1422">
            <v>2705</v>
          </cell>
          <cell r="B1422" t="str">
            <v>X. gimnazija Ivan Supek - Zagreb</v>
          </cell>
        </row>
        <row r="1423">
          <cell r="A1423">
            <v>2706</v>
          </cell>
          <cell r="B1423" t="str">
            <v>XI. gimnazija - Zagreb</v>
          </cell>
        </row>
        <row r="1424">
          <cell r="A1424">
            <v>2707</v>
          </cell>
          <cell r="B1424" t="str">
            <v>XII. gimnazija - Zagreb</v>
          </cell>
        </row>
        <row r="1425">
          <cell r="A1425">
            <v>2708</v>
          </cell>
          <cell r="B1425" t="str">
            <v>XIII. gimnazija - Zagreb</v>
          </cell>
        </row>
        <row r="1426">
          <cell r="A1426">
            <v>2710</v>
          </cell>
          <cell r="B1426" t="str">
            <v>XV. gimnazija - Zagreb</v>
          </cell>
        </row>
        <row r="1427">
          <cell r="A1427">
            <v>2711</v>
          </cell>
          <cell r="B1427" t="str">
            <v>XVI. gimnazija - Zagreb</v>
          </cell>
        </row>
        <row r="1428">
          <cell r="A1428">
            <v>2713</v>
          </cell>
          <cell r="B1428" t="str">
            <v>XVIII. gimnazija - Zagreb</v>
          </cell>
        </row>
        <row r="1429">
          <cell r="A1429">
            <v>2536</v>
          </cell>
          <cell r="B1429" t="str">
            <v>Zadarska privatna gimnazija s pravom javnosti</v>
          </cell>
        </row>
        <row r="1430">
          <cell r="A1430">
            <v>4000</v>
          </cell>
          <cell r="B1430" t="str">
            <v>Zadruga</v>
          </cell>
        </row>
        <row r="1431">
          <cell r="A1431">
            <v>2775</v>
          </cell>
          <cell r="B1431" t="str">
            <v>Zagrebačka umjetnička gimnazija s pravom javnosti</v>
          </cell>
        </row>
        <row r="1432">
          <cell r="A1432">
            <v>2586</v>
          </cell>
          <cell r="B1432" t="str">
            <v>Zdravstvena i veterinarska škola Dr. Andrije Štampara - Vinkovci</v>
          </cell>
        </row>
        <row r="1433">
          <cell r="A1433">
            <v>2634</v>
          </cell>
          <cell r="B1433" t="str">
            <v>Zdravstvena škola - Split</v>
          </cell>
        </row>
        <row r="1434">
          <cell r="A1434">
            <v>2714</v>
          </cell>
          <cell r="B1434" t="str">
            <v>Zdravstveno učilište - Zagreb</v>
          </cell>
        </row>
        <row r="1435">
          <cell r="A1435">
            <v>2359</v>
          </cell>
          <cell r="B1435" t="str">
            <v>Zrakoplovna tehnička škola Rudolfa Perešina</v>
          </cell>
        </row>
        <row r="1436">
          <cell r="A1436">
            <v>2477</v>
          </cell>
          <cell r="B1436" t="str">
            <v>Željeznička tehnička škola - Moravice</v>
          </cell>
        </row>
        <row r="1437">
          <cell r="A1437">
            <v>2751</v>
          </cell>
          <cell r="B1437" t="str">
            <v>Ženska opća gimnazija Družbe sestara milosrdnica - s pravom javnosti</v>
          </cell>
        </row>
        <row r="1438">
          <cell r="A1438">
            <v>4043</v>
          </cell>
          <cell r="B1438" t="str">
            <v>Ženski đački dom Dubrovnik</v>
          </cell>
        </row>
        <row r="1439">
          <cell r="A1439">
            <v>4007</v>
          </cell>
          <cell r="B1439" t="str">
            <v>Ženski đački dom Split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4065</v>
          </cell>
          <cell r="B718" t="str">
            <v>OŠ Kralja Zvonimira</v>
          </cell>
        </row>
        <row r="719">
          <cell r="A719">
            <v>830</v>
          </cell>
          <cell r="B719" t="str">
            <v>OŠ Kraljevica</v>
          </cell>
        </row>
        <row r="720">
          <cell r="A720">
            <v>2875</v>
          </cell>
          <cell r="B720" t="str">
            <v>OŠ Kraljice Jelene</v>
          </cell>
        </row>
        <row r="721">
          <cell r="A721">
            <v>190</v>
          </cell>
          <cell r="B721" t="str">
            <v>OŠ Krapinske Toplice</v>
          </cell>
        </row>
        <row r="722">
          <cell r="A722">
            <v>1226</v>
          </cell>
          <cell r="B722" t="str">
            <v>OŠ Krune Krstića - Zadar</v>
          </cell>
        </row>
        <row r="723">
          <cell r="A723">
            <v>88</v>
          </cell>
          <cell r="B723" t="str">
            <v>OŠ Ksavera Šandora Gjalskog - Donja Zelina</v>
          </cell>
        </row>
        <row r="724">
          <cell r="A724">
            <v>150</v>
          </cell>
          <cell r="B724" t="str">
            <v>OŠ Ksavera Šandora Gjalskog - Zabok</v>
          </cell>
        </row>
        <row r="725">
          <cell r="A725">
            <v>2198</v>
          </cell>
          <cell r="B725" t="str">
            <v>OŠ Ksavera Šandora Gjalskog - Zagreb</v>
          </cell>
        </row>
        <row r="726">
          <cell r="A726">
            <v>2116</v>
          </cell>
          <cell r="B726" t="str">
            <v>OŠ Kula Norinska</v>
          </cell>
        </row>
        <row r="727">
          <cell r="A727">
            <v>2106</v>
          </cell>
          <cell r="B727" t="str">
            <v>OŠ Kuna</v>
          </cell>
        </row>
        <row r="728">
          <cell r="A728">
            <v>100</v>
          </cell>
          <cell r="B728" t="str">
            <v>OŠ Kupljenovo</v>
          </cell>
        </row>
        <row r="729">
          <cell r="A729">
            <v>2141</v>
          </cell>
          <cell r="B729" t="str">
            <v>OŠ Kuršanec</v>
          </cell>
        </row>
        <row r="730">
          <cell r="A730">
            <v>2202</v>
          </cell>
          <cell r="B730" t="str">
            <v>OŠ Kustošija</v>
          </cell>
        </row>
        <row r="731">
          <cell r="A731">
            <v>1392</v>
          </cell>
          <cell r="B731" t="str">
            <v>OŠ Ladimirevci</v>
          </cell>
        </row>
        <row r="732">
          <cell r="A732">
            <v>2049</v>
          </cell>
          <cell r="B732" t="str">
            <v>OŠ Lapad</v>
          </cell>
        </row>
        <row r="733">
          <cell r="A733">
            <v>1452</v>
          </cell>
          <cell r="B733" t="str">
            <v>OŠ Laslovo</v>
          </cell>
        </row>
        <row r="734">
          <cell r="A734">
            <v>2884</v>
          </cell>
          <cell r="B734" t="str">
            <v>OŠ Lauder-Hugo Kon</v>
          </cell>
        </row>
        <row r="735">
          <cell r="A735">
            <v>566</v>
          </cell>
          <cell r="B735" t="str">
            <v>OŠ Legrad</v>
          </cell>
        </row>
        <row r="736">
          <cell r="A736">
            <v>2917</v>
          </cell>
          <cell r="B736" t="str">
            <v>OŠ Libar</v>
          </cell>
        </row>
        <row r="737">
          <cell r="A737">
            <v>187</v>
          </cell>
          <cell r="B737" t="str">
            <v>OŠ Lijepa Naša</v>
          </cell>
        </row>
        <row r="738">
          <cell r="A738">
            <v>1084</v>
          </cell>
          <cell r="B738" t="str">
            <v>OŠ Lipik</v>
          </cell>
        </row>
        <row r="739">
          <cell r="A739">
            <v>1641</v>
          </cell>
          <cell r="B739" t="str">
            <v>OŠ Lipovac</v>
          </cell>
        </row>
        <row r="740">
          <cell r="A740">
            <v>4058</v>
          </cell>
          <cell r="B740" t="str">
            <v>OŠ Lotrščak</v>
          </cell>
        </row>
        <row r="741">
          <cell r="A741">
            <v>1629</v>
          </cell>
          <cell r="B741" t="str">
            <v>OŠ Lovas</v>
          </cell>
        </row>
        <row r="742">
          <cell r="A742">
            <v>935</v>
          </cell>
          <cell r="B742" t="str">
            <v>OŠ Lovinac</v>
          </cell>
        </row>
        <row r="743">
          <cell r="A743">
            <v>2241</v>
          </cell>
          <cell r="B743" t="str">
            <v>OŠ Lovre pl. Matačića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450</v>
          </cell>
          <cell r="B746" t="str">
            <v>OŠ Ludbreg</v>
          </cell>
        </row>
        <row r="747">
          <cell r="A747">
            <v>324</v>
          </cell>
          <cell r="B747" t="str">
            <v>OŠ Ludina</v>
          </cell>
        </row>
        <row r="748">
          <cell r="A748">
            <v>1427</v>
          </cell>
          <cell r="B748" t="str">
            <v>OŠ Lug - Laskói Általános Iskola</v>
          </cell>
        </row>
        <row r="749">
          <cell r="A749">
            <v>2886</v>
          </cell>
          <cell r="B749" t="str">
            <v>OŠ Luka - Luka</v>
          </cell>
        </row>
        <row r="750">
          <cell r="A750">
            <v>2910</v>
          </cell>
          <cell r="B750" t="str">
            <v>OŠ Luka - Sesvete</v>
          </cell>
        </row>
        <row r="751">
          <cell r="A751">
            <v>1493</v>
          </cell>
          <cell r="B751" t="str">
            <v>OŠ Luka Botić</v>
          </cell>
        </row>
        <row r="752">
          <cell r="A752">
            <v>909</v>
          </cell>
          <cell r="B752" t="str">
            <v>OŠ Luke Perkovića - Brinje</v>
          </cell>
        </row>
        <row r="753">
          <cell r="A753">
            <v>513</v>
          </cell>
          <cell r="B753" t="str">
            <v>OŠ Ljubešćica</v>
          </cell>
        </row>
        <row r="754">
          <cell r="A754">
            <v>2269</v>
          </cell>
          <cell r="B754" t="str">
            <v>OŠ Ljubljanica - Zagreb</v>
          </cell>
        </row>
        <row r="755">
          <cell r="A755">
            <v>7</v>
          </cell>
          <cell r="B755" t="str">
            <v>OŠ Ljubo Babić</v>
          </cell>
        </row>
        <row r="756">
          <cell r="A756">
            <v>1155</v>
          </cell>
          <cell r="B756" t="str">
            <v>OŠ Ljudevit Gaj - Lužani</v>
          </cell>
        </row>
        <row r="757">
          <cell r="A757">
            <v>202</v>
          </cell>
          <cell r="B757" t="str">
            <v>OŠ Ljudevit Gaj - Mihovljan</v>
          </cell>
        </row>
        <row r="758">
          <cell r="A758">
            <v>147</v>
          </cell>
          <cell r="B758" t="str">
            <v>OŠ Ljudevit Gaj u Krapini</v>
          </cell>
        </row>
        <row r="759">
          <cell r="A759">
            <v>1089</v>
          </cell>
          <cell r="B759" t="str">
            <v>OŠ Ljudevita Gaja - Nova Gradiška</v>
          </cell>
        </row>
        <row r="760">
          <cell r="A760">
            <v>1370</v>
          </cell>
          <cell r="B760" t="str">
            <v>OŠ Ljudevita Gaja - Osijek</v>
          </cell>
        </row>
        <row r="761">
          <cell r="A761">
            <v>78</v>
          </cell>
          <cell r="B761" t="str">
            <v>OŠ Ljudevita Gaja - Zaprešić</v>
          </cell>
        </row>
        <row r="762">
          <cell r="A762">
            <v>537</v>
          </cell>
          <cell r="B762" t="str">
            <v>OŠ Ljudevita Modeca - Križevci</v>
          </cell>
        </row>
        <row r="763">
          <cell r="A763">
            <v>196</v>
          </cell>
          <cell r="B763" t="str">
            <v>OŠ Mače</v>
          </cell>
        </row>
        <row r="764">
          <cell r="A764">
            <v>362</v>
          </cell>
          <cell r="B764" t="str">
            <v>OŠ Mahično</v>
          </cell>
        </row>
        <row r="765">
          <cell r="A765">
            <v>1716</v>
          </cell>
          <cell r="B765" t="str">
            <v>OŠ Majstora Radovana</v>
          </cell>
        </row>
        <row r="766">
          <cell r="A766">
            <v>2254</v>
          </cell>
          <cell r="B766" t="str">
            <v>OŠ Malešnica</v>
          </cell>
        </row>
        <row r="767">
          <cell r="A767">
            <v>4053</v>
          </cell>
          <cell r="B767" t="str">
            <v>OŠ Malinska - Dubašnica</v>
          </cell>
        </row>
        <row r="768">
          <cell r="A768">
            <v>1757</v>
          </cell>
          <cell r="B768" t="str">
            <v>OŠ Manuš</v>
          </cell>
        </row>
        <row r="769">
          <cell r="A769">
            <v>2005</v>
          </cell>
          <cell r="B769" t="str">
            <v>OŠ Marčana</v>
          </cell>
        </row>
        <row r="770">
          <cell r="A770">
            <v>1671</v>
          </cell>
          <cell r="B770" t="str">
            <v>OŠ Mare Švel-Gamiršek</v>
          </cell>
        </row>
        <row r="771">
          <cell r="A771">
            <v>843</v>
          </cell>
          <cell r="B771" t="str">
            <v>OŠ Maria Martinolića</v>
          </cell>
        </row>
        <row r="772">
          <cell r="A772">
            <v>198</v>
          </cell>
          <cell r="B772" t="str">
            <v>OŠ Marija Bistrica</v>
          </cell>
        </row>
        <row r="773">
          <cell r="A773">
            <v>2023</v>
          </cell>
          <cell r="B773" t="str">
            <v>OŠ Marije i Line</v>
          </cell>
        </row>
        <row r="774">
          <cell r="A774">
            <v>2215</v>
          </cell>
          <cell r="B774" t="str">
            <v>OŠ Marije Jurić Zagorke</v>
          </cell>
        </row>
        <row r="775">
          <cell r="A775">
            <v>2051</v>
          </cell>
          <cell r="B775" t="str">
            <v>OŠ Marina Držića - Dubrovnik</v>
          </cell>
        </row>
        <row r="776">
          <cell r="A776">
            <v>2278</v>
          </cell>
          <cell r="B776" t="str">
            <v>OŠ Marina Držića - Zagreb</v>
          </cell>
        </row>
        <row r="777">
          <cell r="A777">
            <v>2047</v>
          </cell>
          <cell r="B777" t="str">
            <v>OŠ Marina Getaldića</v>
          </cell>
        </row>
        <row r="778">
          <cell r="A778">
            <v>1752</v>
          </cell>
          <cell r="B778" t="str">
            <v>OŠ Marjan</v>
          </cell>
        </row>
        <row r="779">
          <cell r="A779">
            <v>1706</v>
          </cell>
          <cell r="B779" t="str">
            <v>OŠ Marka Marulića</v>
          </cell>
        </row>
        <row r="780">
          <cell r="A780">
            <v>1205</v>
          </cell>
          <cell r="B780" t="str">
            <v>OŠ Markovac</v>
          </cell>
        </row>
        <row r="781">
          <cell r="A781">
            <v>2225</v>
          </cell>
          <cell r="B781" t="str">
            <v>OŠ Markuševec</v>
          </cell>
        </row>
        <row r="782">
          <cell r="A782">
            <v>1662</v>
          </cell>
          <cell r="B782" t="str">
            <v>OŠ Markušica</v>
          </cell>
        </row>
        <row r="783">
          <cell r="A783">
            <v>503</v>
          </cell>
          <cell r="B783" t="str">
            <v>OŠ Martijanec</v>
          </cell>
        </row>
        <row r="784">
          <cell r="A784">
            <v>4017</v>
          </cell>
          <cell r="B784" t="str">
            <v>OŠ Mate Balote - Buje</v>
          </cell>
        </row>
        <row r="785">
          <cell r="A785">
            <v>244</v>
          </cell>
          <cell r="B785" t="str">
            <v>OŠ Mate Lovraka - Kutina</v>
          </cell>
        </row>
        <row r="786">
          <cell r="A786">
            <v>1094</v>
          </cell>
          <cell r="B786" t="str">
            <v>OŠ Mate Lovraka - Nova Gradiška</v>
          </cell>
        </row>
        <row r="787">
          <cell r="A787">
            <v>267</v>
          </cell>
          <cell r="B787" t="str">
            <v>OŠ Mate Lovraka - Petrinja</v>
          </cell>
        </row>
        <row r="788">
          <cell r="A788">
            <v>713</v>
          </cell>
          <cell r="B788" t="str">
            <v>OŠ Mate Lovraka - Veliki Grđevac</v>
          </cell>
        </row>
        <row r="789">
          <cell r="A789">
            <v>1492</v>
          </cell>
          <cell r="B789" t="str">
            <v>OŠ Mate Lovraka - Vladislavci</v>
          </cell>
        </row>
        <row r="790">
          <cell r="A790">
            <v>2214</v>
          </cell>
          <cell r="B790" t="str">
            <v>OŠ Mate Lovraka - Zagreb</v>
          </cell>
        </row>
        <row r="791">
          <cell r="A791">
            <v>1602</v>
          </cell>
          <cell r="B791" t="str">
            <v>OŠ Mate Lovraka - Županja</v>
          </cell>
        </row>
        <row r="792">
          <cell r="A792">
            <v>1611</v>
          </cell>
          <cell r="B792" t="str">
            <v>OŠ Matija Antun Reljković - Cerna</v>
          </cell>
        </row>
        <row r="793">
          <cell r="A793">
            <v>1177</v>
          </cell>
          <cell r="B793" t="str">
            <v>OŠ Matija Antun Reljković - Davor</v>
          </cell>
        </row>
        <row r="794">
          <cell r="A794">
            <v>1171</v>
          </cell>
          <cell r="B794" t="str">
            <v>OŠ Matija Gubec - Cernik</v>
          </cell>
        </row>
        <row r="795">
          <cell r="A795">
            <v>1628</v>
          </cell>
          <cell r="B795" t="str">
            <v>OŠ Matija Gubec - Jarmina</v>
          </cell>
        </row>
        <row r="796">
          <cell r="A796">
            <v>1494</v>
          </cell>
          <cell r="B796" t="str">
            <v>OŠ Matija Gubec - Magdalenovac</v>
          </cell>
        </row>
        <row r="797">
          <cell r="A797">
            <v>1349</v>
          </cell>
          <cell r="B797" t="str">
            <v>OŠ Matija Gubec - Piškorevci</v>
          </cell>
        </row>
        <row r="798">
          <cell r="A798">
            <v>174</v>
          </cell>
          <cell r="B798" t="str">
            <v>OŠ Matije Gupca - Gornja Stubica</v>
          </cell>
        </row>
        <row r="799">
          <cell r="A799">
            <v>2265</v>
          </cell>
          <cell r="B799" t="str">
            <v>OŠ Matije Gupca - Zagreb</v>
          </cell>
        </row>
        <row r="800">
          <cell r="A800">
            <v>1386</v>
          </cell>
          <cell r="B800" t="str">
            <v>OŠ Matije Petra Katančića</v>
          </cell>
        </row>
        <row r="801">
          <cell r="A801">
            <v>1934</v>
          </cell>
          <cell r="B801" t="str">
            <v>OŠ Matije Vlačića</v>
          </cell>
        </row>
        <row r="802">
          <cell r="A802">
            <v>2234</v>
          </cell>
          <cell r="B802" t="str">
            <v>OŠ Matka Laginje</v>
          </cell>
        </row>
        <row r="803">
          <cell r="A803">
            <v>2205</v>
          </cell>
          <cell r="B803" t="str">
            <v>OŠ Medvedgrad</v>
          </cell>
        </row>
        <row r="804">
          <cell r="A804">
            <v>1772</v>
          </cell>
          <cell r="B804" t="str">
            <v>OŠ Mejaši</v>
          </cell>
        </row>
        <row r="805">
          <cell r="A805">
            <v>1762</v>
          </cell>
          <cell r="B805" t="str">
            <v>OŠ Meje</v>
          </cell>
        </row>
        <row r="806">
          <cell r="A806">
            <v>1770</v>
          </cell>
          <cell r="B806" t="str">
            <v>OŠ Mertojak</v>
          </cell>
        </row>
        <row r="807">
          <cell r="A807">
            <v>447</v>
          </cell>
          <cell r="B807" t="str">
            <v>OŠ Metel Ožegović</v>
          </cell>
        </row>
        <row r="808">
          <cell r="A808">
            <v>20</v>
          </cell>
          <cell r="B808" t="str">
            <v>OŠ Mihaela Šiloboda</v>
          </cell>
        </row>
        <row r="809">
          <cell r="A809">
            <v>569</v>
          </cell>
          <cell r="B809" t="str">
            <v>OŠ Mihovil Pavlek Miškina - Đelekovec</v>
          </cell>
        </row>
        <row r="810">
          <cell r="A810">
            <v>1675</v>
          </cell>
          <cell r="B810" t="str">
            <v>OŠ Mijat Stojanović</v>
          </cell>
        </row>
        <row r="811">
          <cell r="A811">
            <v>993</v>
          </cell>
          <cell r="B811" t="str">
            <v>OŠ Mikleuš</v>
          </cell>
        </row>
        <row r="812">
          <cell r="A812">
            <v>1121</v>
          </cell>
          <cell r="B812" t="str">
            <v>OŠ Milan Amruš</v>
          </cell>
        </row>
        <row r="813">
          <cell r="A813">
            <v>827</v>
          </cell>
          <cell r="B813" t="str">
            <v>OŠ Milan Brozović</v>
          </cell>
        </row>
        <row r="814">
          <cell r="A814">
            <v>1899</v>
          </cell>
          <cell r="B814" t="str">
            <v>OŠ Milana Begovića</v>
          </cell>
        </row>
        <row r="815">
          <cell r="A815">
            <v>27</v>
          </cell>
          <cell r="B815" t="str">
            <v>OŠ Milana Langa</v>
          </cell>
        </row>
        <row r="816">
          <cell r="A816">
            <v>2019</v>
          </cell>
          <cell r="B816" t="str">
            <v>OŠ Milana Šorga - Oprtalj</v>
          </cell>
        </row>
        <row r="817">
          <cell r="A817">
            <v>1490</v>
          </cell>
          <cell r="B817" t="str">
            <v>OŠ Milka Cepelića</v>
          </cell>
        </row>
        <row r="818">
          <cell r="A818">
            <v>135</v>
          </cell>
          <cell r="B818" t="str">
            <v>OŠ Milke Trnine</v>
          </cell>
        </row>
        <row r="819">
          <cell r="A819">
            <v>1879</v>
          </cell>
          <cell r="B819" t="str">
            <v>OŠ Milna</v>
          </cell>
        </row>
        <row r="820">
          <cell r="A820">
            <v>668</v>
          </cell>
          <cell r="B820" t="str">
            <v>OŠ Mirka Pereša</v>
          </cell>
        </row>
        <row r="821">
          <cell r="A821">
            <v>1448</v>
          </cell>
          <cell r="B821" t="str">
            <v>OŠ Miroslava Krleže - Čepin</v>
          </cell>
        </row>
        <row r="822">
          <cell r="A822">
            <v>2194</v>
          </cell>
          <cell r="B822" t="str">
            <v>OŠ Miroslava Krleže - Zagreb</v>
          </cell>
        </row>
        <row r="823">
          <cell r="A823">
            <v>1593</v>
          </cell>
          <cell r="B823" t="str">
            <v>OŠ Mitnica</v>
          </cell>
        </row>
        <row r="824">
          <cell r="A824">
            <v>1046</v>
          </cell>
          <cell r="B824" t="str">
            <v>OŠ Mladost - Jakšić</v>
          </cell>
        </row>
        <row r="825">
          <cell r="A825">
            <v>309</v>
          </cell>
          <cell r="B825" t="str">
            <v>OŠ Mladost - Lekenik</v>
          </cell>
        </row>
        <row r="826">
          <cell r="A826">
            <v>1367</v>
          </cell>
          <cell r="B826" t="str">
            <v>OŠ Mladost - Osijek</v>
          </cell>
        </row>
        <row r="827">
          <cell r="A827">
            <v>2299</v>
          </cell>
          <cell r="B827" t="str">
            <v>OŠ Mladost - Zagreb</v>
          </cell>
        </row>
        <row r="828">
          <cell r="A828">
            <v>2109</v>
          </cell>
          <cell r="B828" t="str">
            <v>OŠ Mljet</v>
          </cell>
        </row>
        <row r="829">
          <cell r="A829">
            <v>2061</v>
          </cell>
          <cell r="B829" t="str">
            <v>OŠ Mokošica - Dubrovnik</v>
          </cell>
        </row>
        <row r="830">
          <cell r="A830">
            <v>601</v>
          </cell>
          <cell r="B830" t="str">
            <v>OŠ Molve</v>
          </cell>
        </row>
        <row r="831">
          <cell r="A831">
            <v>1976</v>
          </cell>
          <cell r="B831" t="str">
            <v>OŠ Monte Zaro</v>
          </cell>
        </row>
        <row r="832">
          <cell r="A832">
            <v>870</v>
          </cell>
          <cell r="B832" t="str">
            <v>OŠ Mrkopalj</v>
          </cell>
        </row>
        <row r="833">
          <cell r="A833">
            <v>2156</v>
          </cell>
          <cell r="B833" t="str">
            <v>OŠ Mursko Središće</v>
          </cell>
        </row>
        <row r="834">
          <cell r="A834">
            <v>1568</v>
          </cell>
          <cell r="B834" t="str">
            <v>OŠ Murterski škoji</v>
          </cell>
        </row>
        <row r="835">
          <cell r="A835">
            <v>2324</v>
          </cell>
          <cell r="B835" t="str">
            <v>OŠ Nad lipom</v>
          </cell>
        </row>
        <row r="836">
          <cell r="A836">
            <v>2341</v>
          </cell>
          <cell r="B836" t="str">
            <v>OŠ Nandi s pravom javnosti</v>
          </cell>
        </row>
        <row r="837">
          <cell r="A837">
            <v>2159</v>
          </cell>
          <cell r="B837" t="str">
            <v>OŠ Nedelišće</v>
          </cell>
        </row>
        <row r="838">
          <cell r="A838">
            <v>1676</v>
          </cell>
          <cell r="B838" t="str">
            <v>OŠ Negoslavci</v>
          </cell>
        </row>
        <row r="839">
          <cell r="A839">
            <v>1800</v>
          </cell>
          <cell r="B839" t="str">
            <v>OŠ Neorić-Sutina</v>
          </cell>
        </row>
        <row r="840">
          <cell r="A840">
            <v>416</v>
          </cell>
          <cell r="B840" t="str">
            <v>OŠ Netretić</v>
          </cell>
        </row>
        <row r="841">
          <cell r="A841">
            <v>789</v>
          </cell>
          <cell r="B841" t="str">
            <v>OŠ Nikola Tesla - Rijeka</v>
          </cell>
        </row>
        <row r="842">
          <cell r="A842">
            <v>1592</v>
          </cell>
          <cell r="B842" t="str">
            <v>OŠ Nikole Andrića</v>
          </cell>
        </row>
        <row r="843">
          <cell r="A843">
            <v>48</v>
          </cell>
          <cell r="B843" t="str">
            <v>OŠ Nikole Hribara</v>
          </cell>
        </row>
        <row r="844">
          <cell r="A844">
            <v>1214</v>
          </cell>
          <cell r="B844" t="str">
            <v>OŠ Nikole Tesle - Gračac</v>
          </cell>
        </row>
        <row r="845">
          <cell r="A845">
            <v>1581</v>
          </cell>
          <cell r="B845" t="str">
            <v>OŠ Nikole Tesle - Mirkovci</v>
          </cell>
        </row>
        <row r="846">
          <cell r="A846">
            <v>2268</v>
          </cell>
          <cell r="B846" t="str">
            <v>OŠ Nikole Tesle - Zagreb</v>
          </cell>
        </row>
        <row r="847">
          <cell r="A847">
            <v>678</v>
          </cell>
          <cell r="B847" t="str">
            <v>OŠ Nova Rača</v>
          </cell>
        </row>
        <row r="848">
          <cell r="A848">
            <v>453</v>
          </cell>
          <cell r="B848" t="str">
            <v>OŠ Novi Marof</v>
          </cell>
        </row>
        <row r="849">
          <cell r="A849">
            <v>1271</v>
          </cell>
          <cell r="B849" t="str">
            <v>OŠ Novigrad</v>
          </cell>
        </row>
        <row r="850">
          <cell r="A850">
            <v>4050</v>
          </cell>
          <cell r="B850" t="str">
            <v>OŠ Novo Čiče</v>
          </cell>
        </row>
        <row r="851">
          <cell r="A851">
            <v>259</v>
          </cell>
          <cell r="B851" t="str">
            <v>OŠ Novska</v>
          </cell>
        </row>
        <row r="852">
          <cell r="A852">
            <v>1686</v>
          </cell>
          <cell r="B852" t="str">
            <v>OŠ o. Petra Perice Makarska</v>
          </cell>
        </row>
        <row r="853">
          <cell r="A853">
            <v>1217</v>
          </cell>
          <cell r="B853" t="str">
            <v>OŠ Obrovac</v>
          </cell>
        </row>
        <row r="854">
          <cell r="A854">
            <v>2301</v>
          </cell>
          <cell r="B854" t="str">
            <v>OŠ Odra</v>
          </cell>
        </row>
        <row r="855">
          <cell r="A855">
            <v>1188</v>
          </cell>
          <cell r="B855" t="str">
            <v>OŠ Okučani</v>
          </cell>
        </row>
        <row r="856">
          <cell r="A856">
            <v>4045</v>
          </cell>
          <cell r="B856" t="str">
            <v>OŠ Omišalj</v>
          </cell>
        </row>
        <row r="857">
          <cell r="A857">
            <v>2113</v>
          </cell>
          <cell r="B857" t="str">
            <v>OŠ Opuzen</v>
          </cell>
        </row>
        <row r="858">
          <cell r="A858">
            <v>2104</v>
          </cell>
          <cell r="B858" t="str">
            <v>OŠ Orebić</v>
          </cell>
        </row>
        <row r="859">
          <cell r="A859">
            <v>2154</v>
          </cell>
          <cell r="B859" t="str">
            <v>OŠ Orehovica</v>
          </cell>
        </row>
        <row r="860">
          <cell r="A860">
            <v>205</v>
          </cell>
          <cell r="B860" t="str">
            <v>OŠ Oroslavje</v>
          </cell>
        </row>
        <row r="861">
          <cell r="A861">
            <v>1740</v>
          </cell>
          <cell r="B861" t="str">
            <v>OŠ Ostrog</v>
          </cell>
        </row>
        <row r="862">
          <cell r="A862">
            <v>2303</v>
          </cell>
          <cell r="B862" t="str">
            <v>OŠ Otok</v>
          </cell>
        </row>
        <row r="863">
          <cell r="A863">
            <v>2201</v>
          </cell>
          <cell r="B863" t="str">
            <v>OŠ Otona Ivekovića</v>
          </cell>
        </row>
        <row r="864">
          <cell r="A864">
            <v>2119</v>
          </cell>
          <cell r="B864" t="str">
            <v>OŠ Otrići-Dubrave</v>
          </cell>
        </row>
        <row r="865">
          <cell r="A865">
            <v>1300</v>
          </cell>
          <cell r="B865" t="str">
            <v>OŠ Pakoštane</v>
          </cell>
        </row>
        <row r="866">
          <cell r="A866">
            <v>2196</v>
          </cell>
          <cell r="B866" t="str">
            <v>OŠ Pantovčak</v>
          </cell>
        </row>
        <row r="867">
          <cell r="A867">
            <v>77</v>
          </cell>
          <cell r="B867" t="str">
            <v>OŠ Pavao Belas</v>
          </cell>
        </row>
        <row r="868">
          <cell r="A868">
            <v>185</v>
          </cell>
          <cell r="B868" t="str">
            <v>OŠ Pavla Štoosa</v>
          </cell>
        </row>
        <row r="869">
          <cell r="A869">
            <v>2206</v>
          </cell>
          <cell r="B869" t="str">
            <v>OŠ Pavleka Miškine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798</v>
          </cell>
          <cell r="B871" t="str">
            <v>OŠ Pehlin</v>
          </cell>
        </row>
        <row r="872">
          <cell r="A872">
            <v>917</v>
          </cell>
          <cell r="B872" t="str">
            <v>OŠ Perušić</v>
          </cell>
        </row>
        <row r="873">
          <cell r="A873">
            <v>1718</v>
          </cell>
          <cell r="B873" t="str">
            <v>OŠ Petar Berislavić</v>
          </cell>
        </row>
        <row r="874">
          <cell r="A874">
            <v>1295</v>
          </cell>
          <cell r="B874" t="str">
            <v>OŠ Petar Lorini</v>
          </cell>
        </row>
        <row r="875">
          <cell r="A875">
            <v>1282</v>
          </cell>
          <cell r="B875" t="str">
            <v>OŠ Petar Zoranić - Nin</v>
          </cell>
        </row>
        <row r="876">
          <cell r="A876">
            <v>1318</v>
          </cell>
          <cell r="B876" t="str">
            <v>OŠ Petar Zoranić - Stankovci</v>
          </cell>
        </row>
        <row r="877">
          <cell r="A877">
            <v>737</v>
          </cell>
          <cell r="B877" t="str">
            <v>OŠ Petar Zrinski - Čabar</v>
          </cell>
        </row>
        <row r="878">
          <cell r="A878">
            <v>474</v>
          </cell>
          <cell r="B878" t="str">
            <v>OŠ Petar Zrinski - Jalžabet</v>
          </cell>
        </row>
        <row r="879">
          <cell r="A879">
            <v>2189</v>
          </cell>
          <cell r="B879" t="str">
            <v>OŠ Petar Zrinski - Šenkovec</v>
          </cell>
        </row>
        <row r="880">
          <cell r="A880">
            <v>2207</v>
          </cell>
          <cell r="B880" t="str">
            <v>OŠ Petar Zrinski - Zagreb</v>
          </cell>
        </row>
        <row r="881">
          <cell r="A881">
            <v>1880</v>
          </cell>
          <cell r="B881" t="str">
            <v>OŠ Petra Hektorovića - Stari Grad</v>
          </cell>
        </row>
        <row r="882">
          <cell r="A882">
            <v>2063</v>
          </cell>
          <cell r="B882" t="str">
            <v>OŠ Petra Kanavelića</v>
          </cell>
        </row>
        <row r="883">
          <cell r="A883">
            <v>1538</v>
          </cell>
          <cell r="B883" t="str">
            <v>OŠ Petra Krešimira IV.</v>
          </cell>
        </row>
        <row r="884">
          <cell r="A884">
            <v>1870</v>
          </cell>
          <cell r="B884" t="str">
            <v>OŠ Petra Kružića Klis</v>
          </cell>
        </row>
        <row r="885">
          <cell r="A885">
            <v>1011</v>
          </cell>
          <cell r="B885" t="str">
            <v>OŠ Petra Preradovića - Pitomača</v>
          </cell>
        </row>
        <row r="886">
          <cell r="A886">
            <v>1228</v>
          </cell>
          <cell r="B886" t="str">
            <v>OŠ Petra Preradovića - Zadar</v>
          </cell>
        </row>
        <row r="887">
          <cell r="A887">
            <v>2242</v>
          </cell>
          <cell r="B887" t="str">
            <v>OŠ Petra Preradovića - Zagreb</v>
          </cell>
        </row>
        <row r="888">
          <cell r="A888">
            <v>1992</v>
          </cell>
          <cell r="B888" t="str">
            <v>OŠ Petra Studenca - Kanfanar</v>
          </cell>
        </row>
        <row r="889">
          <cell r="A889">
            <v>1309</v>
          </cell>
          <cell r="B889" t="str">
            <v>OŠ Petra Zoranića</v>
          </cell>
        </row>
        <row r="890">
          <cell r="A890">
            <v>478</v>
          </cell>
          <cell r="B890" t="str">
            <v>OŠ Petrijanec</v>
          </cell>
        </row>
        <row r="891">
          <cell r="A891">
            <v>1471</v>
          </cell>
          <cell r="B891" t="str">
            <v>OŠ Petrijevci</v>
          </cell>
        </row>
        <row r="892">
          <cell r="A892">
            <v>1570</v>
          </cell>
          <cell r="B892" t="str">
            <v>OŠ Pirovac</v>
          </cell>
        </row>
        <row r="893">
          <cell r="A893">
            <v>431</v>
          </cell>
          <cell r="B893" t="str">
            <v xml:space="preserve">OŠ Plaški </v>
          </cell>
        </row>
        <row r="894">
          <cell r="A894">
            <v>938</v>
          </cell>
          <cell r="B894" t="str">
            <v>OŠ Plitvička Jezera</v>
          </cell>
        </row>
        <row r="895">
          <cell r="A895">
            <v>1765</v>
          </cell>
          <cell r="B895" t="str">
            <v>OŠ Plokite</v>
          </cell>
        </row>
        <row r="896">
          <cell r="A896">
            <v>788</v>
          </cell>
          <cell r="B896" t="str">
            <v>OŠ Podmurvice</v>
          </cell>
        </row>
        <row r="897">
          <cell r="A897">
            <v>458</v>
          </cell>
          <cell r="B897" t="str">
            <v>OŠ Podrute</v>
          </cell>
        </row>
        <row r="898">
          <cell r="A898">
            <v>2164</v>
          </cell>
          <cell r="B898" t="str">
            <v>OŠ Podturen</v>
          </cell>
        </row>
        <row r="899">
          <cell r="A899">
            <v>1759</v>
          </cell>
          <cell r="B899" t="str">
            <v>OŠ Pojišan</v>
          </cell>
        </row>
        <row r="900">
          <cell r="A900">
            <v>58</v>
          </cell>
          <cell r="B900" t="str">
            <v>OŠ Pokupsko</v>
          </cell>
        </row>
        <row r="901">
          <cell r="A901">
            <v>1314</v>
          </cell>
          <cell r="B901" t="str">
            <v>OŠ Polača</v>
          </cell>
        </row>
        <row r="902">
          <cell r="A902">
            <v>1261</v>
          </cell>
          <cell r="B902" t="str">
            <v>OŠ Poličnik</v>
          </cell>
        </row>
        <row r="903">
          <cell r="A903">
            <v>1416</v>
          </cell>
          <cell r="B903" t="str">
            <v>OŠ Popovac</v>
          </cell>
        </row>
        <row r="904">
          <cell r="A904">
            <v>318</v>
          </cell>
          <cell r="B904" t="str">
            <v>OŠ Popovača</v>
          </cell>
        </row>
        <row r="905">
          <cell r="A905">
            <v>1954</v>
          </cell>
          <cell r="B905" t="str">
            <v>OŠ Poreč</v>
          </cell>
        </row>
        <row r="906">
          <cell r="A906">
            <v>6</v>
          </cell>
          <cell r="B906" t="str">
            <v>OŠ Posavski Bregi</v>
          </cell>
        </row>
        <row r="907">
          <cell r="A907">
            <v>2263</v>
          </cell>
          <cell r="B907" t="str">
            <v>OŠ Prečko</v>
          </cell>
        </row>
        <row r="908">
          <cell r="A908">
            <v>2168</v>
          </cell>
          <cell r="B908" t="str">
            <v>OŠ Prelog</v>
          </cell>
        </row>
        <row r="909">
          <cell r="A909">
            <v>2126</v>
          </cell>
          <cell r="B909" t="str">
            <v>OŠ Primorje</v>
          </cell>
        </row>
        <row r="910">
          <cell r="A910">
            <v>1842</v>
          </cell>
          <cell r="B910" t="str">
            <v>OŠ Primorski Dolac</v>
          </cell>
        </row>
        <row r="911">
          <cell r="A911">
            <v>1558</v>
          </cell>
          <cell r="B911" t="str">
            <v>OŠ Primošten</v>
          </cell>
        </row>
        <row r="912">
          <cell r="A912">
            <v>1286</v>
          </cell>
          <cell r="B912" t="str">
            <v>OŠ Privlaka</v>
          </cell>
        </row>
        <row r="913">
          <cell r="A913">
            <v>1743</v>
          </cell>
          <cell r="B913" t="str">
            <v>OŠ Prof. Filipa Lukasa</v>
          </cell>
        </row>
        <row r="914">
          <cell r="A914">
            <v>607</v>
          </cell>
          <cell r="B914" t="str">
            <v>OŠ Prof. Franje Viktora Šignjara</v>
          </cell>
        </row>
        <row r="915">
          <cell r="A915">
            <v>1791</v>
          </cell>
          <cell r="B915" t="str">
            <v>OŠ Pučišća</v>
          </cell>
        </row>
        <row r="916">
          <cell r="A916">
            <v>1773</v>
          </cell>
          <cell r="B916" t="str">
            <v>OŠ Pujanki</v>
          </cell>
        </row>
        <row r="917">
          <cell r="A917">
            <v>103</v>
          </cell>
          <cell r="B917" t="str">
            <v>OŠ Pušća</v>
          </cell>
        </row>
        <row r="918">
          <cell r="A918">
            <v>263</v>
          </cell>
          <cell r="B918" t="str">
            <v>OŠ Rajić</v>
          </cell>
        </row>
        <row r="919">
          <cell r="A919">
            <v>2277</v>
          </cell>
          <cell r="B919" t="str">
            <v>OŠ Rapska</v>
          </cell>
        </row>
        <row r="920">
          <cell r="A920">
            <v>1768</v>
          </cell>
          <cell r="B920" t="str">
            <v>OŠ Ravne njive</v>
          </cell>
        </row>
        <row r="921">
          <cell r="A921">
            <v>350</v>
          </cell>
          <cell r="B921" t="str">
            <v>OŠ Rečica</v>
          </cell>
        </row>
        <row r="922">
          <cell r="A922">
            <v>2883</v>
          </cell>
          <cell r="B922" t="str">
            <v>OŠ Remete</v>
          </cell>
        </row>
        <row r="923">
          <cell r="A923">
            <v>1383</v>
          </cell>
          <cell r="B923" t="str">
            <v>OŠ Retfala</v>
          </cell>
        </row>
        <row r="924">
          <cell r="A924">
            <v>2209</v>
          </cell>
          <cell r="B924" t="str">
            <v>OŠ Retkovec</v>
          </cell>
        </row>
        <row r="925">
          <cell r="A925">
            <v>758</v>
          </cell>
          <cell r="B925" t="str">
            <v>OŠ Rikard Katalinić Jeretov</v>
          </cell>
        </row>
        <row r="926">
          <cell r="A926">
            <v>2016</v>
          </cell>
          <cell r="B926" t="str">
            <v>OŠ Rivarela</v>
          </cell>
        </row>
        <row r="927">
          <cell r="A927">
            <v>1560</v>
          </cell>
          <cell r="B927" t="str">
            <v>OŠ Rogoznica</v>
          </cell>
        </row>
        <row r="928">
          <cell r="A928">
            <v>722</v>
          </cell>
          <cell r="B928" t="str">
            <v>OŠ Rovišće</v>
          </cell>
        </row>
        <row r="929">
          <cell r="A929">
            <v>32</v>
          </cell>
          <cell r="B929" t="str">
            <v>OŠ Rude</v>
          </cell>
        </row>
        <row r="930">
          <cell r="A930">
            <v>2266</v>
          </cell>
          <cell r="B930" t="str">
            <v>OŠ Rudeš</v>
          </cell>
        </row>
        <row r="931">
          <cell r="A931">
            <v>825</v>
          </cell>
          <cell r="B931" t="str">
            <v>OŠ Rudolfa Strohala</v>
          </cell>
        </row>
        <row r="932">
          <cell r="A932">
            <v>97</v>
          </cell>
          <cell r="B932" t="str">
            <v>OŠ Rugvica</v>
          </cell>
        </row>
        <row r="933">
          <cell r="A933">
            <v>1833</v>
          </cell>
          <cell r="B933" t="str">
            <v>OŠ Runović</v>
          </cell>
        </row>
        <row r="934">
          <cell r="A934">
            <v>23</v>
          </cell>
          <cell r="B934" t="str">
            <v>OŠ Samobor</v>
          </cell>
        </row>
        <row r="935">
          <cell r="A935">
            <v>779</v>
          </cell>
          <cell r="B935" t="str">
            <v>OŠ San Nicolo - Rijeka</v>
          </cell>
        </row>
        <row r="936">
          <cell r="A936">
            <v>4041</v>
          </cell>
          <cell r="B936" t="str">
            <v>OŠ Satnica Đakovačka</v>
          </cell>
        </row>
        <row r="937">
          <cell r="A937">
            <v>2282</v>
          </cell>
          <cell r="B937" t="str">
            <v>OŠ Savski Gaj</v>
          </cell>
        </row>
        <row r="938">
          <cell r="A938">
            <v>287</v>
          </cell>
          <cell r="B938" t="str">
            <v>OŠ Sela</v>
          </cell>
        </row>
        <row r="939">
          <cell r="A939">
            <v>1795</v>
          </cell>
          <cell r="B939" t="str">
            <v>OŠ Selca</v>
          </cell>
        </row>
        <row r="940">
          <cell r="A940">
            <v>2175</v>
          </cell>
          <cell r="B940" t="str">
            <v>OŠ Selnica</v>
          </cell>
        </row>
        <row r="941">
          <cell r="A941">
            <v>2317</v>
          </cell>
          <cell r="B941" t="str">
            <v>OŠ Sesvete</v>
          </cell>
        </row>
        <row r="942">
          <cell r="A942">
            <v>2904</v>
          </cell>
          <cell r="B942" t="str">
            <v>OŠ Sesvetska Sela</v>
          </cell>
        </row>
        <row r="943">
          <cell r="A943">
            <v>2343</v>
          </cell>
          <cell r="B943" t="str">
            <v>OŠ Sesvetska Sopnica</v>
          </cell>
        </row>
        <row r="944">
          <cell r="A944">
            <v>2318</v>
          </cell>
          <cell r="B944" t="str">
            <v>OŠ Sesvetski Kraljevec</v>
          </cell>
        </row>
        <row r="945">
          <cell r="A945">
            <v>209</v>
          </cell>
          <cell r="B945" t="str">
            <v>OŠ Side Košutić Radoboj</v>
          </cell>
        </row>
        <row r="946">
          <cell r="A946">
            <v>589</v>
          </cell>
          <cell r="B946" t="str">
            <v>OŠ Sidonije Rubido Erdody</v>
          </cell>
        </row>
        <row r="947">
          <cell r="A947">
            <v>1150</v>
          </cell>
          <cell r="B947" t="str">
            <v>OŠ Sikirevci</v>
          </cell>
        </row>
        <row r="948">
          <cell r="A948">
            <v>1823</v>
          </cell>
          <cell r="B948" t="str">
            <v>OŠ Silvija Strahimira Kranjčevića - Lovreć</v>
          </cell>
        </row>
        <row r="949">
          <cell r="A949">
            <v>902</v>
          </cell>
          <cell r="B949" t="str">
            <v>OŠ Silvija Strahimira Kranjčevića - Senj</v>
          </cell>
        </row>
        <row r="950">
          <cell r="A950">
            <v>2236</v>
          </cell>
          <cell r="B950" t="str">
            <v>OŠ Silvija Strahimira Kranjčevića - Zagreb</v>
          </cell>
        </row>
        <row r="951">
          <cell r="A951">
            <v>1487</v>
          </cell>
          <cell r="B951" t="str">
            <v>OŠ Silvije Strahimira Kranjčevića - Levanjska Varoš</v>
          </cell>
        </row>
        <row r="952">
          <cell r="A952">
            <v>1605</v>
          </cell>
          <cell r="B952" t="str">
            <v>OŠ Siniše Glavaševića</v>
          </cell>
        </row>
        <row r="953">
          <cell r="A953">
            <v>701</v>
          </cell>
          <cell r="B953" t="str">
            <v>OŠ Sirač</v>
          </cell>
        </row>
        <row r="954">
          <cell r="A954">
            <v>434</v>
          </cell>
          <cell r="B954" t="str">
            <v>OŠ Skakavac</v>
          </cell>
        </row>
        <row r="955">
          <cell r="A955">
            <v>1756</v>
          </cell>
          <cell r="B955" t="str">
            <v>OŠ Skalice</v>
          </cell>
        </row>
        <row r="956">
          <cell r="A956">
            <v>865</v>
          </cell>
          <cell r="B956" t="str">
            <v>OŠ Skrad</v>
          </cell>
        </row>
        <row r="957">
          <cell r="A957">
            <v>1561</v>
          </cell>
          <cell r="B957" t="str">
            <v>OŠ Skradin</v>
          </cell>
        </row>
        <row r="958">
          <cell r="A958">
            <v>1657</v>
          </cell>
          <cell r="B958" t="str">
            <v>OŠ Slakovci</v>
          </cell>
        </row>
        <row r="959">
          <cell r="A959">
            <v>2123</v>
          </cell>
          <cell r="B959" t="str">
            <v>OŠ Slano</v>
          </cell>
        </row>
        <row r="960">
          <cell r="A960">
            <v>1783</v>
          </cell>
          <cell r="B960" t="str">
            <v>OŠ Slatine</v>
          </cell>
        </row>
        <row r="961">
          <cell r="A961">
            <v>383</v>
          </cell>
          <cell r="B961" t="str">
            <v>OŠ Slava Raškaj</v>
          </cell>
        </row>
        <row r="962">
          <cell r="A962">
            <v>719</v>
          </cell>
          <cell r="B962" t="str">
            <v>OŠ Slavka Kolara - Hercegovac</v>
          </cell>
        </row>
        <row r="963">
          <cell r="A963">
            <v>54</v>
          </cell>
          <cell r="B963" t="str">
            <v>OŠ Slavka Kolara - Kravarsko</v>
          </cell>
        </row>
        <row r="964">
          <cell r="A964">
            <v>393</v>
          </cell>
          <cell r="B964" t="str">
            <v>OŠ Slunj</v>
          </cell>
        </row>
        <row r="965">
          <cell r="A965">
            <v>1237</v>
          </cell>
          <cell r="B965" t="str">
            <v>OŠ Smiljevac</v>
          </cell>
        </row>
        <row r="966">
          <cell r="A966">
            <v>2121</v>
          </cell>
          <cell r="B966" t="str">
            <v>OŠ Smokvica</v>
          </cell>
        </row>
        <row r="967">
          <cell r="A967">
            <v>579</v>
          </cell>
          <cell r="B967" t="str">
            <v>OŠ Sokolovac</v>
          </cell>
        </row>
        <row r="968">
          <cell r="A968">
            <v>1758</v>
          </cell>
          <cell r="B968" t="str">
            <v>OŠ Spinut</v>
          </cell>
        </row>
        <row r="969">
          <cell r="A969">
            <v>1767</v>
          </cell>
          <cell r="B969" t="str">
            <v>OŠ Split 3</v>
          </cell>
        </row>
        <row r="970">
          <cell r="A970">
            <v>488</v>
          </cell>
          <cell r="B970" t="str">
            <v>OŠ Sračinec</v>
          </cell>
        </row>
        <row r="971">
          <cell r="A971">
            <v>796</v>
          </cell>
          <cell r="B971" t="str">
            <v>OŠ Srdoči</v>
          </cell>
        </row>
        <row r="972">
          <cell r="A972">
            <v>1777</v>
          </cell>
          <cell r="B972" t="str">
            <v>OŠ Srinjine</v>
          </cell>
        </row>
        <row r="973">
          <cell r="A973">
            <v>1224</v>
          </cell>
          <cell r="B973" t="str">
            <v>OŠ Stanovi</v>
          </cell>
        </row>
        <row r="974">
          <cell r="A974">
            <v>1654</v>
          </cell>
          <cell r="B974" t="str">
            <v>OŠ Stari Jankovci</v>
          </cell>
        </row>
        <row r="975">
          <cell r="A975">
            <v>1274</v>
          </cell>
          <cell r="B975" t="str">
            <v>OŠ Starigrad</v>
          </cell>
        </row>
        <row r="976">
          <cell r="A976">
            <v>2246</v>
          </cell>
          <cell r="B976" t="str">
            <v>OŠ Stenjevec</v>
          </cell>
        </row>
        <row r="977">
          <cell r="A977">
            <v>98</v>
          </cell>
          <cell r="B977" t="str">
            <v>OŠ Stjepan Radić - Božjakovina</v>
          </cell>
        </row>
        <row r="978">
          <cell r="A978">
            <v>1678</v>
          </cell>
          <cell r="B978" t="str">
            <v>OŠ Stjepan Radić - Imotski</v>
          </cell>
        </row>
        <row r="979">
          <cell r="A979">
            <v>1164</v>
          </cell>
          <cell r="B979" t="str">
            <v>OŠ Stjepan Radić - Oprisavci</v>
          </cell>
        </row>
        <row r="980">
          <cell r="A980">
            <v>1713</v>
          </cell>
          <cell r="B980" t="str">
            <v>OŠ Stjepan Radić - Tijarica</v>
          </cell>
        </row>
        <row r="981">
          <cell r="A981">
            <v>1648</v>
          </cell>
          <cell r="B981" t="str">
            <v>OŠ Stjepana Antolovića</v>
          </cell>
        </row>
        <row r="982">
          <cell r="A982">
            <v>3</v>
          </cell>
          <cell r="B982" t="str">
            <v>OŠ Stjepana Basaričeka</v>
          </cell>
        </row>
        <row r="983">
          <cell r="A983">
            <v>2300</v>
          </cell>
          <cell r="B983" t="str">
            <v>OŠ Stjepana Bencekovića</v>
          </cell>
        </row>
        <row r="984">
          <cell r="A984">
            <v>1658</v>
          </cell>
          <cell r="B984" t="str">
            <v>OŠ Stjepana Cvrkovića</v>
          </cell>
        </row>
        <row r="985">
          <cell r="A985">
            <v>1689</v>
          </cell>
          <cell r="B985" t="str">
            <v>OŠ Stjepana Ivičevića</v>
          </cell>
        </row>
        <row r="986">
          <cell r="A986">
            <v>252</v>
          </cell>
          <cell r="B986" t="str">
            <v>OŠ Stjepana Kefelje</v>
          </cell>
        </row>
        <row r="987">
          <cell r="A987">
            <v>1254</v>
          </cell>
          <cell r="B987" t="str">
            <v>OŠ Stjepana Radića - Bibinje</v>
          </cell>
        </row>
        <row r="988">
          <cell r="A988">
            <v>162</v>
          </cell>
          <cell r="B988" t="str">
            <v>OŠ Stjepana Radića - Brestovec Orehovički</v>
          </cell>
        </row>
        <row r="989">
          <cell r="A989">
            <v>1041</v>
          </cell>
          <cell r="B989" t="str">
            <v>OŠ Stjepana Radića - Čaglin</v>
          </cell>
        </row>
        <row r="990">
          <cell r="A990">
            <v>2071</v>
          </cell>
          <cell r="B990" t="str">
            <v>OŠ Stjepana Radića - Metković</v>
          </cell>
        </row>
        <row r="991">
          <cell r="A991">
            <v>1780</v>
          </cell>
          <cell r="B991" t="str">
            <v>OŠ Stobreč</v>
          </cell>
        </row>
        <row r="992">
          <cell r="A992">
            <v>1965</v>
          </cell>
          <cell r="B992" t="str">
            <v>OŠ Stoja</v>
          </cell>
        </row>
        <row r="993">
          <cell r="A993">
            <v>2097</v>
          </cell>
          <cell r="B993" t="str">
            <v>OŠ Ston</v>
          </cell>
        </row>
        <row r="994">
          <cell r="A994">
            <v>2186</v>
          </cell>
          <cell r="B994" t="str">
            <v>OŠ Strahoninec</v>
          </cell>
        </row>
        <row r="995">
          <cell r="A995">
            <v>1789</v>
          </cell>
          <cell r="B995" t="str">
            <v>OŠ Strožanac</v>
          </cell>
        </row>
        <row r="996">
          <cell r="A996">
            <v>3057</v>
          </cell>
          <cell r="B996" t="str">
            <v>OŠ Stubičke Toplice</v>
          </cell>
        </row>
        <row r="997">
          <cell r="A997">
            <v>1826</v>
          </cell>
          <cell r="B997" t="str">
            <v>OŠ Studenci</v>
          </cell>
        </row>
        <row r="998">
          <cell r="A998">
            <v>1769</v>
          </cell>
          <cell r="B998" t="str">
            <v>OŠ Sućidar</v>
          </cell>
        </row>
        <row r="999">
          <cell r="A999">
            <v>998</v>
          </cell>
          <cell r="B999" t="str">
            <v>OŠ Suhopolje</v>
          </cell>
        </row>
        <row r="1000">
          <cell r="A1000">
            <v>1255</v>
          </cell>
          <cell r="B1000" t="str">
            <v>OŠ Sukošan</v>
          </cell>
        </row>
        <row r="1001">
          <cell r="A1001">
            <v>329</v>
          </cell>
          <cell r="B1001" t="str">
            <v>OŠ Sunja</v>
          </cell>
        </row>
        <row r="1002">
          <cell r="A1002">
            <v>1876</v>
          </cell>
          <cell r="B1002" t="str">
            <v>OŠ Supetar</v>
          </cell>
        </row>
        <row r="1003">
          <cell r="A1003">
            <v>1304</v>
          </cell>
          <cell r="B1003" t="str">
            <v>OŠ Sv. Filip i Jakov</v>
          </cell>
        </row>
        <row r="1004">
          <cell r="A1004">
            <v>2298</v>
          </cell>
          <cell r="B1004" t="str">
            <v>OŠ Sveta Klara</v>
          </cell>
        </row>
        <row r="1005">
          <cell r="A1005">
            <v>2187</v>
          </cell>
          <cell r="B1005" t="str">
            <v>OŠ Sveta Marija</v>
          </cell>
        </row>
        <row r="1006">
          <cell r="A1006">
            <v>105</v>
          </cell>
          <cell r="B1006" t="str">
            <v>OŠ Sveta Nedelja</v>
          </cell>
        </row>
        <row r="1007">
          <cell r="A1007">
            <v>1362</v>
          </cell>
          <cell r="B1007" t="str">
            <v>OŠ Svete Ane u Osijeku</v>
          </cell>
        </row>
        <row r="1008">
          <cell r="A1008">
            <v>504</v>
          </cell>
          <cell r="B1008" t="str">
            <v>OŠ Sveti Đurđ</v>
          </cell>
        </row>
        <row r="1009">
          <cell r="A1009">
            <v>212</v>
          </cell>
          <cell r="B1009" t="str">
            <v>OŠ Sveti Križ Začretje</v>
          </cell>
        </row>
        <row r="1010">
          <cell r="A1010">
            <v>2174</v>
          </cell>
          <cell r="B1010" t="str">
            <v>OŠ Sveti Martin na Muri</v>
          </cell>
        </row>
        <row r="1011">
          <cell r="A1011">
            <v>829</v>
          </cell>
          <cell r="B1011" t="str">
            <v>OŠ Sveti Matej</v>
          </cell>
        </row>
        <row r="1012">
          <cell r="A1012">
            <v>584</v>
          </cell>
          <cell r="B1012" t="str">
            <v>OŠ Sveti Petar Orehovec</v>
          </cell>
        </row>
        <row r="1013">
          <cell r="A1013">
            <v>2021</v>
          </cell>
          <cell r="B1013" t="str">
            <v xml:space="preserve">OŠ Svetvinčenat </v>
          </cell>
        </row>
        <row r="1014">
          <cell r="A1014">
            <v>508</v>
          </cell>
          <cell r="B1014" t="str">
            <v>OŠ Svibovec</v>
          </cell>
        </row>
        <row r="1015">
          <cell r="A1015">
            <v>61</v>
          </cell>
          <cell r="B1015" t="str">
            <v>OŠ Ščitarjevo</v>
          </cell>
        </row>
        <row r="1016">
          <cell r="A1016">
            <v>1322</v>
          </cell>
          <cell r="B1016" t="str">
            <v>OŠ Šećerana</v>
          </cell>
        </row>
        <row r="1017">
          <cell r="A1017">
            <v>484</v>
          </cell>
          <cell r="B1017" t="str">
            <v>OŠ Šemovec</v>
          </cell>
        </row>
        <row r="1018">
          <cell r="A1018">
            <v>2195</v>
          </cell>
          <cell r="B1018" t="str">
            <v>OŠ Šestine</v>
          </cell>
        </row>
        <row r="1019">
          <cell r="A1019">
            <v>1961</v>
          </cell>
          <cell r="B1019" t="str">
            <v>OŠ Šijana - Pula</v>
          </cell>
        </row>
        <row r="1020">
          <cell r="A1020">
            <v>1236</v>
          </cell>
          <cell r="B1020" t="str">
            <v>OŠ Šime Budinića - Zadar</v>
          </cell>
        </row>
        <row r="1021">
          <cell r="A1021">
            <v>1233</v>
          </cell>
          <cell r="B1021" t="str">
            <v>OŠ Šimuna Kožičića Benje</v>
          </cell>
        </row>
        <row r="1022">
          <cell r="A1022">
            <v>790</v>
          </cell>
          <cell r="B1022" t="str">
            <v>OŠ Škurinje - Rijeka</v>
          </cell>
        </row>
        <row r="1023">
          <cell r="A1023">
            <v>2908</v>
          </cell>
          <cell r="B1023" t="str">
            <v>OŠ Špansko Oranice</v>
          </cell>
        </row>
        <row r="1024">
          <cell r="A1024">
            <v>711</v>
          </cell>
          <cell r="B1024" t="str">
            <v>OŠ Štefanje</v>
          </cell>
        </row>
        <row r="1025">
          <cell r="A1025">
            <v>2177</v>
          </cell>
          <cell r="B1025" t="str">
            <v>OŠ Štrigova</v>
          </cell>
        </row>
        <row r="1026">
          <cell r="A1026">
            <v>352</v>
          </cell>
          <cell r="B1026" t="str">
            <v>OŠ Švarča</v>
          </cell>
        </row>
        <row r="1027">
          <cell r="A1027">
            <v>1958</v>
          </cell>
          <cell r="B1027" t="str">
            <v xml:space="preserve">OŠ Tar - Vabriga </v>
          </cell>
        </row>
        <row r="1028">
          <cell r="A1028">
            <v>1376</v>
          </cell>
          <cell r="B1028" t="str">
            <v>OŠ Tenja</v>
          </cell>
        </row>
        <row r="1029">
          <cell r="A1029">
            <v>1811</v>
          </cell>
          <cell r="B1029" t="str">
            <v>OŠ Tin Ujević - Krivodol</v>
          </cell>
        </row>
        <row r="1030">
          <cell r="A1030">
            <v>1375</v>
          </cell>
          <cell r="B1030" t="str">
            <v>OŠ Tin Ujević - Osijek</v>
          </cell>
        </row>
        <row r="1031">
          <cell r="A1031">
            <v>1546</v>
          </cell>
          <cell r="B1031" t="str">
            <v>OŠ Tina Ujevića - Šibenik</v>
          </cell>
        </row>
        <row r="1032">
          <cell r="A1032">
            <v>2276</v>
          </cell>
          <cell r="B1032" t="str">
            <v>OŠ Tina Ujevića - Zagreb</v>
          </cell>
        </row>
        <row r="1033">
          <cell r="A1033">
            <v>2252</v>
          </cell>
          <cell r="B1033" t="str">
            <v>OŠ Tituša Brezovačkog</v>
          </cell>
        </row>
        <row r="1034">
          <cell r="A1034">
            <v>2152</v>
          </cell>
          <cell r="B1034" t="str">
            <v>OŠ Tomaša Goričanca - Mala Subotica</v>
          </cell>
        </row>
        <row r="1035">
          <cell r="A1035">
            <v>1971</v>
          </cell>
          <cell r="B1035" t="str">
            <v>OŠ Tone Peruška - Pula</v>
          </cell>
        </row>
        <row r="1036">
          <cell r="A1036">
            <v>2888</v>
          </cell>
          <cell r="B1036" t="str">
            <v>OŠ Tordinci</v>
          </cell>
        </row>
        <row r="1037">
          <cell r="A1037">
            <v>1886</v>
          </cell>
          <cell r="B1037" t="str">
            <v>OŠ Trilj</v>
          </cell>
        </row>
        <row r="1038">
          <cell r="A1038">
            <v>483</v>
          </cell>
          <cell r="B1038" t="str">
            <v>OŠ Trnovec</v>
          </cell>
        </row>
        <row r="1039">
          <cell r="A1039">
            <v>728</v>
          </cell>
          <cell r="B1039" t="str">
            <v>OŠ Trnovitica</v>
          </cell>
        </row>
        <row r="1040">
          <cell r="A1040">
            <v>663</v>
          </cell>
          <cell r="B1040" t="str">
            <v>OŠ Trnovitički Popovac</v>
          </cell>
        </row>
        <row r="1041">
          <cell r="A1041">
            <v>2297</v>
          </cell>
          <cell r="B1041" t="str">
            <v>OŠ Trnsko</v>
          </cell>
        </row>
        <row r="1042">
          <cell r="A1042">
            <v>2281</v>
          </cell>
          <cell r="B1042" t="str">
            <v>OŠ Trnjanska</v>
          </cell>
        </row>
        <row r="1043">
          <cell r="A1043">
            <v>2128</v>
          </cell>
          <cell r="B1043" t="str">
            <v>OŠ Trpanj</v>
          </cell>
        </row>
        <row r="1044">
          <cell r="A1044">
            <v>1665</v>
          </cell>
          <cell r="B1044" t="str">
            <v>OŠ Trpinja</v>
          </cell>
        </row>
        <row r="1045">
          <cell r="A1045">
            <v>791</v>
          </cell>
          <cell r="B1045" t="str">
            <v>OŠ Trsat</v>
          </cell>
        </row>
        <row r="1046">
          <cell r="A1046">
            <v>1763</v>
          </cell>
          <cell r="B1046" t="str">
            <v>OŠ Trstenik</v>
          </cell>
        </row>
        <row r="1047">
          <cell r="A1047">
            <v>1690</v>
          </cell>
          <cell r="B1047" t="str">
            <v>OŠ Tučepi</v>
          </cell>
        </row>
        <row r="1048">
          <cell r="A1048">
            <v>358</v>
          </cell>
          <cell r="B1048" t="str">
            <v>OŠ Turanj</v>
          </cell>
        </row>
        <row r="1049">
          <cell r="A1049">
            <v>792</v>
          </cell>
          <cell r="B1049" t="str">
            <v>OŠ Turnić</v>
          </cell>
        </row>
        <row r="1050">
          <cell r="A1050">
            <v>516</v>
          </cell>
          <cell r="B1050" t="str">
            <v>OŠ Tužno</v>
          </cell>
        </row>
        <row r="1051">
          <cell r="A1051">
            <v>704</v>
          </cell>
          <cell r="B1051" t="str">
            <v>OŠ u Đulovcu</v>
          </cell>
        </row>
        <row r="1052">
          <cell r="A1052">
            <v>1288</v>
          </cell>
          <cell r="B1052" t="str">
            <v>OŠ Valentin Klarin - Preko</v>
          </cell>
        </row>
        <row r="1053">
          <cell r="A1053">
            <v>1928</v>
          </cell>
          <cell r="B1053" t="str">
            <v>OŠ Vazmoslav Gržalja</v>
          </cell>
        </row>
        <row r="1054">
          <cell r="A1054">
            <v>2302</v>
          </cell>
          <cell r="B1054" t="str">
            <v>OŠ Većeslava Holjevca</v>
          </cell>
        </row>
        <row r="1055">
          <cell r="A1055">
            <v>2120</v>
          </cell>
          <cell r="B1055" t="str">
            <v>OŠ Vela Luka</v>
          </cell>
        </row>
        <row r="1056">
          <cell r="A1056">
            <v>1978</v>
          </cell>
          <cell r="B1056" t="str">
            <v>OŠ Veli Vrh - Pula</v>
          </cell>
        </row>
        <row r="1057">
          <cell r="A1057">
            <v>52</v>
          </cell>
          <cell r="B1057" t="str">
            <v>OŠ Velika Mlaka</v>
          </cell>
        </row>
        <row r="1058">
          <cell r="A1058">
            <v>685</v>
          </cell>
          <cell r="B1058" t="str">
            <v>OŠ Velika Pisanica</v>
          </cell>
        </row>
        <row r="1059">
          <cell r="A1059">
            <v>505</v>
          </cell>
          <cell r="B1059" t="str">
            <v>OŠ Veliki Bukovec</v>
          </cell>
        </row>
        <row r="1060">
          <cell r="A1060">
            <v>217</v>
          </cell>
          <cell r="B1060" t="str">
            <v>OŠ Veliko Trgovišće</v>
          </cell>
        </row>
        <row r="1061">
          <cell r="A1061">
            <v>674</v>
          </cell>
          <cell r="B1061" t="str">
            <v>OŠ Veliko Trojstvo</v>
          </cell>
        </row>
        <row r="1062">
          <cell r="A1062">
            <v>1977</v>
          </cell>
          <cell r="B1062" t="str">
            <v>OŠ Veruda - Pula</v>
          </cell>
        </row>
        <row r="1063">
          <cell r="A1063">
            <v>793</v>
          </cell>
          <cell r="B1063" t="str">
            <v>OŠ Vežica</v>
          </cell>
        </row>
        <row r="1064">
          <cell r="A1064">
            <v>1549</v>
          </cell>
          <cell r="B1064" t="str">
            <v>OŠ Vidici</v>
          </cell>
        </row>
        <row r="1065">
          <cell r="A1065">
            <v>1973</v>
          </cell>
          <cell r="B1065" t="str">
            <v>OŠ Vidikovac</v>
          </cell>
        </row>
        <row r="1066">
          <cell r="A1066">
            <v>476</v>
          </cell>
          <cell r="B1066" t="str">
            <v>OŠ Vidovec</v>
          </cell>
        </row>
        <row r="1067">
          <cell r="A1067">
            <v>1369</v>
          </cell>
          <cell r="B1067" t="str">
            <v>OŠ Vijenac</v>
          </cell>
        </row>
        <row r="1068">
          <cell r="A1068">
            <v>1131</v>
          </cell>
          <cell r="B1068" t="str">
            <v>OŠ Viktor Car Emin - Donji Andrijevci</v>
          </cell>
        </row>
        <row r="1069">
          <cell r="A1069">
            <v>836</v>
          </cell>
          <cell r="B1069" t="str">
            <v>OŠ Viktora Cara Emina - Lovran</v>
          </cell>
        </row>
        <row r="1070">
          <cell r="A1070">
            <v>179</v>
          </cell>
          <cell r="B1070" t="str">
            <v>OŠ Viktora Kovačića</v>
          </cell>
        </row>
        <row r="1071">
          <cell r="A1071">
            <v>282</v>
          </cell>
          <cell r="B1071" t="str">
            <v>OŠ Viktorovac</v>
          </cell>
        </row>
        <row r="1072">
          <cell r="A1072">
            <v>1052</v>
          </cell>
          <cell r="B1072" t="str">
            <v>OŠ Vilima Korajca</v>
          </cell>
        </row>
        <row r="1073">
          <cell r="A1073">
            <v>485</v>
          </cell>
          <cell r="B1073" t="str">
            <v>OŠ Vinica</v>
          </cell>
        </row>
        <row r="1074">
          <cell r="A1074">
            <v>1720</v>
          </cell>
          <cell r="B1074" t="str">
            <v>OŠ Vis</v>
          </cell>
        </row>
        <row r="1075">
          <cell r="A1075">
            <v>1778</v>
          </cell>
          <cell r="B1075" t="str">
            <v>OŠ Visoka - Split</v>
          </cell>
        </row>
        <row r="1076">
          <cell r="A1076">
            <v>515</v>
          </cell>
          <cell r="B1076" t="str">
            <v>OŠ Visoko - Visoko</v>
          </cell>
        </row>
        <row r="1077">
          <cell r="A1077">
            <v>1381</v>
          </cell>
          <cell r="B1077" t="str">
            <v>OŠ Višnjevac</v>
          </cell>
        </row>
        <row r="1078">
          <cell r="A1078">
            <v>2014</v>
          </cell>
          <cell r="B1078" t="str">
            <v>OŠ Vitomir Širola - Pajo</v>
          </cell>
        </row>
        <row r="1079">
          <cell r="A1079">
            <v>1136</v>
          </cell>
          <cell r="B1079" t="str">
            <v>OŠ Vjekoslav Klaić</v>
          </cell>
        </row>
        <row r="1080">
          <cell r="A1080">
            <v>1566</v>
          </cell>
          <cell r="B1080" t="str">
            <v>OŠ Vjekoslava Kaleba</v>
          </cell>
        </row>
        <row r="1081">
          <cell r="A1081">
            <v>1748</v>
          </cell>
          <cell r="B1081" t="str">
            <v>OŠ Vjekoslava Paraća</v>
          </cell>
        </row>
        <row r="1082">
          <cell r="A1082">
            <v>2218</v>
          </cell>
          <cell r="B1082" t="str">
            <v>OŠ Vjenceslava Novaka</v>
          </cell>
        </row>
        <row r="1083">
          <cell r="A1083">
            <v>4056</v>
          </cell>
          <cell r="B1083" t="str">
            <v>OŠ Vladimir Deščak</v>
          </cell>
        </row>
        <row r="1084">
          <cell r="A1084">
            <v>780</v>
          </cell>
          <cell r="B1084" t="str">
            <v>OŠ Vladimir Gortan - Rijeka</v>
          </cell>
        </row>
        <row r="1085">
          <cell r="A1085">
            <v>1195</v>
          </cell>
          <cell r="B1085" t="str">
            <v>OŠ Vladimir Nazor - Adžamovci</v>
          </cell>
        </row>
        <row r="1086">
          <cell r="A1086">
            <v>164</v>
          </cell>
          <cell r="B1086" t="str">
            <v>OŠ Vladimir Nazor - Budinščina</v>
          </cell>
        </row>
        <row r="1087">
          <cell r="A1087">
            <v>1445</v>
          </cell>
          <cell r="B1087" t="str">
            <v>OŠ Vladimir Nazor - Čepin</v>
          </cell>
        </row>
        <row r="1088">
          <cell r="A1088">
            <v>340</v>
          </cell>
          <cell r="B1088" t="str">
            <v>OŠ Vladimir Nazor - Duga Resa</v>
          </cell>
        </row>
        <row r="1089">
          <cell r="A1089">
            <v>1339</v>
          </cell>
          <cell r="B1089" t="str">
            <v>OŠ Vladimir Nazor - Đakovo</v>
          </cell>
        </row>
        <row r="1090">
          <cell r="A1090">
            <v>1647</v>
          </cell>
          <cell r="B1090" t="str">
            <v>OŠ Vladimir Nazor - Komletinci</v>
          </cell>
        </row>
        <row r="1091">
          <cell r="A1091">
            <v>546</v>
          </cell>
          <cell r="B1091" t="str">
            <v>OŠ Vladimir Nazor - Križevci</v>
          </cell>
        </row>
        <row r="1092">
          <cell r="A1092">
            <v>1297</v>
          </cell>
          <cell r="B1092" t="str">
            <v>OŠ Vladimir Nazor - Neviđane</v>
          </cell>
        </row>
        <row r="1093">
          <cell r="A1093">
            <v>113</v>
          </cell>
          <cell r="B1093" t="str">
            <v>OŠ Vladimir Nazor - Pisarovina</v>
          </cell>
        </row>
        <row r="1094">
          <cell r="A1094">
            <v>2078</v>
          </cell>
          <cell r="B1094" t="str">
            <v>OŠ Vladimir Nazor - Ploče</v>
          </cell>
        </row>
        <row r="1095">
          <cell r="A1095">
            <v>1110</v>
          </cell>
          <cell r="B1095" t="str">
            <v>OŠ Vladimir Nazor - Slavonski Brod</v>
          </cell>
        </row>
        <row r="1096">
          <cell r="A1096">
            <v>481</v>
          </cell>
          <cell r="B1096" t="str">
            <v>OŠ Vladimir Nazor - Sveti Ilija</v>
          </cell>
        </row>
        <row r="1097">
          <cell r="A1097">
            <v>334</v>
          </cell>
          <cell r="B1097" t="str">
            <v>OŠ Vladimir Nazor - Topusko</v>
          </cell>
        </row>
        <row r="1098">
          <cell r="A1098">
            <v>1082</v>
          </cell>
          <cell r="B1098" t="str">
            <v>OŠ Vladimir Nazor - Trenkovo</v>
          </cell>
        </row>
        <row r="1099">
          <cell r="A1099">
            <v>961</v>
          </cell>
          <cell r="B1099" t="str">
            <v>OŠ Vladimir Nazor - Virovitica</v>
          </cell>
        </row>
        <row r="1100">
          <cell r="A1100">
            <v>1365</v>
          </cell>
          <cell r="B1100" t="str">
            <v>OŠ Vladimira Becića - Osijek</v>
          </cell>
        </row>
        <row r="1101">
          <cell r="A1101">
            <v>2043</v>
          </cell>
          <cell r="B1101" t="str">
            <v>OŠ Vladimira Gortana - Žminj</v>
          </cell>
        </row>
        <row r="1102">
          <cell r="A1102">
            <v>730</v>
          </cell>
          <cell r="B1102" t="str">
            <v>OŠ Vladimira Nazora - Crikvenica</v>
          </cell>
        </row>
        <row r="1103">
          <cell r="A1103">
            <v>638</v>
          </cell>
          <cell r="B1103" t="str">
            <v>OŠ Vladimira Nazora - Daruvar</v>
          </cell>
        </row>
        <row r="1104">
          <cell r="A1104">
            <v>1395</v>
          </cell>
          <cell r="B1104" t="str">
            <v>OŠ Vladimira Nazora - Feričanci</v>
          </cell>
        </row>
        <row r="1105">
          <cell r="A1105">
            <v>2006</v>
          </cell>
          <cell r="B1105" t="str">
            <v>OŠ Vladimira Nazora - Krnica</v>
          </cell>
        </row>
        <row r="1106">
          <cell r="A1106">
            <v>990</v>
          </cell>
          <cell r="B1106" t="str">
            <v>OŠ Vladimira Nazora - Nova Bukovica</v>
          </cell>
        </row>
        <row r="1107">
          <cell r="A1107">
            <v>1942</v>
          </cell>
          <cell r="B1107" t="str">
            <v>OŠ Vladimira Nazora - Pazin</v>
          </cell>
        </row>
        <row r="1108">
          <cell r="A1108">
            <v>1794</v>
          </cell>
          <cell r="B1108" t="str">
            <v>OŠ Vladimira Nazora - Postira</v>
          </cell>
        </row>
        <row r="1109">
          <cell r="A1109">
            <v>1998</v>
          </cell>
          <cell r="B1109" t="str">
            <v>OŠ Vladimira Nazora - Potpićan</v>
          </cell>
        </row>
        <row r="1110">
          <cell r="A1110">
            <v>2137</v>
          </cell>
          <cell r="B1110" t="str">
            <v>OŠ Vladimira Nazora - Pribislavec</v>
          </cell>
        </row>
        <row r="1111">
          <cell r="A1111">
            <v>1985</v>
          </cell>
          <cell r="B1111" t="str">
            <v>OŠ Vladimira Nazora - Rovinj</v>
          </cell>
        </row>
        <row r="1112">
          <cell r="A1112">
            <v>1260</v>
          </cell>
          <cell r="B1112" t="str">
            <v>OŠ Vladimira Nazora - Škabrnje</v>
          </cell>
        </row>
        <row r="1113">
          <cell r="A1113">
            <v>1579</v>
          </cell>
          <cell r="B1113" t="str">
            <v>OŠ Vladimira Nazora - Vinkovci</v>
          </cell>
        </row>
        <row r="1114">
          <cell r="A1114">
            <v>2041</v>
          </cell>
          <cell r="B1114" t="str">
            <v>OŠ Vladimira Nazora - Vrsar</v>
          </cell>
        </row>
        <row r="1115">
          <cell r="A1115">
            <v>2220</v>
          </cell>
          <cell r="B1115" t="str">
            <v>OŠ Vladimira Nazora - Zagreb</v>
          </cell>
        </row>
        <row r="1116">
          <cell r="A1116">
            <v>249</v>
          </cell>
          <cell r="B1116" t="str">
            <v>OŠ Vladimira Vidrića</v>
          </cell>
        </row>
        <row r="1117">
          <cell r="A1117">
            <v>995</v>
          </cell>
          <cell r="B1117" t="str">
            <v>OŠ Voćin</v>
          </cell>
        </row>
        <row r="1118">
          <cell r="A1118">
            <v>1571</v>
          </cell>
          <cell r="B1118" t="str">
            <v>OŠ Vodice</v>
          </cell>
        </row>
        <row r="1119">
          <cell r="A1119">
            <v>2036</v>
          </cell>
          <cell r="B1119" t="str">
            <v xml:space="preserve">OŠ Vodnjan </v>
          </cell>
        </row>
        <row r="1120">
          <cell r="A1120">
            <v>1659</v>
          </cell>
          <cell r="B1120" t="str">
            <v>OŠ Vođinci</v>
          </cell>
        </row>
        <row r="1121">
          <cell r="A1121">
            <v>396</v>
          </cell>
          <cell r="B1121" t="str">
            <v>OŠ Vojnić</v>
          </cell>
        </row>
        <row r="1122">
          <cell r="A1122">
            <v>2267</v>
          </cell>
          <cell r="B1122" t="str">
            <v>OŠ Voltino</v>
          </cell>
        </row>
        <row r="1123">
          <cell r="A1123">
            <v>1245</v>
          </cell>
          <cell r="B1123" t="str">
            <v>OŠ Voštarnica - Zadar</v>
          </cell>
        </row>
        <row r="1124">
          <cell r="A1124">
            <v>2271</v>
          </cell>
          <cell r="B1124" t="str">
            <v>OŠ Vrbani</v>
          </cell>
        </row>
        <row r="1125">
          <cell r="A1125">
            <v>1721</v>
          </cell>
          <cell r="B1125" t="str">
            <v>OŠ Vrgorac</v>
          </cell>
        </row>
        <row r="1126">
          <cell r="A1126">
            <v>1551</v>
          </cell>
          <cell r="B1126" t="str">
            <v>OŠ Vrpolje</v>
          </cell>
        </row>
        <row r="1127">
          <cell r="A1127">
            <v>2305</v>
          </cell>
          <cell r="B1127" t="str">
            <v>OŠ Vugrovec - Kašina</v>
          </cell>
        </row>
        <row r="1128">
          <cell r="A1128">
            <v>2245</v>
          </cell>
          <cell r="B1128" t="str">
            <v>OŠ Vukomerec</v>
          </cell>
        </row>
        <row r="1129">
          <cell r="A1129">
            <v>41</v>
          </cell>
          <cell r="B1129" t="str">
            <v>OŠ Vukovina</v>
          </cell>
        </row>
        <row r="1130">
          <cell r="A1130">
            <v>1246</v>
          </cell>
          <cell r="B1130" t="str">
            <v>OŠ Zadarski otoci - Zadar</v>
          </cell>
        </row>
        <row r="1131">
          <cell r="A1131">
            <v>1907</v>
          </cell>
          <cell r="B1131" t="str">
            <v>OŠ Zagvozd</v>
          </cell>
        </row>
        <row r="1132">
          <cell r="A1132">
            <v>776</v>
          </cell>
          <cell r="B1132" t="str">
            <v>OŠ Zamet</v>
          </cell>
        </row>
        <row r="1133">
          <cell r="A1133">
            <v>2296</v>
          </cell>
          <cell r="B1133" t="str">
            <v>OŠ Zapruđe</v>
          </cell>
        </row>
        <row r="1134">
          <cell r="A1134">
            <v>1055</v>
          </cell>
          <cell r="B1134" t="str">
            <v>OŠ Zdenka Turkovića</v>
          </cell>
        </row>
        <row r="1135">
          <cell r="A1135">
            <v>1257</v>
          </cell>
          <cell r="B1135" t="str">
            <v>OŠ Zemunik</v>
          </cell>
        </row>
        <row r="1136">
          <cell r="A1136">
            <v>153</v>
          </cell>
          <cell r="B1136" t="str">
            <v>OŠ Zlatar Bistrica</v>
          </cell>
        </row>
        <row r="1137">
          <cell r="A1137">
            <v>1422</v>
          </cell>
          <cell r="B1137" t="str">
            <v>OŠ Zmajevac</v>
          </cell>
        </row>
        <row r="1138">
          <cell r="A1138">
            <v>1913</v>
          </cell>
          <cell r="B1138" t="str">
            <v>OŠ Zmijavci</v>
          </cell>
        </row>
        <row r="1139">
          <cell r="A1139">
            <v>4064</v>
          </cell>
          <cell r="B1139" t="str">
            <v>OŠ Zorke Sever</v>
          </cell>
        </row>
        <row r="1140">
          <cell r="A1140">
            <v>890</v>
          </cell>
          <cell r="B1140" t="str">
            <v>OŠ Zrinskih i Frankopana</v>
          </cell>
        </row>
        <row r="1141">
          <cell r="A1141">
            <v>1632</v>
          </cell>
          <cell r="B1141" t="str">
            <v>OŠ Zrinskih Nuštar</v>
          </cell>
        </row>
        <row r="1142">
          <cell r="A1142">
            <v>255</v>
          </cell>
          <cell r="B1142" t="str">
            <v>OŠ Zvonimira Franka</v>
          </cell>
        </row>
        <row r="1143">
          <cell r="A1143">
            <v>734</v>
          </cell>
          <cell r="B1143" t="str">
            <v>OŠ Zvonka Cara</v>
          </cell>
        </row>
        <row r="1144">
          <cell r="A1144">
            <v>436</v>
          </cell>
          <cell r="B1144" t="str">
            <v>OŠ Žakanje</v>
          </cell>
        </row>
        <row r="1145">
          <cell r="A1145">
            <v>2239</v>
          </cell>
          <cell r="B1145" t="str">
            <v>OŠ Žitnjak</v>
          </cell>
        </row>
        <row r="1146">
          <cell r="A1146">
            <v>4057</v>
          </cell>
          <cell r="B1146" t="str">
            <v>OŠ Žnjan-Pazdigrad</v>
          </cell>
        </row>
        <row r="1147">
          <cell r="A1147">
            <v>1774</v>
          </cell>
          <cell r="B1147" t="str">
            <v>OŠ Žrnovnica</v>
          </cell>
        </row>
        <row r="1148">
          <cell r="A1148">
            <v>2129</v>
          </cell>
          <cell r="B1148" t="str">
            <v>OŠ Župa Dubrovačka</v>
          </cell>
        </row>
        <row r="1149">
          <cell r="A1149">
            <v>2210</v>
          </cell>
          <cell r="B1149" t="str">
            <v>OŠ Žuti brijeg</v>
          </cell>
        </row>
        <row r="1150">
          <cell r="A1150">
            <v>2653</v>
          </cell>
          <cell r="B1150" t="str">
            <v>Pazinski kolegij - Klasična gimnazija Pazin s pravom javnosti</v>
          </cell>
        </row>
        <row r="1151">
          <cell r="A1151">
            <v>4035</v>
          </cell>
          <cell r="B1151" t="str">
            <v>Policijska akademija</v>
          </cell>
        </row>
        <row r="1152">
          <cell r="A1152">
            <v>2325</v>
          </cell>
          <cell r="B1152" t="str">
            <v>Poliklinika za rehabilitaciju slušanja i govora SUVAG</v>
          </cell>
        </row>
        <row r="1153">
          <cell r="A1153">
            <v>2551</v>
          </cell>
          <cell r="B1153" t="str">
            <v>Poljoprivredna i veterinarska škola - Osijek</v>
          </cell>
        </row>
        <row r="1154">
          <cell r="A1154">
            <v>2732</v>
          </cell>
          <cell r="B1154" t="str">
            <v>Poljoprivredna škola - Zagreb</v>
          </cell>
        </row>
        <row r="1155">
          <cell r="A1155">
            <v>2530</v>
          </cell>
          <cell r="B1155" t="str">
            <v>Poljoprivredna, prehrambena i veterinarska škola Stanka Ožanića</v>
          </cell>
        </row>
        <row r="1156">
          <cell r="A1156">
            <v>2587</v>
          </cell>
          <cell r="B1156" t="str">
            <v>Poljoprivredno šumarska škola - Vinkovci</v>
          </cell>
        </row>
        <row r="1157">
          <cell r="A1157">
            <v>2498</v>
          </cell>
          <cell r="B1157" t="str">
            <v>Poljoprivredno-prehrambena škola - Požega</v>
          </cell>
        </row>
        <row r="1158">
          <cell r="A1158">
            <v>2478</v>
          </cell>
          <cell r="B1158" t="str">
            <v>Pomorska škola - Bakar</v>
          </cell>
        </row>
        <row r="1159">
          <cell r="A1159">
            <v>2632</v>
          </cell>
          <cell r="B1159" t="str">
            <v>Pomorska škola - Split</v>
          </cell>
        </row>
        <row r="1160">
          <cell r="A1160">
            <v>2524</v>
          </cell>
          <cell r="B1160" t="str">
            <v>Pomorska škola - Zadar</v>
          </cell>
        </row>
        <row r="1161">
          <cell r="A1161">
            <v>2679</v>
          </cell>
          <cell r="B1161" t="str">
            <v>Pomorsko-tehnička škola - Dubrovnik</v>
          </cell>
        </row>
        <row r="1162">
          <cell r="A1162">
            <v>2730</v>
          </cell>
          <cell r="B1162" t="str">
            <v>Poštanska i telekomunikacijska škola - Zagreb</v>
          </cell>
        </row>
        <row r="1163">
          <cell r="A1163">
            <v>2733</v>
          </cell>
          <cell r="B1163" t="str">
            <v>Prehrambeno - tehnološka škola - Zagreb</v>
          </cell>
        </row>
        <row r="1164">
          <cell r="A1164">
            <v>2458</v>
          </cell>
          <cell r="B1164" t="str">
            <v>Prirodoslovna i grafička škola - Rijeka</v>
          </cell>
        </row>
        <row r="1165">
          <cell r="A1165">
            <v>2391</v>
          </cell>
          <cell r="B1165" t="str">
            <v>Prirodoslovna škola - Karlovac</v>
          </cell>
        </row>
        <row r="1166">
          <cell r="A1166">
            <v>2728</v>
          </cell>
          <cell r="B1166" t="str">
            <v>Prirodoslovna škola Vladimira Preloga</v>
          </cell>
        </row>
        <row r="1167">
          <cell r="A1167">
            <v>2529</v>
          </cell>
          <cell r="B1167" t="str">
            <v>Prirodoslovno - grafička škola - Zadar</v>
          </cell>
        </row>
        <row r="1168">
          <cell r="A1168">
            <v>2615</v>
          </cell>
          <cell r="B1168" t="str">
            <v>Prirodoslovna škola Split</v>
          </cell>
        </row>
        <row r="1169">
          <cell r="A1169">
            <v>2840</v>
          </cell>
          <cell r="B1169" t="str">
            <v>Privatna ekonomsko-poslovna škola s pravom javnosti - Varaždin</v>
          </cell>
        </row>
        <row r="1170">
          <cell r="A1170">
            <v>2787</v>
          </cell>
          <cell r="B1170" t="str">
            <v>Privatna gimnazija Dr. Časl, s pravom javnosti</v>
          </cell>
        </row>
        <row r="1171">
          <cell r="A1171">
            <v>2777</v>
          </cell>
          <cell r="B1171" t="str">
            <v>Privatna gimnazija i ekonomska škola Katarina Zrinski</v>
          </cell>
        </row>
        <row r="1172">
          <cell r="A1172">
            <v>2790</v>
          </cell>
          <cell r="B1172" t="str">
            <v>Privatna gimnazija i ekonomsko-informatička škola Futura s pravom javnosti</v>
          </cell>
        </row>
        <row r="1173">
          <cell r="A1173">
            <v>2788</v>
          </cell>
          <cell r="B1173" t="str">
            <v>Privatna gimnazija i strukovna škola Svijet s pravom javnosti</v>
          </cell>
        </row>
        <row r="1174">
          <cell r="A1174">
            <v>2844</v>
          </cell>
          <cell r="B1174" t="str">
            <v>Privatna gimnazija i turističko-ugostiteljska škola Jure Kuprešak  - Zagreb</v>
          </cell>
        </row>
        <row r="1175">
          <cell r="A1175">
            <v>2669</v>
          </cell>
          <cell r="B1175" t="str">
            <v>Privatna gimnazija Juraj Dobrila, s pravom javnosti</v>
          </cell>
        </row>
        <row r="1176">
          <cell r="A1176">
            <v>4059</v>
          </cell>
          <cell r="B1176" t="str">
            <v>Privatna gimnazija NOVA s pravom javnosti</v>
          </cell>
        </row>
        <row r="1177">
          <cell r="A1177">
            <v>2640</v>
          </cell>
          <cell r="B1177" t="str">
            <v>Privatna jezična gimnazija Pitagora - srednja škola s pravom javnosti</v>
          </cell>
        </row>
        <row r="1178">
          <cell r="A1178">
            <v>2916</v>
          </cell>
          <cell r="B1178" t="str">
            <v xml:space="preserve">Privatna jezično-informatička gimnazija Leonardo da Vinci </v>
          </cell>
        </row>
        <row r="1179">
          <cell r="A1179">
            <v>2774</v>
          </cell>
          <cell r="B1179" t="str">
            <v>Privatna klasična gimnazija s pravom javnosti - Zagreb</v>
          </cell>
        </row>
        <row r="1180">
          <cell r="A1180">
            <v>2941</v>
          </cell>
          <cell r="B1180" t="str">
            <v>Privatna osnovna glazbena škola Bonar</v>
          </cell>
        </row>
        <row r="1181">
          <cell r="A1181">
            <v>1784</v>
          </cell>
          <cell r="B1181" t="str">
            <v>Privatna osnovna glazbena škola Boris Papandopulo</v>
          </cell>
        </row>
        <row r="1182">
          <cell r="A1182">
            <v>1253</v>
          </cell>
          <cell r="B1182" t="str">
            <v>Privatna osnovna škola Nova</v>
          </cell>
        </row>
        <row r="1183">
          <cell r="A1183">
            <v>4002</v>
          </cell>
          <cell r="B1183" t="str">
            <v>Privatna sportska i jezična gimnazija Franjo Bučar</v>
          </cell>
        </row>
        <row r="1184">
          <cell r="A1184">
            <v>4037</v>
          </cell>
          <cell r="B1184" t="str">
            <v>Privatna srednja ekonomska škola "Knez Malduh" Split</v>
          </cell>
        </row>
        <row r="1185">
          <cell r="A1185">
            <v>2784</v>
          </cell>
          <cell r="B1185" t="str">
            <v>Privatna srednja ekonomska škola INOVA s pravom javnosti</v>
          </cell>
        </row>
        <row r="1186">
          <cell r="A1186">
            <v>4031</v>
          </cell>
          <cell r="B1186" t="str">
            <v>Privatna srednja ekonomska škola Verte Nova</v>
          </cell>
        </row>
        <row r="1187">
          <cell r="A1187">
            <v>2641</v>
          </cell>
          <cell r="B1187" t="str">
            <v>Privatna srednja škola Marko Antun de Dominis, s pravom javnosti</v>
          </cell>
        </row>
        <row r="1188">
          <cell r="A1188">
            <v>2417</v>
          </cell>
          <cell r="B1188" t="str">
            <v>Privatna srednja škola Varaždin s pravom javnosti</v>
          </cell>
        </row>
        <row r="1189">
          <cell r="A1189">
            <v>2915</v>
          </cell>
          <cell r="B1189" t="str">
            <v>Privatna srednja ugostiteljska škola Wallner - Split</v>
          </cell>
        </row>
        <row r="1190">
          <cell r="A1190">
            <v>2785</v>
          </cell>
          <cell r="B1190" t="str">
            <v>Privatna umjetnička gimnazija, s pravom javnosti - Zagreb</v>
          </cell>
        </row>
        <row r="1191">
          <cell r="A1191">
            <v>2839</v>
          </cell>
          <cell r="B1191" t="str">
            <v>Privatna varaždinska gimnazija s pravom javnosti</v>
          </cell>
        </row>
        <row r="1192">
          <cell r="A1192">
            <v>2467</v>
          </cell>
          <cell r="B1192" t="str">
            <v>Prometna škola - Rijeka</v>
          </cell>
        </row>
        <row r="1193">
          <cell r="A1193">
            <v>2572</v>
          </cell>
          <cell r="B1193" t="str">
            <v>Prometno-tehnička škola - Šibenik</v>
          </cell>
        </row>
        <row r="1194">
          <cell r="A1194">
            <v>1385</v>
          </cell>
          <cell r="B1194" t="str">
            <v>Prosvjetno-kulturni centar Mađara u Republici Hrvatskoj</v>
          </cell>
        </row>
        <row r="1195">
          <cell r="A1195">
            <v>2725</v>
          </cell>
          <cell r="B1195" t="str">
            <v>Prva ekonomska škola - Zagreb</v>
          </cell>
        </row>
        <row r="1196">
          <cell r="A1196">
            <v>2406</v>
          </cell>
          <cell r="B1196" t="str">
            <v>Prva gimnazija - Varaždin</v>
          </cell>
        </row>
        <row r="1197">
          <cell r="A1197">
            <v>4009</v>
          </cell>
          <cell r="B1197" t="str">
            <v>Prva katolička osnovna škola u Gradu Zagrebu</v>
          </cell>
        </row>
        <row r="1198">
          <cell r="A1198">
            <v>368</v>
          </cell>
          <cell r="B1198" t="str">
            <v>Prva osnovna škola - Ogulin</v>
          </cell>
        </row>
        <row r="1199">
          <cell r="A1199">
            <v>4036</v>
          </cell>
          <cell r="B1199" t="str">
            <v>Prva privatna ekonomska škola Požega</v>
          </cell>
        </row>
        <row r="1200">
          <cell r="A1200">
            <v>3283</v>
          </cell>
          <cell r="B1200" t="str">
            <v>Prva privatna gimnazija - Karlovac</v>
          </cell>
        </row>
        <row r="1201">
          <cell r="A1201">
            <v>2416</v>
          </cell>
          <cell r="B1201" t="str">
            <v>Prva privatna gimnazija s pravom javnosti - Varaždin</v>
          </cell>
        </row>
        <row r="1202">
          <cell r="A1202">
            <v>2773</v>
          </cell>
          <cell r="B1202" t="str">
            <v>Prva privatna gimnazija s pravom javnosti - Zagreb</v>
          </cell>
        </row>
        <row r="1203">
          <cell r="A1203">
            <v>1982</v>
          </cell>
          <cell r="B1203" t="str">
            <v>Prva privatna osnovna škola Juraj Dobrila s pravom javnosti</v>
          </cell>
        </row>
        <row r="1204">
          <cell r="A1204">
            <v>4038</v>
          </cell>
          <cell r="B1204" t="str">
            <v>Prva privatna škola za osobne usluge Zagreb</v>
          </cell>
        </row>
        <row r="1205">
          <cell r="A1205">
            <v>2457</v>
          </cell>
          <cell r="B1205" t="str">
            <v>Prva riječka hrvatska gimnazija</v>
          </cell>
        </row>
        <row r="1206">
          <cell r="A1206">
            <v>2843</v>
          </cell>
          <cell r="B1206" t="str">
            <v>Prva Srednja informatička škola, s pravom javnosti</v>
          </cell>
        </row>
        <row r="1207">
          <cell r="A1207">
            <v>2538</v>
          </cell>
          <cell r="B1207" t="str">
            <v>Prva srednja škola - Beli Manastir</v>
          </cell>
        </row>
        <row r="1208">
          <cell r="A1208">
            <v>2460</v>
          </cell>
          <cell r="B1208" t="str">
            <v>Prva sušačka hrvatska gimnazija u Rijeci</v>
          </cell>
        </row>
        <row r="1209">
          <cell r="A1209">
            <v>4034</v>
          </cell>
          <cell r="B1209" t="str">
            <v>Pučko otvoreno učilište Zagreb</v>
          </cell>
        </row>
        <row r="1210">
          <cell r="A1210">
            <v>2471</v>
          </cell>
          <cell r="B1210" t="str">
            <v>Salezijanska klasična gimnazija - s pravom javnosti</v>
          </cell>
        </row>
        <row r="1211">
          <cell r="A1211">
            <v>2480</v>
          </cell>
          <cell r="B1211" t="str">
            <v>Srednja glazbena škola Mirković - s pravom javnosti</v>
          </cell>
        </row>
        <row r="1212">
          <cell r="A1212">
            <v>2428</v>
          </cell>
          <cell r="B1212" t="str">
            <v>Srednja gospodarska škola - Križevci</v>
          </cell>
        </row>
        <row r="1213">
          <cell r="A1213">
            <v>2513</v>
          </cell>
          <cell r="B1213" t="str">
            <v>Srednja medicinska škola - Slavonski Brod</v>
          </cell>
        </row>
        <row r="1214">
          <cell r="A1214">
            <v>2689</v>
          </cell>
          <cell r="B1214" t="str">
            <v xml:space="preserve">Srednja poljoprivredna i tehnička škola - Opuzen </v>
          </cell>
        </row>
        <row r="1215">
          <cell r="A1215">
            <v>2604</v>
          </cell>
          <cell r="B1215" t="str">
            <v>Srednja strukovna škola - Makarska</v>
          </cell>
        </row>
        <row r="1216">
          <cell r="A1216">
            <v>2354</v>
          </cell>
          <cell r="B1216" t="str">
            <v>Srednja strukovna škola - Samobor</v>
          </cell>
        </row>
        <row r="1217">
          <cell r="A1217">
            <v>2578</v>
          </cell>
          <cell r="B1217" t="str">
            <v>Srednja strukovna škola - Šibenik</v>
          </cell>
        </row>
        <row r="1218">
          <cell r="A1218">
            <v>2412</v>
          </cell>
          <cell r="B1218" t="str">
            <v>Srednja strukovna škola - Varaždin</v>
          </cell>
        </row>
        <row r="1219">
          <cell r="A1219">
            <v>2358</v>
          </cell>
          <cell r="B1219" t="str">
            <v>Srednja strukovna škola - Velika Gorica</v>
          </cell>
        </row>
        <row r="1220">
          <cell r="A1220">
            <v>2585</v>
          </cell>
          <cell r="B1220" t="str">
            <v>Srednja strukovna škola - Vinkovci</v>
          </cell>
        </row>
        <row r="1221">
          <cell r="A1221">
            <v>2543</v>
          </cell>
          <cell r="B1221" t="str">
            <v>Srednja strukovna škola Antuna Horvata - Đakovo</v>
          </cell>
        </row>
        <row r="1222">
          <cell r="A1222">
            <v>2606</v>
          </cell>
          <cell r="B1222" t="str">
            <v>Srednja strukovna škola bana Josipa Jelačića</v>
          </cell>
        </row>
        <row r="1223">
          <cell r="A1223">
            <v>2611</v>
          </cell>
          <cell r="B1223" t="str">
            <v>Srednja strukovna škola Blaž Jurjev Trogiranin</v>
          </cell>
        </row>
        <row r="1224">
          <cell r="A1224">
            <v>3284</v>
          </cell>
          <cell r="B1224" t="str">
            <v>Srednja strukovna škola Kotva</v>
          </cell>
        </row>
        <row r="1225">
          <cell r="A1225">
            <v>2906</v>
          </cell>
          <cell r="B1225" t="str">
            <v xml:space="preserve">Srednja strukovna škola Kralja Zvonimira </v>
          </cell>
        </row>
        <row r="1226">
          <cell r="A1226">
            <v>4006</v>
          </cell>
          <cell r="B1226" t="str">
            <v>Srednja škola Delnice</v>
          </cell>
        </row>
        <row r="1227">
          <cell r="A1227">
            <v>4018</v>
          </cell>
          <cell r="B1227" t="str">
            <v>Srednja škola Isidora Kršnjavoga Našice</v>
          </cell>
        </row>
        <row r="1228">
          <cell r="A1228">
            <v>4004</v>
          </cell>
          <cell r="B1228" t="str">
            <v>Srednja škola Ludbreg</v>
          </cell>
        </row>
        <row r="1229">
          <cell r="A1229">
            <v>4005</v>
          </cell>
          <cell r="B1229" t="str">
            <v>Srednja škola Novi Marof</v>
          </cell>
        </row>
        <row r="1230">
          <cell r="A1230">
            <v>2667</v>
          </cell>
          <cell r="B1230" t="str">
            <v>Srednja škola s pravom javnosti Manero - Višnjan</v>
          </cell>
        </row>
        <row r="1231">
          <cell r="A1231">
            <v>2419</v>
          </cell>
          <cell r="B1231" t="str">
            <v>Srednja škola u Maruševcu s pravom javnosti</v>
          </cell>
        </row>
        <row r="1232">
          <cell r="A1232">
            <v>2455</v>
          </cell>
          <cell r="B1232" t="str">
            <v>Srednja škola za elektrotehniku i računalstvo - Rijeka</v>
          </cell>
        </row>
        <row r="1233">
          <cell r="A1233">
            <v>2453</v>
          </cell>
          <cell r="B1233" t="str">
            <v xml:space="preserve">Srednja talijanska škola - Rijeka </v>
          </cell>
        </row>
        <row r="1234">
          <cell r="A1234">
            <v>2627</v>
          </cell>
          <cell r="B1234" t="str">
            <v>Srednja tehnička prometna škola - Split</v>
          </cell>
        </row>
        <row r="1235">
          <cell r="A1235">
            <v>2791</v>
          </cell>
          <cell r="B1235" t="str">
            <v>Srpska pravoslavna opća gimnazija Kantakuzina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Bartola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2614</v>
          </cell>
          <cell r="B1249" t="str">
            <v>SŠ Braća Radić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3162</v>
          </cell>
          <cell r="B1252" t="str">
            <v>SŠ Čakovec</v>
          </cell>
        </row>
        <row r="1253">
          <cell r="A1253">
            <v>2437</v>
          </cell>
          <cell r="B1253" t="str">
            <v>SŠ Čazma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2411</v>
          </cell>
          <cell r="B1318" t="str">
            <v>Strojarska i prometna škola - Varaždin</v>
          </cell>
        </row>
        <row r="1319">
          <cell r="A1319">
            <v>2452</v>
          </cell>
          <cell r="B1319" t="str">
            <v>Strojarska škola za industrijska i obrtnička zanimanja - Rijeka</v>
          </cell>
        </row>
        <row r="1320">
          <cell r="A1320">
            <v>2546</v>
          </cell>
          <cell r="B1320" t="str">
            <v>Strojarska tehnička škola - Osijek</v>
          </cell>
        </row>
        <row r="1321">
          <cell r="A1321">
            <v>2737</v>
          </cell>
          <cell r="B1321" t="str">
            <v>Strojarska tehnička škola Fausta Vrančića</v>
          </cell>
        </row>
        <row r="1322">
          <cell r="A1322">
            <v>2738</v>
          </cell>
          <cell r="B1322" t="str">
            <v>Strojarska tehnička škola Frana Bošnjakovića</v>
          </cell>
        </row>
        <row r="1323">
          <cell r="A1323">
            <v>2462</v>
          </cell>
          <cell r="B1323" t="str">
            <v>Strojarsko brodograđevna škola za industrijska i obrtnička zanimanja - Rijeka</v>
          </cell>
        </row>
        <row r="1324">
          <cell r="A1324">
            <v>2420</v>
          </cell>
          <cell r="B1324" t="str">
            <v>Strukovna škola - Đurđevac</v>
          </cell>
        </row>
        <row r="1325">
          <cell r="A1325">
            <v>2482</v>
          </cell>
          <cell r="B1325" t="str">
            <v>Strukovna škola - Gospić</v>
          </cell>
        </row>
        <row r="1326">
          <cell r="A1326">
            <v>2664</v>
          </cell>
          <cell r="B1326" t="str">
            <v>Strukovna škola - Pula</v>
          </cell>
        </row>
        <row r="1327">
          <cell r="A1327">
            <v>2492</v>
          </cell>
          <cell r="B1327" t="str">
            <v>Strukovna škola - Virovitica</v>
          </cell>
        </row>
        <row r="1328">
          <cell r="A1328">
            <v>2592</v>
          </cell>
          <cell r="B1328" t="str">
            <v>Strukovna škola - Vukovar</v>
          </cell>
        </row>
        <row r="1329">
          <cell r="A1329">
            <v>2672</v>
          </cell>
          <cell r="B1329" t="str">
            <v xml:space="preserve">Strukovna škola Eugena Kumičića - Rovinj </v>
          </cell>
        </row>
        <row r="1330">
          <cell r="A1330">
            <v>2528</v>
          </cell>
          <cell r="B1330" t="str">
            <v>Strukovna škola Vice Vlatkovića</v>
          </cell>
        </row>
        <row r="1331">
          <cell r="A1331">
            <v>2580</v>
          </cell>
          <cell r="B1331" t="str">
            <v>Šibenska privatna gimnazija s pravom javnosti</v>
          </cell>
        </row>
        <row r="1332">
          <cell r="A1332">
            <v>2342</v>
          </cell>
          <cell r="B1332" t="str">
            <v>Škola kreativnog razvoja dr.Časl</v>
          </cell>
        </row>
        <row r="1333">
          <cell r="A1333">
            <v>2633</v>
          </cell>
          <cell r="B1333" t="str">
            <v>Škola likovnih umjetnosti - Split</v>
          </cell>
        </row>
        <row r="1334">
          <cell r="A1334">
            <v>2531</v>
          </cell>
          <cell r="B1334" t="str">
            <v>Škola primijenjene umjetnosti i dizajna - Zadar</v>
          </cell>
        </row>
        <row r="1335">
          <cell r="A1335">
            <v>2747</v>
          </cell>
          <cell r="B1335" t="str">
            <v>Škola primijenjene umjetnosti i dizajna - Zagreb</v>
          </cell>
        </row>
        <row r="1336">
          <cell r="A1336">
            <v>2558</v>
          </cell>
          <cell r="B1336" t="str">
            <v>Škola primijenjene umjetnosti i dizajna Osijek</v>
          </cell>
        </row>
        <row r="1337">
          <cell r="A1337">
            <v>2659</v>
          </cell>
          <cell r="B1337" t="str">
            <v>Škola primijenjenih umjetnosti i dizajna - Pula</v>
          </cell>
        </row>
        <row r="1338">
          <cell r="A1338">
            <v>2327</v>
          </cell>
          <cell r="B1338" t="str">
            <v>Škola suvremenog plesa Ane Maletić - Zagreb</v>
          </cell>
        </row>
        <row r="1339">
          <cell r="A1339">
            <v>2731</v>
          </cell>
          <cell r="B1339" t="str">
            <v>Škola za cestovni promet - Zagreb</v>
          </cell>
        </row>
        <row r="1340">
          <cell r="A1340">
            <v>2631</v>
          </cell>
          <cell r="B1340" t="str">
            <v>Škola za dizajn, grafiku i održivu gradnju - Split</v>
          </cell>
        </row>
        <row r="1341">
          <cell r="A1341">
            <v>2735</v>
          </cell>
          <cell r="B1341" t="str">
            <v>Škola za grafiku, dizajn i medijsku produkciju</v>
          </cell>
        </row>
        <row r="1342">
          <cell r="A1342">
            <v>2326</v>
          </cell>
          <cell r="B1342" t="str">
            <v>Škola za klasični balet - Zagreb</v>
          </cell>
        </row>
        <row r="1343">
          <cell r="A1343">
            <v>2715</v>
          </cell>
          <cell r="B1343" t="str">
            <v>Škola za medicinske sestre Mlinarska</v>
          </cell>
        </row>
        <row r="1344">
          <cell r="A1344">
            <v>2716</v>
          </cell>
          <cell r="B1344" t="str">
            <v>Škola za medicinske sestre Vinogradska</v>
          </cell>
        </row>
        <row r="1345">
          <cell r="A1345">
            <v>2718</v>
          </cell>
          <cell r="B1345" t="str">
            <v>Škola za medicinske sestre Vrapče</v>
          </cell>
        </row>
        <row r="1346">
          <cell r="A1346">
            <v>2734</v>
          </cell>
          <cell r="B1346" t="str">
            <v>Škola za modu i dizajn</v>
          </cell>
        </row>
        <row r="1347">
          <cell r="A1347">
            <v>2744</v>
          </cell>
          <cell r="B1347" t="str">
            <v>Škola za montažu instalacija i metalnih konstrukcija</v>
          </cell>
        </row>
        <row r="1348">
          <cell r="A1348">
            <v>1980</v>
          </cell>
          <cell r="B1348" t="str">
            <v>Škola za odgoj i obrazovanje - Pula</v>
          </cell>
        </row>
        <row r="1349">
          <cell r="A1349">
            <v>2559</v>
          </cell>
          <cell r="B1349" t="str">
            <v>Škola za osposobljavanje i obrazovanje Vinko Bek</v>
          </cell>
        </row>
        <row r="1350">
          <cell r="A1350">
            <v>2717</v>
          </cell>
          <cell r="B1350" t="str">
            <v>Škola za primalje - Zagreb</v>
          </cell>
        </row>
        <row r="1351">
          <cell r="A1351">
            <v>2473</v>
          </cell>
          <cell r="B1351" t="str">
            <v>Škola za primijenjenu umjetnost u Rijeci</v>
          </cell>
        </row>
        <row r="1352">
          <cell r="A1352">
            <v>2656</v>
          </cell>
          <cell r="B1352" t="str">
            <v>Škola za turizam, ugostiteljstvo i trgovinu - Pula</v>
          </cell>
        </row>
        <row r="1353">
          <cell r="A1353">
            <v>2366</v>
          </cell>
          <cell r="B1353" t="str">
            <v>Škola za umjetnost, dizajn, grafiku i odjeću - Zabok</v>
          </cell>
        </row>
        <row r="1354">
          <cell r="A1354">
            <v>2748</v>
          </cell>
          <cell r="B1354" t="str">
            <v>Športska gimnazija - Zagreb</v>
          </cell>
        </row>
        <row r="1355">
          <cell r="A1355">
            <v>2393</v>
          </cell>
          <cell r="B1355" t="str">
            <v>Šumarska i drvodjeljska škola - Karlovac</v>
          </cell>
        </row>
        <row r="1356">
          <cell r="A1356">
            <v>4011</v>
          </cell>
          <cell r="B1356" t="str">
            <v>Talijanska osnovna škola - Bernardo Parentin Poreč</v>
          </cell>
        </row>
        <row r="1357">
          <cell r="A1357">
            <v>1925</v>
          </cell>
          <cell r="B1357" t="str">
            <v>Talijanska osnovna škola - Buje</v>
          </cell>
        </row>
        <row r="1358">
          <cell r="A1358">
            <v>2018</v>
          </cell>
          <cell r="B1358" t="str">
            <v>Talijanska osnovna škola - Novigrad</v>
          </cell>
        </row>
        <row r="1359">
          <cell r="A1359">
            <v>1960</v>
          </cell>
          <cell r="B1359" t="str">
            <v xml:space="preserve">Talijanska osnovna škola - Poreč </v>
          </cell>
        </row>
        <row r="1360">
          <cell r="A1360">
            <v>1983</v>
          </cell>
          <cell r="B1360" t="str">
            <v>Talijanska osnovna škola Bernardo Benussi - Rovinj</v>
          </cell>
        </row>
        <row r="1361">
          <cell r="A1361">
            <v>2030</v>
          </cell>
          <cell r="B1361" t="str">
            <v>Talijanska osnovna škola Galileo Galilei - Umag</v>
          </cell>
        </row>
        <row r="1362">
          <cell r="A1362">
            <v>2670</v>
          </cell>
          <cell r="B1362" t="str">
            <v xml:space="preserve">Talijanska srednja škola - Rovinj </v>
          </cell>
        </row>
        <row r="1363">
          <cell r="A1363">
            <v>2660</v>
          </cell>
          <cell r="B1363" t="str">
            <v>Talijanska srednja škola Dante Alighieri - Pula</v>
          </cell>
        </row>
        <row r="1364">
          <cell r="A1364">
            <v>2648</v>
          </cell>
          <cell r="B1364" t="str">
            <v>Talijanska srednja škola Leonardo da Vinci - Buje</v>
          </cell>
        </row>
        <row r="1365">
          <cell r="A1365">
            <v>2608</v>
          </cell>
          <cell r="B1365" t="str">
            <v>Tehnička i industrijska škola Ruđera Boškovića u Sinju</v>
          </cell>
        </row>
        <row r="1366">
          <cell r="A1366">
            <v>2433</v>
          </cell>
          <cell r="B1366" t="str">
            <v>Tehnička škola - Bjelovar</v>
          </cell>
        </row>
        <row r="1367">
          <cell r="A1367">
            <v>2692</v>
          </cell>
          <cell r="B1367" t="str">
            <v>Tehnička škola - Čakovec</v>
          </cell>
        </row>
        <row r="1368">
          <cell r="A1368">
            <v>2438</v>
          </cell>
          <cell r="B1368" t="str">
            <v>Tehnička škola - Daruvar</v>
          </cell>
        </row>
        <row r="1369">
          <cell r="A1369">
            <v>2395</v>
          </cell>
          <cell r="B1369" t="str">
            <v>Tehnička škola - Karlovac</v>
          </cell>
        </row>
        <row r="1370">
          <cell r="A1370">
            <v>2376</v>
          </cell>
          <cell r="B1370" t="str">
            <v>Tehnička škola - Kutina</v>
          </cell>
        </row>
        <row r="1371">
          <cell r="A1371">
            <v>2499</v>
          </cell>
          <cell r="B1371" t="str">
            <v>Tehnička škola - Požega</v>
          </cell>
        </row>
        <row r="1372">
          <cell r="A1372">
            <v>2663</v>
          </cell>
          <cell r="B1372" t="str">
            <v>Tehnička škola - Pula</v>
          </cell>
        </row>
        <row r="1373">
          <cell r="A1373">
            <v>2385</v>
          </cell>
          <cell r="B1373" t="str">
            <v>Tehnička škola - Sisak</v>
          </cell>
        </row>
        <row r="1374">
          <cell r="A1374">
            <v>2511</v>
          </cell>
          <cell r="B1374" t="str">
            <v>Tehnička škola - Slavonski Brod</v>
          </cell>
        </row>
        <row r="1375">
          <cell r="A1375">
            <v>2576</v>
          </cell>
          <cell r="B1375" t="str">
            <v>Tehnička škola - Šibenik</v>
          </cell>
        </row>
        <row r="1376">
          <cell r="A1376">
            <v>2490</v>
          </cell>
          <cell r="B1376" t="str">
            <v>Tehnička škola - Virovitica</v>
          </cell>
        </row>
        <row r="1377">
          <cell r="A1377">
            <v>2527</v>
          </cell>
          <cell r="B1377" t="str">
            <v>Tehnička škola - Zadar</v>
          </cell>
        </row>
        <row r="1378">
          <cell r="A1378">
            <v>2740</v>
          </cell>
          <cell r="B1378" t="str">
            <v>Tehnička škola - Zagreb</v>
          </cell>
        </row>
        <row r="1379">
          <cell r="A1379">
            <v>2596</v>
          </cell>
          <cell r="B1379" t="str">
            <v>Tehnička škola - Županja</v>
          </cell>
        </row>
        <row r="1380">
          <cell r="A1380">
            <v>2553</v>
          </cell>
          <cell r="B1380" t="str">
            <v>Tehnička škola i prirodoslovna gimnazija Ruđera Boškovića - Osijek</v>
          </cell>
        </row>
        <row r="1381">
          <cell r="A1381">
            <v>2591</v>
          </cell>
          <cell r="B1381" t="str">
            <v>Tehnička škola Nikole Tesle - Vukovar</v>
          </cell>
        </row>
        <row r="1382">
          <cell r="A1382">
            <v>2581</v>
          </cell>
          <cell r="B1382" t="str">
            <v>Tehnička škola Ruđera Boškovića - Vinkovci</v>
          </cell>
        </row>
        <row r="1383">
          <cell r="A1383">
            <v>2764</v>
          </cell>
          <cell r="B1383" t="str">
            <v>Tehnička škola Ruđera Boškovića - Zagreb</v>
          </cell>
        </row>
        <row r="1384">
          <cell r="A1384">
            <v>2601</v>
          </cell>
          <cell r="B1384" t="str">
            <v>Tehnička škola u Imotskom</v>
          </cell>
        </row>
        <row r="1385">
          <cell r="A1385">
            <v>2463</v>
          </cell>
          <cell r="B1385" t="str">
            <v>Tehnička škola Rijeka</v>
          </cell>
        </row>
        <row r="1386">
          <cell r="A1386">
            <v>2628</v>
          </cell>
          <cell r="B1386" t="str">
            <v>Tehnička škola za strojarstvo i mehatroniku - Split</v>
          </cell>
        </row>
        <row r="1387">
          <cell r="A1387">
            <v>2727</v>
          </cell>
          <cell r="B1387" t="str">
            <v>Treća ekonomska škola - Zagreb</v>
          </cell>
        </row>
        <row r="1388">
          <cell r="A1388">
            <v>2557</v>
          </cell>
          <cell r="B1388" t="str">
            <v>Trgovačka i komercijalna škola davor Milas - Osijek</v>
          </cell>
        </row>
        <row r="1389">
          <cell r="A1389">
            <v>2454</v>
          </cell>
          <cell r="B1389" t="str">
            <v>Trgovačka i tekstilna škola u Rijeci</v>
          </cell>
        </row>
        <row r="1390">
          <cell r="A1390">
            <v>2746</v>
          </cell>
          <cell r="B1390" t="str">
            <v>Trgovačka škola - Zagreb</v>
          </cell>
        </row>
        <row r="1391">
          <cell r="A1391">
            <v>2396</v>
          </cell>
          <cell r="B1391" t="str">
            <v>Trgovačko - ugostiteljska škola - Karlovac</v>
          </cell>
        </row>
        <row r="1392">
          <cell r="A1392">
            <v>2680</v>
          </cell>
          <cell r="B1392" t="str">
            <v>Turistička i ugostiteljska škola - Dubrovnik</v>
          </cell>
        </row>
        <row r="1393">
          <cell r="A1393">
            <v>2635</v>
          </cell>
          <cell r="B1393" t="str">
            <v>Turističko - ugostiteljska škola - Split</v>
          </cell>
        </row>
        <row r="1394">
          <cell r="A1394">
            <v>2655</v>
          </cell>
          <cell r="B1394" t="str">
            <v xml:space="preserve">Turističko - ugostiteljska škola Antona Štifanića - Poreč </v>
          </cell>
        </row>
        <row r="1395">
          <cell r="A1395">
            <v>2435</v>
          </cell>
          <cell r="B1395" t="str">
            <v>Turističko-ugostiteljska i prehrambena škola - Bjelovar</v>
          </cell>
        </row>
        <row r="1396">
          <cell r="A1396">
            <v>2574</v>
          </cell>
          <cell r="B1396" t="str">
            <v>Turističko-ugostiteljska škola - Šibenik</v>
          </cell>
        </row>
        <row r="1397">
          <cell r="A1397">
            <v>4001</v>
          </cell>
          <cell r="B1397" t="str">
            <v>Učenički dom</v>
          </cell>
        </row>
        <row r="1398">
          <cell r="A1398">
            <v>4046</v>
          </cell>
          <cell r="B1398" t="str">
            <v>Učenički dom Hrvatski učiteljski konvikt</v>
          </cell>
        </row>
        <row r="1399">
          <cell r="A1399">
            <v>4048</v>
          </cell>
          <cell r="B1399" t="str">
            <v>Učenički dom Lovran</v>
          </cell>
        </row>
        <row r="1400">
          <cell r="A1400">
            <v>4049</v>
          </cell>
          <cell r="B1400" t="str">
            <v>Učenički dom Marije Jambrišak</v>
          </cell>
        </row>
        <row r="1401">
          <cell r="A1401">
            <v>4054</v>
          </cell>
          <cell r="B1401" t="str">
            <v>Učenički dom Varaždin</v>
          </cell>
        </row>
        <row r="1402">
          <cell r="A1402">
            <v>2845</v>
          </cell>
          <cell r="B1402" t="str">
            <v>Učilište za popularnu i jazz glazbu</v>
          </cell>
        </row>
        <row r="1403">
          <cell r="A1403">
            <v>2447</v>
          </cell>
          <cell r="B1403" t="str">
            <v>Ugostiteljska škola - Opatija</v>
          </cell>
        </row>
        <row r="1404">
          <cell r="A1404">
            <v>2555</v>
          </cell>
          <cell r="B1404" t="str">
            <v>Ugostiteljsko - turistička škola - Osijek</v>
          </cell>
        </row>
        <row r="1405">
          <cell r="A1405">
            <v>2729</v>
          </cell>
          <cell r="B1405" t="str">
            <v>Ugostiteljsko-turističko učilište - Zagreb</v>
          </cell>
        </row>
        <row r="1406">
          <cell r="A1406">
            <v>2914</v>
          </cell>
          <cell r="B1406" t="str">
            <v>Umjetnička gimnazija Ars Animae s pravom javnosti - Split</v>
          </cell>
        </row>
        <row r="1407">
          <cell r="A1407">
            <v>60</v>
          </cell>
          <cell r="B1407" t="str">
            <v>Umjetnička škola Franje Lučića</v>
          </cell>
        </row>
        <row r="1408">
          <cell r="A1408">
            <v>2059</v>
          </cell>
          <cell r="B1408" t="str">
            <v>Umjetnička škola Luke Sorkočevića - Dubrovnik</v>
          </cell>
        </row>
        <row r="1409">
          <cell r="A1409">
            <v>1941</v>
          </cell>
          <cell r="B1409" t="str">
            <v>Umjetnička škola Matka Brajše Rašana</v>
          </cell>
        </row>
        <row r="1410">
          <cell r="A1410">
            <v>2139</v>
          </cell>
          <cell r="B1410" t="str">
            <v>Umjetnička škola Miroslav Magdalenić - Čakovec</v>
          </cell>
        </row>
        <row r="1411">
          <cell r="A1411">
            <v>1959</v>
          </cell>
          <cell r="B1411" t="str">
            <v>Umjetnička škola Poreč</v>
          </cell>
        </row>
        <row r="1412">
          <cell r="A1412">
            <v>2745</v>
          </cell>
          <cell r="B1412" t="str">
            <v>Upravna škola Zagreb</v>
          </cell>
        </row>
        <row r="1413">
          <cell r="A1413">
            <v>2700</v>
          </cell>
          <cell r="B1413" t="str">
            <v>V. gimnazija - Zagreb</v>
          </cell>
        </row>
        <row r="1414">
          <cell r="A1414">
            <v>2623</v>
          </cell>
          <cell r="B1414" t="str">
            <v>V. gimnazija Vladimir Nazor - Split</v>
          </cell>
        </row>
        <row r="1415">
          <cell r="A1415">
            <v>630</v>
          </cell>
          <cell r="B1415" t="str">
            <v>V. osnovna škola - Bjelovar</v>
          </cell>
        </row>
        <row r="1416">
          <cell r="A1416">
            <v>465</v>
          </cell>
          <cell r="B1416" t="str">
            <v>V. osnovna škola - Varaždin</v>
          </cell>
        </row>
        <row r="1417">
          <cell r="A1417">
            <v>2719</v>
          </cell>
          <cell r="B1417" t="str">
            <v>Veterinarska škola - Zagreb</v>
          </cell>
        </row>
        <row r="1418">
          <cell r="A1418">
            <v>466</v>
          </cell>
          <cell r="B1418" t="str">
            <v>VI. osnovna škola - Varaždin</v>
          </cell>
        </row>
        <row r="1419">
          <cell r="A1419">
            <v>2702</v>
          </cell>
          <cell r="B1419" t="str">
            <v>VII. gimnazija - Zagreb</v>
          </cell>
        </row>
        <row r="1420">
          <cell r="A1420">
            <v>468</v>
          </cell>
          <cell r="B1420" t="str">
            <v>VII. osnovna škola - Varaždin</v>
          </cell>
        </row>
        <row r="1421">
          <cell r="A1421">
            <v>2330</v>
          </cell>
          <cell r="B1421" t="str">
            <v>Waldorfska škola u Zagrebu</v>
          </cell>
        </row>
        <row r="1422">
          <cell r="A1422">
            <v>2705</v>
          </cell>
          <cell r="B1422" t="str">
            <v>X. gimnazija Ivan Supek - Zagreb</v>
          </cell>
        </row>
        <row r="1423">
          <cell r="A1423">
            <v>2706</v>
          </cell>
          <cell r="B1423" t="str">
            <v>XI. gimnazija - Zagreb</v>
          </cell>
        </row>
        <row r="1424">
          <cell r="A1424">
            <v>2707</v>
          </cell>
          <cell r="B1424" t="str">
            <v>XII. gimnazija - Zagreb</v>
          </cell>
        </row>
        <row r="1425">
          <cell r="A1425">
            <v>2708</v>
          </cell>
          <cell r="B1425" t="str">
            <v>XIII. gimnazija - Zagreb</v>
          </cell>
        </row>
        <row r="1426">
          <cell r="A1426">
            <v>2710</v>
          </cell>
          <cell r="B1426" t="str">
            <v>XV. gimnazija - Zagreb</v>
          </cell>
        </row>
        <row r="1427">
          <cell r="A1427">
            <v>2711</v>
          </cell>
          <cell r="B1427" t="str">
            <v>XVI. gimnazija - Zagreb</v>
          </cell>
        </row>
        <row r="1428">
          <cell r="A1428">
            <v>2713</v>
          </cell>
          <cell r="B1428" t="str">
            <v>XVIII. gimnazija - Zagreb</v>
          </cell>
        </row>
        <row r="1429">
          <cell r="A1429">
            <v>2536</v>
          </cell>
          <cell r="B1429" t="str">
            <v>Zadarska privatna gimnazija s pravom javnosti</v>
          </cell>
        </row>
        <row r="1430">
          <cell r="A1430">
            <v>4000</v>
          </cell>
          <cell r="B1430" t="str">
            <v>Zadruga</v>
          </cell>
        </row>
        <row r="1431">
          <cell r="A1431">
            <v>2775</v>
          </cell>
          <cell r="B1431" t="str">
            <v>Zagrebačka umjetnička gimnazija s pravom javnosti</v>
          </cell>
        </row>
        <row r="1432">
          <cell r="A1432">
            <v>2586</v>
          </cell>
          <cell r="B1432" t="str">
            <v>Zdravstvena i veterinarska škola Dr. Andrije Štampara - Vinkovci</v>
          </cell>
        </row>
        <row r="1433">
          <cell r="A1433">
            <v>2634</v>
          </cell>
          <cell r="B1433" t="str">
            <v>Zdravstvena škola - Split</v>
          </cell>
        </row>
        <row r="1434">
          <cell r="A1434">
            <v>2714</v>
          </cell>
          <cell r="B1434" t="str">
            <v>Zdravstveno učilište - Zagreb</v>
          </cell>
        </row>
        <row r="1435">
          <cell r="A1435">
            <v>2359</v>
          </cell>
          <cell r="B1435" t="str">
            <v>Zrakoplovna tehnička škola Rudolfa Perešina</v>
          </cell>
        </row>
        <row r="1436">
          <cell r="A1436">
            <v>2477</v>
          </cell>
          <cell r="B1436" t="str">
            <v>Željeznička tehnička škola - Moravice</v>
          </cell>
        </row>
        <row r="1437">
          <cell r="A1437">
            <v>2751</v>
          </cell>
          <cell r="B1437" t="str">
            <v>Ženska opća gimnazija Družbe sestara milosrdnica - s pravom javnosti</v>
          </cell>
        </row>
        <row r="1438">
          <cell r="A1438">
            <v>4043</v>
          </cell>
          <cell r="B1438" t="str">
            <v>Ženski đački dom Dubrovnik</v>
          </cell>
        </row>
        <row r="1439">
          <cell r="A1439">
            <v>4007</v>
          </cell>
          <cell r="B1439" t="str">
            <v>Ženski đački dom Split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4065</v>
          </cell>
          <cell r="B718" t="str">
            <v>OŠ Kralja Zvonimira</v>
          </cell>
        </row>
        <row r="719">
          <cell r="A719">
            <v>830</v>
          </cell>
          <cell r="B719" t="str">
            <v>OŠ Kraljevica</v>
          </cell>
        </row>
        <row r="720">
          <cell r="A720">
            <v>2875</v>
          </cell>
          <cell r="B720" t="str">
            <v>OŠ Kraljice Jelene</v>
          </cell>
        </row>
        <row r="721">
          <cell r="A721">
            <v>190</v>
          </cell>
          <cell r="B721" t="str">
            <v>OŠ Krapinske Toplice</v>
          </cell>
        </row>
        <row r="722">
          <cell r="A722">
            <v>1226</v>
          </cell>
          <cell r="B722" t="str">
            <v>OŠ Krune Krstića - Zadar</v>
          </cell>
        </row>
        <row r="723">
          <cell r="A723">
            <v>88</v>
          </cell>
          <cell r="B723" t="str">
            <v>OŠ Ksavera Šandora Gjalskog - Donja Zelina</v>
          </cell>
        </row>
        <row r="724">
          <cell r="A724">
            <v>150</v>
          </cell>
          <cell r="B724" t="str">
            <v>OŠ Ksavera Šandora Gjalskog - Zabok</v>
          </cell>
        </row>
        <row r="725">
          <cell r="A725">
            <v>2198</v>
          </cell>
          <cell r="B725" t="str">
            <v>OŠ Ksavera Šandora Gjalskog - Zagreb</v>
          </cell>
        </row>
        <row r="726">
          <cell r="A726">
            <v>2116</v>
          </cell>
          <cell r="B726" t="str">
            <v>OŠ Kula Norinska</v>
          </cell>
        </row>
        <row r="727">
          <cell r="A727">
            <v>2106</v>
          </cell>
          <cell r="B727" t="str">
            <v>OŠ Kuna</v>
          </cell>
        </row>
        <row r="728">
          <cell r="A728">
            <v>100</v>
          </cell>
          <cell r="B728" t="str">
            <v>OŠ Kupljenovo</v>
          </cell>
        </row>
        <row r="729">
          <cell r="A729">
            <v>2141</v>
          </cell>
          <cell r="B729" t="str">
            <v>OŠ Kuršanec</v>
          </cell>
        </row>
        <row r="730">
          <cell r="A730">
            <v>2202</v>
          </cell>
          <cell r="B730" t="str">
            <v>OŠ Kustošija</v>
          </cell>
        </row>
        <row r="731">
          <cell r="A731">
            <v>1392</v>
          </cell>
          <cell r="B731" t="str">
            <v>OŠ Ladimirevci</v>
          </cell>
        </row>
        <row r="732">
          <cell r="A732">
            <v>2049</v>
          </cell>
          <cell r="B732" t="str">
            <v>OŠ Lapad</v>
          </cell>
        </row>
        <row r="733">
          <cell r="A733">
            <v>1452</v>
          </cell>
          <cell r="B733" t="str">
            <v>OŠ Laslovo</v>
          </cell>
        </row>
        <row r="734">
          <cell r="A734">
            <v>2884</v>
          </cell>
          <cell r="B734" t="str">
            <v>OŠ Lauder-Hugo Kon</v>
          </cell>
        </row>
        <row r="735">
          <cell r="A735">
            <v>566</v>
          </cell>
          <cell r="B735" t="str">
            <v>OŠ Legrad</v>
          </cell>
        </row>
        <row r="736">
          <cell r="A736">
            <v>2917</v>
          </cell>
          <cell r="B736" t="str">
            <v>OŠ Libar</v>
          </cell>
        </row>
        <row r="737">
          <cell r="A737">
            <v>187</v>
          </cell>
          <cell r="B737" t="str">
            <v>OŠ Lijepa Naša</v>
          </cell>
        </row>
        <row r="738">
          <cell r="A738">
            <v>1084</v>
          </cell>
          <cell r="B738" t="str">
            <v>OŠ Lipik</v>
          </cell>
        </row>
        <row r="739">
          <cell r="A739">
            <v>1641</v>
          </cell>
          <cell r="B739" t="str">
            <v>OŠ Lipovac</v>
          </cell>
        </row>
        <row r="740">
          <cell r="A740">
            <v>4058</v>
          </cell>
          <cell r="B740" t="str">
            <v>OŠ Lotrščak</v>
          </cell>
        </row>
        <row r="741">
          <cell r="A741">
            <v>1629</v>
          </cell>
          <cell r="B741" t="str">
            <v>OŠ Lovas</v>
          </cell>
        </row>
        <row r="742">
          <cell r="A742">
            <v>935</v>
          </cell>
          <cell r="B742" t="str">
            <v>OŠ Lovinac</v>
          </cell>
        </row>
        <row r="743">
          <cell r="A743">
            <v>2241</v>
          </cell>
          <cell r="B743" t="str">
            <v>OŠ Lovre pl. Matačića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450</v>
          </cell>
          <cell r="B746" t="str">
            <v>OŠ Ludbreg</v>
          </cell>
        </row>
        <row r="747">
          <cell r="A747">
            <v>324</v>
          </cell>
          <cell r="B747" t="str">
            <v>OŠ Ludina</v>
          </cell>
        </row>
        <row r="748">
          <cell r="A748">
            <v>1427</v>
          </cell>
          <cell r="B748" t="str">
            <v>OŠ Lug - Laskói Általános Iskola</v>
          </cell>
        </row>
        <row r="749">
          <cell r="A749">
            <v>2886</v>
          </cell>
          <cell r="B749" t="str">
            <v>OŠ Luka - Luka</v>
          </cell>
        </row>
        <row r="750">
          <cell r="A750">
            <v>2910</v>
          </cell>
          <cell r="B750" t="str">
            <v>OŠ Luka - Sesvete</v>
          </cell>
        </row>
        <row r="751">
          <cell r="A751">
            <v>1493</v>
          </cell>
          <cell r="B751" t="str">
            <v>OŠ Luka Botić</v>
          </cell>
        </row>
        <row r="752">
          <cell r="A752">
            <v>909</v>
          </cell>
          <cell r="B752" t="str">
            <v>OŠ Luke Perkovića - Brinje</v>
          </cell>
        </row>
        <row r="753">
          <cell r="A753">
            <v>513</v>
          </cell>
          <cell r="B753" t="str">
            <v>OŠ Ljubešćica</v>
          </cell>
        </row>
        <row r="754">
          <cell r="A754">
            <v>2269</v>
          </cell>
          <cell r="B754" t="str">
            <v>OŠ Ljubljanica - Zagreb</v>
          </cell>
        </row>
        <row r="755">
          <cell r="A755">
            <v>7</v>
          </cell>
          <cell r="B755" t="str">
            <v>OŠ Ljubo Babić</v>
          </cell>
        </row>
        <row r="756">
          <cell r="A756">
            <v>1155</v>
          </cell>
          <cell r="B756" t="str">
            <v>OŠ Ljudevit Gaj - Lužani</v>
          </cell>
        </row>
        <row r="757">
          <cell r="A757">
            <v>202</v>
          </cell>
          <cell r="B757" t="str">
            <v>OŠ Ljudevit Gaj - Mihovljan</v>
          </cell>
        </row>
        <row r="758">
          <cell r="A758">
            <v>147</v>
          </cell>
          <cell r="B758" t="str">
            <v>OŠ Ljudevit Gaj u Krapini</v>
          </cell>
        </row>
        <row r="759">
          <cell r="A759">
            <v>1089</v>
          </cell>
          <cell r="B759" t="str">
            <v>OŠ Ljudevita Gaja - Nova Gradiška</v>
          </cell>
        </row>
        <row r="760">
          <cell r="A760">
            <v>1370</v>
          </cell>
          <cell r="B760" t="str">
            <v>OŠ Ljudevita Gaja - Osijek</v>
          </cell>
        </row>
        <row r="761">
          <cell r="A761">
            <v>78</v>
          </cell>
          <cell r="B761" t="str">
            <v>OŠ Ljudevita Gaja - Zaprešić</v>
          </cell>
        </row>
        <row r="762">
          <cell r="A762">
            <v>537</v>
          </cell>
          <cell r="B762" t="str">
            <v>OŠ Ljudevita Modeca - Križevci</v>
          </cell>
        </row>
        <row r="763">
          <cell r="A763">
            <v>196</v>
          </cell>
          <cell r="B763" t="str">
            <v>OŠ Mače</v>
          </cell>
        </row>
        <row r="764">
          <cell r="A764">
            <v>362</v>
          </cell>
          <cell r="B764" t="str">
            <v>OŠ Mahično</v>
          </cell>
        </row>
        <row r="765">
          <cell r="A765">
            <v>1716</v>
          </cell>
          <cell r="B765" t="str">
            <v>OŠ Majstora Radovana</v>
          </cell>
        </row>
        <row r="766">
          <cell r="A766">
            <v>2254</v>
          </cell>
          <cell r="B766" t="str">
            <v>OŠ Malešnica</v>
          </cell>
        </row>
        <row r="767">
          <cell r="A767">
            <v>4053</v>
          </cell>
          <cell r="B767" t="str">
            <v>OŠ Malinska - Dubašnica</v>
          </cell>
        </row>
        <row r="768">
          <cell r="A768">
            <v>1757</v>
          </cell>
          <cell r="B768" t="str">
            <v>OŠ Manuš</v>
          </cell>
        </row>
        <row r="769">
          <cell r="A769">
            <v>2005</v>
          </cell>
          <cell r="B769" t="str">
            <v>OŠ Marčana</v>
          </cell>
        </row>
        <row r="770">
          <cell r="A770">
            <v>1671</v>
          </cell>
          <cell r="B770" t="str">
            <v>OŠ Mare Švel-Gamiršek</v>
          </cell>
        </row>
        <row r="771">
          <cell r="A771">
            <v>843</v>
          </cell>
          <cell r="B771" t="str">
            <v>OŠ Maria Martinolića</v>
          </cell>
        </row>
        <row r="772">
          <cell r="A772">
            <v>198</v>
          </cell>
          <cell r="B772" t="str">
            <v>OŠ Marija Bistrica</v>
          </cell>
        </row>
        <row r="773">
          <cell r="A773">
            <v>2023</v>
          </cell>
          <cell r="B773" t="str">
            <v>OŠ Marije i Line</v>
          </cell>
        </row>
        <row r="774">
          <cell r="A774">
            <v>2215</v>
          </cell>
          <cell r="B774" t="str">
            <v>OŠ Marije Jurić Zagorke</v>
          </cell>
        </row>
        <row r="775">
          <cell r="A775">
            <v>2051</v>
          </cell>
          <cell r="B775" t="str">
            <v>OŠ Marina Držića - Dubrovnik</v>
          </cell>
        </row>
        <row r="776">
          <cell r="A776">
            <v>2278</v>
          </cell>
          <cell r="B776" t="str">
            <v>OŠ Marina Držića - Zagreb</v>
          </cell>
        </row>
        <row r="777">
          <cell r="A777">
            <v>2047</v>
          </cell>
          <cell r="B777" t="str">
            <v>OŠ Marina Getaldića</v>
          </cell>
        </row>
        <row r="778">
          <cell r="A778">
            <v>1752</v>
          </cell>
          <cell r="B778" t="str">
            <v>OŠ Marjan</v>
          </cell>
        </row>
        <row r="779">
          <cell r="A779">
            <v>1706</v>
          </cell>
          <cell r="B779" t="str">
            <v>OŠ Marka Marulića</v>
          </cell>
        </row>
        <row r="780">
          <cell r="A780">
            <v>1205</v>
          </cell>
          <cell r="B780" t="str">
            <v>OŠ Markovac</v>
          </cell>
        </row>
        <row r="781">
          <cell r="A781">
            <v>2225</v>
          </cell>
          <cell r="B781" t="str">
            <v>OŠ Markuševec</v>
          </cell>
        </row>
        <row r="782">
          <cell r="A782">
            <v>1662</v>
          </cell>
          <cell r="B782" t="str">
            <v>OŠ Markušica</v>
          </cell>
        </row>
        <row r="783">
          <cell r="A783">
            <v>503</v>
          </cell>
          <cell r="B783" t="str">
            <v>OŠ Martijanec</v>
          </cell>
        </row>
        <row r="784">
          <cell r="A784">
            <v>4017</v>
          </cell>
          <cell r="B784" t="str">
            <v>OŠ Mate Balote - Buje</v>
          </cell>
        </row>
        <row r="785">
          <cell r="A785">
            <v>244</v>
          </cell>
          <cell r="B785" t="str">
            <v>OŠ Mate Lovraka - Kutina</v>
          </cell>
        </row>
        <row r="786">
          <cell r="A786">
            <v>1094</v>
          </cell>
          <cell r="B786" t="str">
            <v>OŠ Mate Lovraka - Nova Gradiška</v>
          </cell>
        </row>
        <row r="787">
          <cell r="A787">
            <v>267</v>
          </cell>
          <cell r="B787" t="str">
            <v>OŠ Mate Lovraka - Petrinja</v>
          </cell>
        </row>
        <row r="788">
          <cell r="A788">
            <v>713</v>
          </cell>
          <cell r="B788" t="str">
            <v>OŠ Mate Lovraka - Veliki Grđevac</v>
          </cell>
        </row>
        <row r="789">
          <cell r="A789">
            <v>1492</v>
          </cell>
          <cell r="B789" t="str">
            <v>OŠ Mate Lovraka - Vladislavci</v>
          </cell>
        </row>
        <row r="790">
          <cell r="A790">
            <v>2214</v>
          </cell>
          <cell r="B790" t="str">
            <v>OŠ Mate Lovraka - Zagreb</v>
          </cell>
        </row>
        <row r="791">
          <cell r="A791">
            <v>1602</v>
          </cell>
          <cell r="B791" t="str">
            <v>OŠ Mate Lovraka - Županja</v>
          </cell>
        </row>
        <row r="792">
          <cell r="A792">
            <v>1611</v>
          </cell>
          <cell r="B792" t="str">
            <v>OŠ Matija Antun Reljković - Cerna</v>
          </cell>
        </row>
        <row r="793">
          <cell r="A793">
            <v>1177</v>
          </cell>
          <cell r="B793" t="str">
            <v>OŠ Matija Antun Reljković - Davor</v>
          </cell>
        </row>
        <row r="794">
          <cell r="A794">
            <v>1171</v>
          </cell>
          <cell r="B794" t="str">
            <v>OŠ Matija Gubec - Cernik</v>
          </cell>
        </row>
        <row r="795">
          <cell r="A795">
            <v>1628</v>
          </cell>
          <cell r="B795" t="str">
            <v>OŠ Matija Gubec - Jarmina</v>
          </cell>
        </row>
        <row r="796">
          <cell r="A796">
            <v>1494</v>
          </cell>
          <cell r="B796" t="str">
            <v>OŠ Matija Gubec - Magdalenovac</v>
          </cell>
        </row>
        <row r="797">
          <cell r="A797">
            <v>1349</v>
          </cell>
          <cell r="B797" t="str">
            <v>OŠ Matija Gubec - Piškorevci</v>
          </cell>
        </row>
        <row r="798">
          <cell r="A798">
            <v>174</v>
          </cell>
          <cell r="B798" t="str">
            <v>OŠ Matije Gupca - Gornja Stubica</v>
          </cell>
        </row>
        <row r="799">
          <cell r="A799">
            <v>2265</v>
          </cell>
          <cell r="B799" t="str">
            <v>OŠ Matije Gupca - Zagreb</v>
          </cell>
        </row>
        <row r="800">
          <cell r="A800">
            <v>1386</v>
          </cell>
          <cell r="B800" t="str">
            <v>OŠ Matije Petra Katančića</v>
          </cell>
        </row>
        <row r="801">
          <cell r="A801">
            <v>1934</v>
          </cell>
          <cell r="B801" t="str">
            <v>OŠ Matije Vlačića</v>
          </cell>
        </row>
        <row r="802">
          <cell r="A802">
            <v>2234</v>
          </cell>
          <cell r="B802" t="str">
            <v>OŠ Matka Laginje</v>
          </cell>
        </row>
        <row r="803">
          <cell r="A803">
            <v>2205</v>
          </cell>
          <cell r="B803" t="str">
            <v>OŠ Medvedgrad</v>
          </cell>
        </row>
        <row r="804">
          <cell r="A804">
            <v>1772</v>
          </cell>
          <cell r="B804" t="str">
            <v>OŠ Mejaši</v>
          </cell>
        </row>
        <row r="805">
          <cell r="A805">
            <v>1762</v>
          </cell>
          <cell r="B805" t="str">
            <v>OŠ Meje</v>
          </cell>
        </row>
        <row r="806">
          <cell r="A806">
            <v>1770</v>
          </cell>
          <cell r="B806" t="str">
            <v>OŠ Mertojak</v>
          </cell>
        </row>
        <row r="807">
          <cell r="A807">
            <v>447</v>
          </cell>
          <cell r="B807" t="str">
            <v>OŠ Metel Ožegović</v>
          </cell>
        </row>
        <row r="808">
          <cell r="A808">
            <v>20</v>
          </cell>
          <cell r="B808" t="str">
            <v>OŠ Mihaela Šiloboda</v>
          </cell>
        </row>
        <row r="809">
          <cell r="A809">
            <v>569</v>
          </cell>
          <cell r="B809" t="str">
            <v>OŠ Mihovil Pavlek Miškina - Đelekovec</v>
          </cell>
        </row>
        <row r="810">
          <cell r="A810">
            <v>1675</v>
          </cell>
          <cell r="B810" t="str">
            <v>OŠ Mijat Stojanović</v>
          </cell>
        </row>
        <row r="811">
          <cell r="A811">
            <v>993</v>
          </cell>
          <cell r="B811" t="str">
            <v>OŠ Mikleuš</v>
          </cell>
        </row>
        <row r="812">
          <cell r="A812">
            <v>1121</v>
          </cell>
          <cell r="B812" t="str">
            <v>OŠ Milan Amruš</v>
          </cell>
        </row>
        <row r="813">
          <cell r="A813">
            <v>827</v>
          </cell>
          <cell r="B813" t="str">
            <v>OŠ Milan Brozović</v>
          </cell>
        </row>
        <row r="814">
          <cell r="A814">
            <v>1899</v>
          </cell>
          <cell r="B814" t="str">
            <v>OŠ Milana Begovića</v>
          </cell>
        </row>
        <row r="815">
          <cell r="A815">
            <v>27</v>
          </cell>
          <cell r="B815" t="str">
            <v>OŠ Milana Langa</v>
          </cell>
        </row>
        <row r="816">
          <cell r="A816">
            <v>2019</v>
          </cell>
          <cell r="B816" t="str">
            <v>OŠ Milana Šorga - Oprtalj</v>
          </cell>
        </row>
        <row r="817">
          <cell r="A817">
            <v>1490</v>
          </cell>
          <cell r="B817" t="str">
            <v>OŠ Milka Cepelića</v>
          </cell>
        </row>
        <row r="818">
          <cell r="A818">
            <v>135</v>
          </cell>
          <cell r="B818" t="str">
            <v>OŠ Milke Trnine</v>
          </cell>
        </row>
        <row r="819">
          <cell r="A819">
            <v>1879</v>
          </cell>
          <cell r="B819" t="str">
            <v>OŠ Milna</v>
          </cell>
        </row>
        <row r="820">
          <cell r="A820">
            <v>668</v>
          </cell>
          <cell r="B820" t="str">
            <v>OŠ Mirka Pereša</v>
          </cell>
        </row>
        <row r="821">
          <cell r="A821">
            <v>1448</v>
          </cell>
          <cell r="B821" t="str">
            <v>OŠ Miroslava Krleže - Čepin</v>
          </cell>
        </row>
        <row r="822">
          <cell r="A822">
            <v>2194</v>
          </cell>
          <cell r="B822" t="str">
            <v>OŠ Miroslava Krleže - Zagreb</v>
          </cell>
        </row>
        <row r="823">
          <cell r="A823">
            <v>1593</v>
          </cell>
          <cell r="B823" t="str">
            <v>OŠ Mitnica</v>
          </cell>
        </row>
        <row r="824">
          <cell r="A824">
            <v>1046</v>
          </cell>
          <cell r="B824" t="str">
            <v>OŠ Mladost - Jakšić</v>
          </cell>
        </row>
        <row r="825">
          <cell r="A825">
            <v>309</v>
          </cell>
          <cell r="B825" t="str">
            <v>OŠ Mladost - Lekenik</v>
          </cell>
        </row>
        <row r="826">
          <cell r="A826">
            <v>1367</v>
          </cell>
          <cell r="B826" t="str">
            <v>OŠ Mladost - Osijek</v>
          </cell>
        </row>
        <row r="827">
          <cell r="A827">
            <v>2299</v>
          </cell>
          <cell r="B827" t="str">
            <v>OŠ Mladost - Zagreb</v>
          </cell>
        </row>
        <row r="828">
          <cell r="A828">
            <v>2109</v>
          </cell>
          <cell r="B828" t="str">
            <v>OŠ Mljet</v>
          </cell>
        </row>
        <row r="829">
          <cell r="A829">
            <v>2061</v>
          </cell>
          <cell r="B829" t="str">
            <v>OŠ Mokošica - Dubrovnik</v>
          </cell>
        </row>
        <row r="830">
          <cell r="A830">
            <v>601</v>
          </cell>
          <cell r="B830" t="str">
            <v>OŠ Molve</v>
          </cell>
        </row>
        <row r="831">
          <cell r="A831">
            <v>1976</v>
          </cell>
          <cell r="B831" t="str">
            <v>OŠ Monte Zaro</v>
          </cell>
        </row>
        <row r="832">
          <cell r="A832">
            <v>870</v>
          </cell>
          <cell r="B832" t="str">
            <v>OŠ Mrkopalj</v>
          </cell>
        </row>
        <row r="833">
          <cell r="A833">
            <v>2156</v>
          </cell>
          <cell r="B833" t="str">
            <v>OŠ Mursko Središće</v>
          </cell>
        </row>
        <row r="834">
          <cell r="A834">
            <v>1568</v>
          </cell>
          <cell r="B834" t="str">
            <v>OŠ Murterski škoji</v>
          </cell>
        </row>
        <row r="835">
          <cell r="A835">
            <v>2324</v>
          </cell>
          <cell r="B835" t="str">
            <v>OŠ Nad lipom</v>
          </cell>
        </row>
        <row r="836">
          <cell r="A836">
            <v>2341</v>
          </cell>
          <cell r="B836" t="str">
            <v>OŠ Nandi s pravom javnosti</v>
          </cell>
        </row>
        <row r="837">
          <cell r="A837">
            <v>2159</v>
          </cell>
          <cell r="B837" t="str">
            <v>OŠ Nedelišće</v>
          </cell>
        </row>
        <row r="838">
          <cell r="A838">
            <v>1676</v>
          </cell>
          <cell r="B838" t="str">
            <v>OŠ Negoslavci</v>
          </cell>
        </row>
        <row r="839">
          <cell r="A839">
            <v>1800</v>
          </cell>
          <cell r="B839" t="str">
            <v>OŠ Neorić-Sutina</v>
          </cell>
        </row>
        <row r="840">
          <cell r="A840">
            <v>416</v>
          </cell>
          <cell r="B840" t="str">
            <v>OŠ Netretić</v>
          </cell>
        </row>
        <row r="841">
          <cell r="A841">
            <v>789</v>
          </cell>
          <cell r="B841" t="str">
            <v>OŠ Nikola Tesla - Rijeka</v>
          </cell>
        </row>
        <row r="842">
          <cell r="A842">
            <v>1592</v>
          </cell>
          <cell r="B842" t="str">
            <v>OŠ Nikole Andrića</v>
          </cell>
        </row>
        <row r="843">
          <cell r="A843">
            <v>48</v>
          </cell>
          <cell r="B843" t="str">
            <v>OŠ Nikole Hribara</v>
          </cell>
        </row>
        <row r="844">
          <cell r="A844">
            <v>1214</v>
          </cell>
          <cell r="B844" t="str">
            <v>OŠ Nikole Tesle - Gračac</v>
          </cell>
        </row>
        <row r="845">
          <cell r="A845">
            <v>1581</v>
          </cell>
          <cell r="B845" t="str">
            <v>OŠ Nikole Tesle - Mirkovci</v>
          </cell>
        </row>
        <row r="846">
          <cell r="A846">
            <v>2268</v>
          </cell>
          <cell r="B846" t="str">
            <v>OŠ Nikole Tesle - Zagreb</v>
          </cell>
        </row>
        <row r="847">
          <cell r="A847">
            <v>678</v>
          </cell>
          <cell r="B847" t="str">
            <v>OŠ Nova Rača</v>
          </cell>
        </row>
        <row r="848">
          <cell r="A848">
            <v>453</v>
          </cell>
          <cell r="B848" t="str">
            <v>OŠ Novi Marof</v>
          </cell>
        </row>
        <row r="849">
          <cell r="A849">
            <v>1271</v>
          </cell>
          <cell r="B849" t="str">
            <v>OŠ Novigrad</v>
          </cell>
        </row>
        <row r="850">
          <cell r="A850">
            <v>4050</v>
          </cell>
          <cell r="B850" t="str">
            <v>OŠ Novo Čiče</v>
          </cell>
        </row>
        <row r="851">
          <cell r="A851">
            <v>259</v>
          </cell>
          <cell r="B851" t="str">
            <v>OŠ Novska</v>
          </cell>
        </row>
        <row r="852">
          <cell r="A852">
            <v>1686</v>
          </cell>
          <cell r="B852" t="str">
            <v>OŠ o. Petra Perice Makarska</v>
          </cell>
        </row>
        <row r="853">
          <cell r="A853">
            <v>1217</v>
          </cell>
          <cell r="B853" t="str">
            <v>OŠ Obrovac</v>
          </cell>
        </row>
        <row r="854">
          <cell r="A854">
            <v>2301</v>
          </cell>
          <cell r="B854" t="str">
            <v>OŠ Odra</v>
          </cell>
        </row>
        <row r="855">
          <cell r="A855">
            <v>1188</v>
          </cell>
          <cell r="B855" t="str">
            <v>OŠ Okučani</v>
          </cell>
        </row>
        <row r="856">
          <cell r="A856">
            <v>4045</v>
          </cell>
          <cell r="B856" t="str">
            <v>OŠ Omišalj</v>
          </cell>
        </row>
        <row r="857">
          <cell r="A857">
            <v>2113</v>
          </cell>
          <cell r="B857" t="str">
            <v>OŠ Opuzen</v>
          </cell>
        </row>
        <row r="858">
          <cell r="A858">
            <v>2104</v>
          </cell>
          <cell r="B858" t="str">
            <v>OŠ Orebić</v>
          </cell>
        </row>
        <row r="859">
          <cell r="A859">
            <v>2154</v>
          </cell>
          <cell r="B859" t="str">
            <v>OŠ Orehovica</v>
          </cell>
        </row>
        <row r="860">
          <cell r="A860">
            <v>205</v>
          </cell>
          <cell r="B860" t="str">
            <v>OŠ Oroslavje</v>
          </cell>
        </row>
        <row r="861">
          <cell r="A861">
            <v>1740</v>
          </cell>
          <cell r="B861" t="str">
            <v>OŠ Ostrog</v>
          </cell>
        </row>
        <row r="862">
          <cell r="A862">
            <v>2303</v>
          </cell>
          <cell r="B862" t="str">
            <v>OŠ Otok</v>
          </cell>
        </row>
        <row r="863">
          <cell r="A863">
            <v>2201</v>
          </cell>
          <cell r="B863" t="str">
            <v>OŠ Otona Ivekovića</v>
          </cell>
        </row>
        <row r="864">
          <cell r="A864">
            <v>2119</v>
          </cell>
          <cell r="B864" t="str">
            <v>OŠ Otrići-Dubrave</v>
          </cell>
        </row>
        <row r="865">
          <cell r="A865">
            <v>1300</v>
          </cell>
          <cell r="B865" t="str">
            <v>OŠ Pakoštane</v>
          </cell>
        </row>
        <row r="866">
          <cell r="A866">
            <v>2196</v>
          </cell>
          <cell r="B866" t="str">
            <v>OŠ Pantovčak</v>
          </cell>
        </row>
        <row r="867">
          <cell r="A867">
            <v>77</v>
          </cell>
          <cell r="B867" t="str">
            <v>OŠ Pavao Belas</v>
          </cell>
        </row>
        <row r="868">
          <cell r="A868">
            <v>185</v>
          </cell>
          <cell r="B868" t="str">
            <v>OŠ Pavla Štoosa</v>
          </cell>
        </row>
        <row r="869">
          <cell r="A869">
            <v>2206</v>
          </cell>
          <cell r="B869" t="str">
            <v>OŠ Pavleka Miškine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798</v>
          </cell>
          <cell r="B871" t="str">
            <v>OŠ Pehlin</v>
          </cell>
        </row>
        <row r="872">
          <cell r="A872">
            <v>917</v>
          </cell>
          <cell r="B872" t="str">
            <v>OŠ Perušić</v>
          </cell>
        </row>
        <row r="873">
          <cell r="A873">
            <v>1718</v>
          </cell>
          <cell r="B873" t="str">
            <v>OŠ Petar Berislavić</v>
          </cell>
        </row>
        <row r="874">
          <cell r="A874">
            <v>1295</v>
          </cell>
          <cell r="B874" t="str">
            <v>OŠ Petar Lorini</v>
          </cell>
        </row>
        <row r="875">
          <cell r="A875">
            <v>1282</v>
          </cell>
          <cell r="B875" t="str">
            <v>OŠ Petar Zoranić - Nin</v>
          </cell>
        </row>
        <row r="876">
          <cell r="A876">
            <v>1318</v>
          </cell>
          <cell r="B876" t="str">
            <v>OŠ Petar Zoranić - Stankovci</v>
          </cell>
        </row>
        <row r="877">
          <cell r="A877">
            <v>737</v>
          </cell>
          <cell r="B877" t="str">
            <v>OŠ Petar Zrinski - Čabar</v>
          </cell>
        </row>
        <row r="878">
          <cell r="A878">
            <v>474</v>
          </cell>
          <cell r="B878" t="str">
            <v>OŠ Petar Zrinski - Jalžabet</v>
          </cell>
        </row>
        <row r="879">
          <cell r="A879">
            <v>2189</v>
          </cell>
          <cell r="B879" t="str">
            <v>OŠ Petar Zrinski - Šenkovec</v>
          </cell>
        </row>
        <row r="880">
          <cell r="A880">
            <v>2207</v>
          </cell>
          <cell r="B880" t="str">
            <v>OŠ Petar Zrinski - Zagreb</v>
          </cell>
        </row>
        <row r="881">
          <cell r="A881">
            <v>1880</v>
          </cell>
          <cell r="B881" t="str">
            <v>OŠ Petra Hektorovića - Stari Grad</v>
          </cell>
        </row>
        <row r="882">
          <cell r="A882">
            <v>2063</v>
          </cell>
          <cell r="B882" t="str">
            <v>OŠ Petra Kanavelića</v>
          </cell>
        </row>
        <row r="883">
          <cell r="A883">
            <v>1538</v>
          </cell>
          <cell r="B883" t="str">
            <v>OŠ Petra Krešimira IV.</v>
          </cell>
        </row>
        <row r="884">
          <cell r="A884">
            <v>1870</v>
          </cell>
          <cell r="B884" t="str">
            <v>OŠ Petra Kružića Klis</v>
          </cell>
        </row>
        <row r="885">
          <cell r="A885">
            <v>1011</v>
          </cell>
          <cell r="B885" t="str">
            <v>OŠ Petra Preradovića - Pitomača</v>
          </cell>
        </row>
        <row r="886">
          <cell r="A886">
            <v>1228</v>
          </cell>
          <cell r="B886" t="str">
            <v>OŠ Petra Preradovića - Zadar</v>
          </cell>
        </row>
        <row r="887">
          <cell r="A887">
            <v>2242</v>
          </cell>
          <cell r="B887" t="str">
            <v>OŠ Petra Preradovića - Zagreb</v>
          </cell>
        </row>
        <row r="888">
          <cell r="A888">
            <v>1992</v>
          </cell>
          <cell r="B888" t="str">
            <v>OŠ Petra Studenca - Kanfanar</v>
          </cell>
        </row>
        <row r="889">
          <cell r="A889">
            <v>1309</v>
          </cell>
          <cell r="B889" t="str">
            <v>OŠ Petra Zoranića</v>
          </cell>
        </row>
        <row r="890">
          <cell r="A890">
            <v>478</v>
          </cell>
          <cell r="B890" t="str">
            <v>OŠ Petrijanec</v>
          </cell>
        </row>
        <row r="891">
          <cell r="A891">
            <v>1471</v>
          </cell>
          <cell r="B891" t="str">
            <v>OŠ Petrijevci</v>
          </cell>
        </row>
        <row r="892">
          <cell r="A892">
            <v>1570</v>
          </cell>
          <cell r="B892" t="str">
            <v>OŠ Pirovac</v>
          </cell>
        </row>
        <row r="893">
          <cell r="A893">
            <v>431</v>
          </cell>
          <cell r="B893" t="str">
            <v xml:space="preserve">OŠ Plaški </v>
          </cell>
        </row>
        <row r="894">
          <cell r="A894">
            <v>938</v>
          </cell>
          <cell r="B894" t="str">
            <v>OŠ Plitvička Jezera</v>
          </cell>
        </row>
        <row r="895">
          <cell r="A895">
            <v>1765</v>
          </cell>
          <cell r="B895" t="str">
            <v>OŠ Plokite</v>
          </cell>
        </row>
        <row r="896">
          <cell r="A896">
            <v>788</v>
          </cell>
          <cell r="B896" t="str">
            <v>OŠ Podmurvice</v>
          </cell>
        </row>
        <row r="897">
          <cell r="A897">
            <v>458</v>
          </cell>
          <cell r="B897" t="str">
            <v>OŠ Podrute</v>
          </cell>
        </row>
        <row r="898">
          <cell r="A898">
            <v>2164</v>
          </cell>
          <cell r="B898" t="str">
            <v>OŠ Podturen</v>
          </cell>
        </row>
        <row r="899">
          <cell r="A899">
            <v>1759</v>
          </cell>
          <cell r="B899" t="str">
            <v>OŠ Pojišan</v>
          </cell>
        </row>
        <row r="900">
          <cell r="A900">
            <v>58</v>
          </cell>
          <cell r="B900" t="str">
            <v>OŠ Pokupsko</v>
          </cell>
        </row>
        <row r="901">
          <cell r="A901">
            <v>1314</v>
          </cell>
          <cell r="B901" t="str">
            <v>OŠ Polača</v>
          </cell>
        </row>
        <row r="902">
          <cell r="A902">
            <v>1261</v>
          </cell>
          <cell r="B902" t="str">
            <v>OŠ Poličnik</v>
          </cell>
        </row>
        <row r="903">
          <cell r="A903">
            <v>1416</v>
          </cell>
          <cell r="B903" t="str">
            <v>OŠ Popovac</v>
          </cell>
        </row>
        <row r="904">
          <cell r="A904">
            <v>318</v>
          </cell>
          <cell r="B904" t="str">
            <v>OŠ Popovača</v>
          </cell>
        </row>
        <row r="905">
          <cell r="A905">
            <v>1954</v>
          </cell>
          <cell r="B905" t="str">
            <v>OŠ Poreč</v>
          </cell>
        </row>
        <row r="906">
          <cell r="A906">
            <v>6</v>
          </cell>
          <cell r="B906" t="str">
            <v>OŠ Posavski Bregi</v>
          </cell>
        </row>
        <row r="907">
          <cell r="A907">
            <v>2263</v>
          </cell>
          <cell r="B907" t="str">
            <v>OŠ Prečko</v>
          </cell>
        </row>
        <row r="908">
          <cell r="A908">
            <v>2168</v>
          </cell>
          <cell r="B908" t="str">
            <v>OŠ Prelog</v>
          </cell>
        </row>
        <row r="909">
          <cell r="A909">
            <v>2126</v>
          </cell>
          <cell r="B909" t="str">
            <v>OŠ Primorje</v>
          </cell>
        </row>
        <row r="910">
          <cell r="A910">
            <v>1842</v>
          </cell>
          <cell r="B910" t="str">
            <v>OŠ Primorski Dolac</v>
          </cell>
        </row>
        <row r="911">
          <cell r="A911">
            <v>1558</v>
          </cell>
          <cell r="B911" t="str">
            <v>OŠ Primošten</v>
          </cell>
        </row>
        <row r="912">
          <cell r="A912">
            <v>1286</v>
          </cell>
          <cell r="B912" t="str">
            <v>OŠ Privlaka</v>
          </cell>
        </row>
        <row r="913">
          <cell r="A913">
            <v>1743</v>
          </cell>
          <cell r="B913" t="str">
            <v>OŠ Prof. Filipa Lukasa</v>
          </cell>
        </row>
        <row r="914">
          <cell r="A914">
            <v>607</v>
          </cell>
          <cell r="B914" t="str">
            <v>OŠ Prof. Franje Viktora Šignjara</v>
          </cell>
        </row>
        <row r="915">
          <cell r="A915">
            <v>1791</v>
          </cell>
          <cell r="B915" t="str">
            <v>OŠ Pučišća</v>
          </cell>
        </row>
        <row r="916">
          <cell r="A916">
            <v>1773</v>
          </cell>
          <cell r="B916" t="str">
            <v>OŠ Pujanki</v>
          </cell>
        </row>
        <row r="917">
          <cell r="A917">
            <v>103</v>
          </cell>
          <cell r="B917" t="str">
            <v>OŠ Pušća</v>
          </cell>
        </row>
        <row r="918">
          <cell r="A918">
            <v>263</v>
          </cell>
          <cell r="B918" t="str">
            <v>OŠ Rajić</v>
          </cell>
        </row>
        <row r="919">
          <cell r="A919">
            <v>2277</v>
          </cell>
          <cell r="B919" t="str">
            <v>OŠ Rapska</v>
          </cell>
        </row>
        <row r="920">
          <cell r="A920">
            <v>1768</v>
          </cell>
          <cell r="B920" t="str">
            <v>OŠ Ravne njive</v>
          </cell>
        </row>
        <row r="921">
          <cell r="A921">
            <v>350</v>
          </cell>
          <cell r="B921" t="str">
            <v>OŠ Rečica</v>
          </cell>
        </row>
        <row r="922">
          <cell r="A922">
            <v>2883</v>
          </cell>
          <cell r="B922" t="str">
            <v>OŠ Remete</v>
          </cell>
        </row>
        <row r="923">
          <cell r="A923">
            <v>1383</v>
          </cell>
          <cell r="B923" t="str">
            <v>OŠ Retfala</v>
          </cell>
        </row>
        <row r="924">
          <cell r="A924">
            <v>2209</v>
          </cell>
          <cell r="B924" t="str">
            <v>OŠ Retkovec</v>
          </cell>
        </row>
        <row r="925">
          <cell r="A925">
            <v>758</v>
          </cell>
          <cell r="B925" t="str">
            <v>OŠ Rikard Katalinić Jeretov</v>
          </cell>
        </row>
        <row r="926">
          <cell r="A926">
            <v>2016</v>
          </cell>
          <cell r="B926" t="str">
            <v>OŠ Rivarela</v>
          </cell>
        </row>
        <row r="927">
          <cell r="A927">
            <v>1560</v>
          </cell>
          <cell r="B927" t="str">
            <v>OŠ Rogoznica</v>
          </cell>
        </row>
        <row r="928">
          <cell r="A928">
            <v>722</v>
          </cell>
          <cell r="B928" t="str">
            <v>OŠ Rovišće</v>
          </cell>
        </row>
        <row r="929">
          <cell r="A929">
            <v>32</v>
          </cell>
          <cell r="B929" t="str">
            <v>OŠ Rude</v>
          </cell>
        </row>
        <row r="930">
          <cell r="A930">
            <v>2266</v>
          </cell>
          <cell r="B930" t="str">
            <v>OŠ Rudeš</v>
          </cell>
        </row>
        <row r="931">
          <cell r="A931">
            <v>825</v>
          </cell>
          <cell r="B931" t="str">
            <v>OŠ Rudolfa Strohala</v>
          </cell>
        </row>
        <row r="932">
          <cell r="A932">
            <v>97</v>
          </cell>
          <cell r="B932" t="str">
            <v>OŠ Rugvica</v>
          </cell>
        </row>
        <row r="933">
          <cell r="A933">
            <v>1833</v>
          </cell>
          <cell r="B933" t="str">
            <v>OŠ Runović</v>
          </cell>
        </row>
        <row r="934">
          <cell r="A934">
            <v>23</v>
          </cell>
          <cell r="B934" t="str">
            <v>OŠ Samobor</v>
          </cell>
        </row>
        <row r="935">
          <cell r="A935">
            <v>779</v>
          </cell>
          <cell r="B935" t="str">
            <v>OŠ San Nicolo - Rijeka</v>
          </cell>
        </row>
        <row r="936">
          <cell r="A936">
            <v>4041</v>
          </cell>
          <cell r="B936" t="str">
            <v>OŠ Satnica Đakovačka</v>
          </cell>
        </row>
        <row r="937">
          <cell r="A937">
            <v>2282</v>
          </cell>
          <cell r="B937" t="str">
            <v>OŠ Savski Gaj</v>
          </cell>
        </row>
        <row r="938">
          <cell r="A938">
            <v>287</v>
          </cell>
          <cell r="B938" t="str">
            <v>OŠ Sela</v>
          </cell>
        </row>
        <row r="939">
          <cell r="A939">
            <v>1795</v>
          </cell>
          <cell r="B939" t="str">
            <v>OŠ Selca</v>
          </cell>
        </row>
        <row r="940">
          <cell r="A940">
            <v>2175</v>
          </cell>
          <cell r="B940" t="str">
            <v>OŠ Selnica</v>
          </cell>
        </row>
        <row r="941">
          <cell r="A941">
            <v>2317</v>
          </cell>
          <cell r="B941" t="str">
            <v>OŠ Sesvete</v>
          </cell>
        </row>
        <row r="942">
          <cell r="A942">
            <v>2904</v>
          </cell>
          <cell r="B942" t="str">
            <v>OŠ Sesvetska Sela</v>
          </cell>
        </row>
        <row r="943">
          <cell r="A943">
            <v>2343</v>
          </cell>
          <cell r="B943" t="str">
            <v>OŠ Sesvetska Sopnica</v>
          </cell>
        </row>
        <row r="944">
          <cell r="A944">
            <v>2318</v>
          </cell>
          <cell r="B944" t="str">
            <v>OŠ Sesvetski Kraljevec</v>
          </cell>
        </row>
        <row r="945">
          <cell r="A945">
            <v>209</v>
          </cell>
          <cell r="B945" t="str">
            <v>OŠ Side Košutić Radoboj</v>
          </cell>
        </row>
        <row r="946">
          <cell r="A946">
            <v>589</v>
          </cell>
          <cell r="B946" t="str">
            <v>OŠ Sidonije Rubido Erdody</v>
          </cell>
        </row>
        <row r="947">
          <cell r="A947">
            <v>1150</v>
          </cell>
          <cell r="B947" t="str">
            <v>OŠ Sikirevci</v>
          </cell>
        </row>
        <row r="948">
          <cell r="A948">
            <v>1823</v>
          </cell>
          <cell r="B948" t="str">
            <v>OŠ Silvija Strahimira Kranjčevića - Lovreć</v>
          </cell>
        </row>
        <row r="949">
          <cell r="A949">
            <v>902</v>
          </cell>
          <cell r="B949" t="str">
            <v>OŠ Silvija Strahimira Kranjčevića - Senj</v>
          </cell>
        </row>
        <row r="950">
          <cell r="A950">
            <v>2236</v>
          </cell>
          <cell r="B950" t="str">
            <v>OŠ Silvija Strahimira Kranjčevića - Zagreb</v>
          </cell>
        </row>
        <row r="951">
          <cell r="A951">
            <v>1487</v>
          </cell>
          <cell r="B951" t="str">
            <v>OŠ Silvije Strahimira Kranjčevića - Levanjska Varoš</v>
          </cell>
        </row>
        <row r="952">
          <cell r="A952">
            <v>1605</v>
          </cell>
          <cell r="B952" t="str">
            <v>OŠ Siniše Glavaševića</v>
          </cell>
        </row>
        <row r="953">
          <cell r="A953">
            <v>701</v>
          </cell>
          <cell r="B953" t="str">
            <v>OŠ Sirač</v>
          </cell>
        </row>
        <row r="954">
          <cell r="A954">
            <v>434</v>
          </cell>
          <cell r="B954" t="str">
            <v>OŠ Skakavac</v>
          </cell>
        </row>
        <row r="955">
          <cell r="A955">
            <v>1756</v>
          </cell>
          <cell r="B955" t="str">
            <v>OŠ Skalice</v>
          </cell>
        </row>
        <row r="956">
          <cell r="A956">
            <v>865</v>
          </cell>
          <cell r="B956" t="str">
            <v>OŠ Skrad</v>
          </cell>
        </row>
        <row r="957">
          <cell r="A957">
            <v>1561</v>
          </cell>
          <cell r="B957" t="str">
            <v>OŠ Skradin</v>
          </cell>
        </row>
        <row r="958">
          <cell r="A958">
            <v>1657</v>
          </cell>
          <cell r="B958" t="str">
            <v>OŠ Slakovci</v>
          </cell>
        </row>
        <row r="959">
          <cell r="A959">
            <v>2123</v>
          </cell>
          <cell r="B959" t="str">
            <v>OŠ Slano</v>
          </cell>
        </row>
        <row r="960">
          <cell r="A960">
            <v>1783</v>
          </cell>
          <cell r="B960" t="str">
            <v>OŠ Slatine</v>
          </cell>
        </row>
        <row r="961">
          <cell r="A961">
            <v>383</v>
          </cell>
          <cell r="B961" t="str">
            <v>OŠ Slava Raškaj</v>
          </cell>
        </row>
        <row r="962">
          <cell r="A962">
            <v>719</v>
          </cell>
          <cell r="B962" t="str">
            <v>OŠ Slavka Kolara - Hercegovac</v>
          </cell>
        </row>
        <row r="963">
          <cell r="A963">
            <v>54</v>
          </cell>
          <cell r="B963" t="str">
            <v>OŠ Slavka Kolara - Kravarsko</v>
          </cell>
        </row>
        <row r="964">
          <cell r="A964">
            <v>393</v>
          </cell>
          <cell r="B964" t="str">
            <v>OŠ Slunj</v>
          </cell>
        </row>
        <row r="965">
          <cell r="A965">
            <v>1237</v>
          </cell>
          <cell r="B965" t="str">
            <v>OŠ Smiljevac</v>
          </cell>
        </row>
        <row r="966">
          <cell r="A966">
            <v>2121</v>
          </cell>
          <cell r="B966" t="str">
            <v>OŠ Smokvica</v>
          </cell>
        </row>
        <row r="967">
          <cell r="A967">
            <v>579</v>
          </cell>
          <cell r="B967" t="str">
            <v>OŠ Sokolovac</v>
          </cell>
        </row>
        <row r="968">
          <cell r="A968">
            <v>1758</v>
          </cell>
          <cell r="B968" t="str">
            <v>OŠ Spinut</v>
          </cell>
        </row>
        <row r="969">
          <cell r="A969">
            <v>1767</v>
          </cell>
          <cell r="B969" t="str">
            <v>OŠ Split 3</v>
          </cell>
        </row>
        <row r="970">
          <cell r="A970">
            <v>488</v>
          </cell>
          <cell r="B970" t="str">
            <v>OŠ Sračinec</v>
          </cell>
        </row>
        <row r="971">
          <cell r="A971">
            <v>796</v>
          </cell>
          <cell r="B971" t="str">
            <v>OŠ Srdoči</v>
          </cell>
        </row>
        <row r="972">
          <cell r="A972">
            <v>1777</v>
          </cell>
          <cell r="B972" t="str">
            <v>OŠ Srinjine</v>
          </cell>
        </row>
        <row r="973">
          <cell r="A973">
            <v>1224</v>
          </cell>
          <cell r="B973" t="str">
            <v>OŠ Stanovi</v>
          </cell>
        </row>
        <row r="974">
          <cell r="A974">
            <v>1654</v>
          </cell>
          <cell r="B974" t="str">
            <v>OŠ Stari Jankovci</v>
          </cell>
        </row>
        <row r="975">
          <cell r="A975">
            <v>1274</v>
          </cell>
          <cell r="B975" t="str">
            <v>OŠ Starigrad</v>
          </cell>
        </row>
        <row r="976">
          <cell r="A976">
            <v>2246</v>
          </cell>
          <cell r="B976" t="str">
            <v>OŠ Stenjevec</v>
          </cell>
        </row>
        <row r="977">
          <cell r="A977">
            <v>98</v>
          </cell>
          <cell r="B977" t="str">
            <v>OŠ Stjepan Radić - Božjakovina</v>
          </cell>
        </row>
        <row r="978">
          <cell r="A978">
            <v>1678</v>
          </cell>
          <cell r="B978" t="str">
            <v>OŠ Stjepan Radić - Imotski</v>
          </cell>
        </row>
        <row r="979">
          <cell r="A979">
            <v>1164</v>
          </cell>
          <cell r="B979" t="str">
            <v>OŠ Stjepan Radić - Oprisavci</v>
          </cell>
        </row>
        <row r="980">
          <cell r="A980">
            <v>1713</v>
          </cell>
          <cell r="B980" t="str">
            <v>OŠ Stjepan Radić - Tijarica</v>
          </cell>
        </row>
        <row r="981">
          <cell r="A981">
            <v>1648</v>
          </cell>
          <cell r="B981" t="str">
            <v>OŠ Stjepana Antolovića</v>
          </cell>
        </row>
        <row r="982">
          <cell r="A982">
            <v>3</v>
          </cell>
          <cell r="B982" t="str">
            <v>OŠ Stjepana Basaričeka</v>
          </cell>
        </row>
        <row r="983">
          <cell r="A983">
            <v>2300</v>
          </cell>
          <cell r="B983" t="str">
            <v>OŠ Stjepana Bencekovića</v>
          </cell>
        </row>
        <row r="984">
          <cell r="A984">
            <v>1658</v>
          </cell>
          <cell r="B984" t="str">
            <v>OŠ Stjepana Cvrkovića</v>
          </cell>
        </row>
        <row r="985">
          <cell r="A985">
            <v>1689</v>
          </cell>
          <cell r="B985" t="str">
            <v>OŠ Stjepana Ivičevića</v>
          </cell>
        </row>
        <row r="986">
          <cell r="A986">
            <v>252</v>
          </cell>
          <cell r="B986" t="str">
            <v>OŠ Stjepana Kefelje</v>
          </cell>
        </row>
        <row r="987">
          <cell r="A987">
            <v>1254</v>
          </cell>
          <cell r="B987" t="str">
            <v>OŠ Stjepana Radića - Bibinje</v>
          </cell>
        </row>
        <row r="988">
          <cell r="A988">
            <v>162</v>
          </cell>
          <cell r="B988" t="str">
            <v>OŠ Stjepana Radića - Brestovec Orehovički</v>
          </cell>
        </row>
        <row r="989">
          <cell r="A989">
            <v>1041</v>
          </cell>
          <cell r="B989" t="str">
            <v>OŠ Stjepana Radića - Čaglin</v>
          </cell>
        </row>
        <row r="990">
          <cell r="A990">
            <v>2071</v>
          </cell>
          <cell r="B990" t="str">
            <v>OŠ Stjepana Radića - Metković</v>
          </cell>
        </row>
        <row r="991">
          <cell r="A991">
            <v>1780</v>
          </cell>
          <cell r="B991" t="str">
            <v>OŠ Stobreč</v>
          </cell>
        </row>
        <row r="992">
          <cell r="A992">
            <v>1965</v>
          </cell>
          <cell r="B992" t="str">
            <v>OŠ Stoja</v>
          </cell>
        </row>
        <row r="993">
          <cell r="A993">
            <v>2097</v>
          </cell>
          <cell r="B993" t="str">
            <v>OŠ Ston</v>
          </cell>
        </row>
        <row r="994">
          <cell r="A994">
            <v>2186</v>
          </cell>
          <cell r="B994" t="str">
            <v>OŠ Strahoninec</v>
          </cell>
        </row>
        <row r="995">
          <cell r="A995">
            <v>1789</v>
          </cell>
          <cell r="B995" t="str">
            <v>OŠ Strožanac</v>
          </cell>
        </row>
        <row r="996">
          <cell r="A996">
            <v>3057</v>
          </cell>
          <cell r="B996" t="str">
            <v>OŠ Stubičke Toplice</v>
          </cell>
        </row>
        <row r="997">
          <cell r="A997">
            <v>1826</v>
          </cell>
          <cell r="B997" t="str">
            <v>OŠ Studenci</v>
          </cell>
        </row>
        <row r="998">
          <cell r="A998">
            <v>1769</v>
          </cell>
          <cell r="B998" t="str">
            <v>OŠ Sućidar</v>
          </cell>
        </row>
        <row r="999">
          <cell r="A999">
            <v>998</v>
          </cell>
          <cell r="B999" t="str">
            <v>OŠ Suhopolje</v>
          </cell>
        </row>
        <row r="1000">
          <cell r="A1000">
            <v>1255</v>
          </cell>
          <cell r="B1000" t="str">
            <v>OŠ Sukošan</v>
          </cell>
        </row>
        <row r="1001">
          <cell r="A1001">
            <v>329</v>
          </cell>
          <cell r="B1001" t="str">
            <v>OŠ Sunja</v>
          </cell>
        </row>
        <row r="1002">
          <cell r="A1002">
            <v>1876</v>
          </cell>
          <cell r="B1002" t="str">
            <v>OŠ Supetar</v>
          </cell>
        </row>
        <row r="1003">
          <cell r="A1003">
            <v>1304</v>
          </cell>
          <cell r="B1003" t="str">
            <v>OŠ Sv. Filip i Jakov</v>
          </cell>
        </row>
        <row r="1004">
          <cell r="A1004">
            <v>2298</v>
          </cell>
          <cell r="B1004" t="str">
            <v>OŠ Sveta Klara</v>
          </cell>
        </row>
        <row r="1005">
          <cell r="A1005">
            <v>2187</v>
          </cell>
          <cell r="B1005" t="str">
            <v>OŠ Sveta Marija</v>
          </cell>
        </row>
        <row r="1006">
          <cell r="A1006">
            <v>105</v>
          </cell>
          <cell r="B1006" t="str">
            <v>OŠ Sveta Nedelja</v>
          </cell>
        </row>
        <row r="1007">
          <cell r="A1007">
            <v>1362</v>
          </cell>
          <cell r="B1007" t="str">
            <v>OŠ Svete Ane u Osijeku</v>
          </cell>
        </row>
        <row r="1008">
          <cell r="A1008">
            <v>504</v>
          </cell>
          <cell r="B1008" t="str">
            <v>OŠ Sveti Đurđ</v>
          </cell>
        </row>
        <row r="1009">
          <cell r="A1009">
            <v>212</v>
          </cell>
          <cell r="B1009" t="str">
            <v>OŠ Sveti Križ Začretje</v>
          </cell>
        </row>
        <row r="1010">
          <cell r="A1010">
            <v>2174</v>
          </cell>
          <cell r="B1010" t="str">
            <v>OŠ Sveti Martin na Muri</v>
          </cell>
        </row>
        <row r="1011">
          <cell r="A1011">
            <v>829</v>
          </cell>
          <cell r="B1011" t="str">
            <v>OŠ Sveti Matej</v>
          </cell>
        </row>
        <row r="1012">
          <cell r="A1012">
            <v>584</v>
          </cell>
          <cell r="B1012" t="str">
            <v>OŠ Sveti Petar Orehovec</v>
          </cell>
        </row>
        <row r="1013">
          <cell r="A1013">
            <v>2021</v>
          </cell>
          <cell r="B1013" t="str">
            <v xml:space="preserve">OŠ Svetvinčenat </v>
          </cell>
        </row>
        <row r="1014">
          <cell r="A1014">
            <v>508</v>
          </cell>
          <cell r="B1014" t="str">
            <v>OŠ Svibovec</v>
          </cell>
        </row>
        <row r="1015">
          <cell r="A1015">
            <v>61</v>
          </cell>
          <cell r="B1015" t="str">
            <v>OŠ Ščitarjevo</v>
          </cell>
        </row>
        <row r="1016">
          <cell r="A1016">
            <v>1322</v>
          </cell>
          <cell r="B1016" t="str">
            <v>OŠ Šećerana</v>
          </cell>
        </row>
        <row r="1017">
          <cell r="A1017">
            <v>484</v>
          </cell>
          <cell r="B1017" t="str">
            <v>OŠ Šemovec</v>
          </cell>
        </row>
        <row r="1018">
          <cell r="A1018">
            <v>2195</v>
          </cell>
          <cell r="B1018" t="str">
            <v>OŠ Šestine</v>
          </cell>
        </row>
        <row r="1019">
          <cell r="A1019">
            <v>1961</v>
          </cell>
          <cell r="B1019" t="str">
            <v>OŠ Šijana - Pula</v>
          </cell>
        </row>
        <row r="1020">
          <cell r="A1020">
            <v>1236</v>
          </cell>
          <cell r="B1020" t="str">
            <v>OŠ Šime Budinića - Zadar</v>
          </cell>
        </row>
        <row r="1021">
          <cell r="A1021">
            <v>1233</v>
          </cell>
          <cell r="B1021" t="str">
            <v>OŠ Šimuna Kožičića Benje</v>
          </cell>
        </row>
        <row r="1022">
          <cell r="A1022">
            <v>790</v>
          </cell>
          <cell r="B1022" t="str">
            <v>OŠ Škurinje - Rijeka</v>
          </cell>
        </row>
        <row r="1023">
          <cell r="A1023">
            <v>2908</v>
          </cell>
          <cell r="B1023" t="str">
            <v>OŠ Špansko Oranice</v>
          </cell>
        </row>
        <row r="1024">
          <cell r="A1024">
            <v>711</v>
          </cell>
          <cell r="B1024" t="str">
            <v>OŠ Štefanje</v>
          </cell>
        </row>
        <row r="1025">
          <cell r="A1025">
            <v>2177</v>
          </cell>
          <cell r="B1025" t="str">
            <v>OŠ Štrigova</v>
          </cell>
        </row>
        <row r="1026">
          <cell r="A1026">
            <v>352</v>
          </cell>
          <cell r="B1026" t="str">
            <v>OŠ Švarča</v>
          </cell>
        </row>
        <row r="1027">
          <cell r="A1027">
            <v>1958</v>
          </cell>
          <cell r="B1027" t="str">
            <v xml:space="preserve">OŠ Tar - Vabriga </v>
          </cell>
        </row>
        <row r="1028">
          <cell r="A1028">
            <v>1376</v>
          </cell>
          <cell r="B1028" t="str">
            <v>OŠ Tenja</v>
          </cell>
        </row>
        <row r="1029">
          <cell r="A1029">
            <v>1811</v>
          </cell>
          <cell r="B1029" t="str">
            <v>OŠ Tin Ujević - Krivodol</v>
          </cell>
        </row>
        <row r="1030">
          <cell r="A1030">
            <v>1375</v>
          </cell>
          <cell r="B1030" t="str">
            <v>OŠ Tin Ujević - Osijek</v>
          </cell>
        </row>
        <row r="1031">
          <cell r="A1031">
            <v>1546</v>
          </cell>
          <cell r="B1031" t="str">
            <v>OŠ Tina Ujevića - Šibenik</v>
          </cell>
        </row>
        <row r="1032">
          <cell r="A1032">
            <v>2276</v>
          </cell>
          <cell r="B1032" t="str">
            <v>OŠ Tina Ujevića - Zagreb</v>
          </cell>
        </row>
        <row r="1033">
          <cell r="A1033">
            <v>2252</v>
          </cell>
          <cell r="B1033" t="str">
            <v>OŠ Tituša Brezovačkog</v>
          </cell>
        </row>
        <row r="1034">
          <cell r="A1034">
            <v>2152</v>
          </cell>
          <cell r="B1034" t="str">
            <v>OŠ Tomaša Goričanca - Mala Subotica</v>
          </cell>
        </row>
        <row r="1035">
          <cell r="A1035">
            <v>1971</v>
          </cell>
          <cell r="B1035" t="str">
            <v>OŠ Tone Peruška - Pula</v>
          </cell>
        </row>
        <row r="1036">
          <cell r="A1036">
            <v>2888</v>
          </cell>
          <cell r="B1036" t="str">
            <v>OŠ Tordinci</v>
          </cell>
        </row>
        <row r="1037">
          <cell r="A1037">
            <v>1886</v>
          </cell>
          <cell r="B1037" t="str">
            <v>OŠ Trilj</v>
          </cell>
        </row>
        <row r="1038">
          <cell r="A1038">
            <v>483</v>
          </cell>
          <cell r="B1038" t="str">
            <v>OŠ Trnovec</v>
          </cell>
        </row>
        <row r="1039">
          <cell r="A1039">
            <v>728</v>
          </cell>
          <cell r="B1039" t="str">
            <v>OŠ Trnovitica</v>
          </cell>
        </row>
        <row r="1040">
          <cell r="A1040">
            <v>663</v>
          </cell>
          <cell r="B1040" t="str">
            <v>OŠ Trnovitički Popovac</v>
          </cell>
        </row>
        <row r="1041">
          <cell r="A1041">
            <v>2297</v>
          </cell>
          <cell r="B1041" t="str">
            <v>OŠ Trnsko</v>
          </cell>
        </row>
        <row r="1042">
          <cell r="A1042">
            <v>2281</v>
          </cell>
          <cell r="B1042" t="str">
            <v>OŠ Trnjanska</v>
          </cell>
        </row>
        <row r="1043">
          <cell r="A1043">
            <v>2128</v>
          </cell>
          <cell r="B1043" t="str">
            <v>OŠ Trpanj</v>
          </cell>
        </row>
        <row r="1044">
          <cell r="A1044">
            <v>1665</v>
          </cell>
          <cell r="B1044" t="str">
            <v>OŠ Trpinja</v>
          </cell>
        </row>
        <row r="1045">
          <cell r="A1045">
            <v>791</v>
          </cell>
          <cell r="B1045" t="str">
            <v>OŠ Trsat</v>
          </cell>
        </row>
        <row r="1046">
          <cell r="A1046">
            <v>1763</v>
          </cell>
          <cell r="B1046" t="str">
            <v>OŠ Trstenik</v>
          </cell>
        </row>
        <row r="1047">
          <cell r="A1047">
            <v>1690</v>
          </cell>
          <cell r="B1047" t="str">
            <v>OŠ Tučepi</v>
          </cell>
        </row>
        <row r="1048">
          <cell r="A1048">
            <v>358</v>
          </cell>
          <cell r="B1048" t="str">
            <v>OŠ Turanj</v>
          </cell>
        </row>
        <row r="1049">
          <cell r="A1049">
            <v>792</v>
          </cell>
          <cell r="B1049" t="str">
            <v>OŠ Turnić</v>
          </cell>
        </row>
        <row r="1050">
          <cell r="A1050">
            <v>516</v>
          </cell>
          <cell r="B1050" t="str">
            <v>OŠ Tužno</v>
          </cell>
        </row>
        <row r="1051">
          <cell r="A1051">
            <v>704</v>
          </cell>
          <cell r="B1051" t="str">
            <v>OŠ u Đulovcu</v>
          </cell>
        </row>
        <row r="1052">
          <cell r="A1052">
            <v>1288</v>
          </cell>
          <cell r="B1052" t="str">
            <v>OŠ Valentin Klarin - Preko</v>
          </cell>
        </row>
        <row r="1053">
          <cell r="A1053">
            <v>1928</v>
          </cell>
          <cell r="B1053" t="str">
            <v>OŠ Vazmoslav Gržalja</v>
          </cell>
        </row>
        <row r="1054">
          <cell r="A1054">
            <v>2302</v>
          </cell>
          <cell r="B1054" t="str">
            <v>OŠ Većeslava Holjevca</v>
          </cell>
        </row>
        <row r="1055">
          <cell r="A1055">
            <v>2120</v>
          </cell>
          <cell r="B1055" t="str">
            <v>OŠ Vela Luka</v>
          </cell>
        </row>
        <row r="1056">
          <cell r="A1056">
            <v>1978</v>
          </cell>
          <cell r="B1056" t="str">
            <v>OŠ Veli Vrh - Pula</v>
          </cell>
        </row>
        <row r="1057">
          <cell r="A1057">
            <v>52</v>
          </cell>
          <cell r="B1057" t="str">
            <v>OŠ Velika Mlaka</v>
          </cell>
        </row>
        <row r="1058">
          <cell r="A1058">
            <v>685</v>
          </cell>
          <cell r="B1058" t="str">
            <v>OŠ Velika Pisanica</v>
          </cell>
        </row>
        <row r="1059">
          <cell r="A1059">
            <v>505</v>
          </cell>
          <cell r="B1059" t="str">
            <v>OŠ Veliki Bukovec</v>
          </cell>
        </row>
        <row r="1060">
          <cell r="A1060">
            <v>217</v>
          </cell>
          <cell r="B1060" t="str">
            <v>OŠ Veliko Trgovišće</v>
          </cell>
        </row>
        <row r="1061">
          <cell r="A1061">
            <v>674</v>
          </cell>
          <cell r="B1061" t="str">
            <v>OŠ Veliko Trojstvo</v>
          </cell>
        </row>
        <row r="1062">
          <cell r="A1062">
            <v>1977</v>
          </cell>
          <cell r="B1062" t="str">
            <v>OŠ Veruda - Pula</v>
          </cell>
        </row>
        <row r="1063">
          <cell r="A1063">
            <v>793</v>
          </cell>
          <cell r="B1063" t="str">
            <v>OŠ Vežica</v>
          </cell>
        </row>
        <row r="1064">
          <cell r="A1064">
            <v>1549</v>
          </cell>
          <cell r="B1064" t="str">
            <v>OŠ Vidici</v>
          </cell>
        </row>
        <row r="1065">
          <cell r="A1065">
            <v>1973</v>
          </cell>
          <cell r="B1065" t="str">
            <v>OŠ Vidikovac</v>
          </cell>
        </row>
        <row r="1066">
          <cell r="A1066">
            <v>476</v>
          </cell>
          <cell r="B1066" t="str">
            <v>OŠ Vidovec</v>
          </cell>
        </row>
        <row r="1067">
          <cell r="A1067">
            <v>1369</v>
          </cell>
          <cell r="B1067" t="str">
            <v>OŠ Vijenac</v>
          </cell>
        </row>
        <row r="1068">
          <cell r="A1068">
            <v>1131</v>
          </cell>
          <cell r="B1068" t="str">
            <v>OŠ Viktor Car Emin - Donji Andrijevci</v>
          </cell>
        </row>
        <row r="1069">
          <cell r="A1069">
            <v>836</v>
          </cell>
          <cell r="B1069" t="str">
            <v>OŠ Viktora Cara Emina - Lovran</v>
          </cell>
        </row>
        <row r="1070">
          <cell r="A1070">
            <v>179</v>
          </cell>
          <cell r="B1070" t="str">
            <v>OŠ Viktora Kovačića</v>
          </cell>
        </row>
        <row r="1071">
          <cell r="A1071">
            <v>282</v>
          </cell>
          <cell r="B1071" t="str">
            <v>OŠ Viktorovac</v>
          </cell>
        </row>
        <row r="1072">
          <cell r="A1072">
            <v>1052</v>
          </cell>
          <cell r="B1072" t="str">
            <v>OŠ Vilima Korajca</v>
          </cell>
        </row>
        <row r="1073">
          <cell r="A1073">
            <v>485</v>
          </cell>
          <cell r="B1073" t="str">
            <v>OŠ Vinica</v>
          </cell>
        </row>
        <row r="1074">
          <cell r="A1074">
            <v>1720</v>
          </cell>
          <cell r="B1074" t="str">
            <v>OŠ Vis</v>
          </cell>
        </row>
        <row r="1075">
          <cell r="A1075">
            <v>1778</v>
          </cell>
          <cell r="B1075" t="str">
            <v>OŠ Visoka - Split</v>
          </cell>
        </row>
        <row r="1076">
          <cell r="A1076">
            <v>515</v>
          </cell>
          <cell r="B1076" t="str">
            <v>OŠ Visoko - Visoko</v>
          </cell>
        </row>
        <row r="1077">
          <cell r="A1077">
            <v>1381</v>
          </cell>
          <cell r="B1077" t="str">
            <v>OŠ Višnjevac</v>
          </cell>
        </row>
        <row r="1078">
          <cell r="A1078">
            <v>2014</v>
          </cell>
          <cell r="B1078" t="str">
            <v>OŠ Vitomir Širola - Pajo</v>
          </cell>
        </row>
        <row r="1079">
          <cell r="A1079">
            <v>1136</v>
          </cell>
          <cell r="B1079" t="str">
            <v>OŠ Vjekoslav Klaić</v>
          </cell>
        </row>
        <row r="1080">
          <cell r="A1080">
            <v>1566</v>
          </cell>
          <cell r="B1080" t="str">
            <v>OŠ Vjekoslava Kaleba</v>
          </cell>
        </row>
        <row r="1081">
          <cell r="A1081">
            <v>1748</v>
          </cell>
          <cell r="B1081" t="str">
            <v>OŠ Vjekoslava Paraća</v>
          </cell>
        </row>
        <row r="1082">
          <cell r="A1082">
            <v>2218</v>
          </cell>
          <cell r="B1082" t="str">
            <v>OŠ Vjenceslava Novaka</v>
          </cell>
        </row>
        <row r="1083">
          <cell r="A1083">
            <v>4056</v>
          </cell>
          <cell r="B1083" t="str">
            <v>OŠ Vladimir Deščak</v>
          </cell>
        </row>
        <row r="1084">
          <cell r="A1084">
            <v>780</v>
          </cell>
          <cell r="B1084" t="str">
            <v>OŠ Vladimir Gortan - Rijeka</v>
          </cell>
        </row>
        <row r="1085">
          <cell r="A1085">
            <v>1195</v>
          </cell>
          <cell r="B1085" t="str">
            <v>OŠ Vladimir Nazor - Adžamovci</v>
          </cell>
        </row>
        <row r="1086">
          <cell r="A1086">
            <v>164</v>
          </cell>
          <cell r="B1086" t="str">
            <v>OŠ Vladimir Nazor - Budinščina</v>
          </cell>
        </row>
        <row r="1087">
          <cell r="A1087">
            <v>1445</v>
          </cell>
          <cell r="B1087" t="str">
            <v>OŠ Vladimir Nazor - Čepin</v>
          </cell>
        </row>
        <row r="1088">
          <cell r="A1088">
            <v>340</v>
          </cell>
          <cell r="B1088" t="str">
            <v>OŠ Vladimir Nazor - Duga Resa</v>
          </cell>
        </row>
        <row r="1089">
          <cell r="A1089">
            <v>1339</v>
          </cell>
          <cell r="B1089" t="str">
            <v>OŠ Vladimir Nazor - Đakovo</v>
          </cell>
        </row>
        <row r="1090">
          <cell r="A1090">
            <v>1647</v>
          </cell>
          <cell r="B1090" t="str">
            <v>OŠ Vladimir Nazor - Komletinci</v>
          </cell>
        </row>
        <row r="1091">
          <cell r="A1091">
            <v>546</v>
          </cell>
          <cell r="B1091" t="str">
            <v>OŠ Vladimir Nazor - Križevci</v>
          </cell>
        </row>
        <row r="1092">
          <cell r="A1092">
            <v>1297</v>
          </cell>
          <cell r="B1092" t="str">
            <v>OŠ Vladimir Nazor - Neviđane</v>
          </cell>
        </row>
        <row r="1093">
          <cell r="A1093">
            <v>113</v>
          </cell>
          <cell r="B1093" t="str">
            <v>OŠ Vladimir Nazor - Pisarovina</v>
          </cell>
        </row>
        <row r="1094">
          <cell r="A1094">
            <v>2078</v>
          </cell>
          <cell r="B1094" t="str">
            <v>OŠ Vladimir Nazor - Ploče</v>
          </cell>
        </row>
        <row r="1095">
          <cell r="A1095">
            <v>1110</v>
          </cell>
          <cell r="B1095" t="str">
            <v>OŠ Vladimir Nazor - Slavonski Brod</v>
          </cell>
        </row>
        <row r="1096">
          <cell r="A1096">
            <v>481</v>
          </cell>
          <cell r="B1096" t="str">
            <v>OŠ Vladimir Nazor - Sveti Ilija</v>
          </cell>
        </row>
        <row r="1097">
          <cell r="A1097">
            <v>334</v>
          </cell>
          <cell r="B1097" t="str">
            <v>OŠ Vladimir Nazor - Topusko</v>
          </cell>
        </row>
        <row r="1098">
          <cell r="A1098">
            <v>1082</v>
          </cell>
          <cell r="B1098" t="str">
            <v>OŠ Vladimir Nazor - Trenkovo</v>
          </cell>
        </row>
        <row r="1099">
          <cell r="A1099">
            <v>961</v>
          </cell>
          <cell r="B1099" t="str">
            <v>OŠ Vladimir Nazor - Virovitica</v>
          </cell>
        </row>
        <row r="1100">
          <cell r="A1100">
            <v>1365</v>
          </cell>
          <cell r="B1100" t="str">
            <v>OŠ Vladimira Becića - Osijek</v>
          </cell>
        </row>
        <row r="1101">
          <cell r="A1101">
            <v>2043</v>
          </cell>
          <cell r="B1101" t="str">
            <v>OŠ Vladimira Gortana - Žminj</v>
          </cell>
        </row>
        <row r="1102">
          <cell r="A1102">
            <v>730</v>
          </cell>
          <cell r="B1102" t="str">
            <v>OŠ Vladimira Nazora - Crikvenica</v>
          </cell>
        </row>
        <row r="1103">
          <cell r="A1103">
            <v>638</v>
          </cell>
          <cell r="B1103" t="str">
            <v>OŠ Vladimira Nazora - Daruvar</v>
          </cell>
        </row>
        <row r="1104">
          <cell r="A1104">
            <v>1395</v>
          </cell>
          <cell r="B1104" t="str">
            <v>OŠ Vladimira Nazora - Feričanci</v>
          </cell>
        </row>
        <row r="1105">
          <cell r="A1105">
            <v>2006</v>
          </cell>
          <cell r="B1105" t="str">
            <v>OŠ Vladimira Nazora - Krnica</v>
          </cell>
        </row>
        <row r="1106">
          <cell r="A1106">
            <v>990</v>
          </cell>
          <cell r="B1106" t="str">
            <v>OŠ Vladimira Nazora - Nova Bukovica</v>
          </cell>
        </row>
        <row r="1107">
          <cell r="A1107">
            <v>1942</v>
          </cell>
          <cell r="B1107" t="str">
            <v>OŠ Vladimira Nazora - Pazin</v>
          </cell>
        </row>
        <row r="1108">
          <cell r="A1108">
            <v>1794</v>
          </cell>
          <cell r="B1108" t="str">
            <v>OŠ Vladimira Nazora - Postira</v>
          </cell>
        </row>
        <row r="1109">
          <cell r="A1109">
            <v>1998</v>
          </cell>
          <cell r="B1109" t="str">
            <v>OŠ Vladimira Nazora - Potpićan</v>
          </cell>
        </row>
        <row r="1110">
          <cell r="A1110">
            <v>2137</v>
          </cell>
          <cell r="B1110" t="str">
            <v>OŠ Vladimira Nazora - Pribislavec</v>
          </cell>
        </row>
        <row r="1111">
          <cell r="A1111">
            <v>1985</v>
          </cell>
          <cell r="B1111" t="str">
            <v>OŠ Vladimira Nazora - Rovinj</v>
          </cell>
        </row>
        <row r="1112">
          <cell r="A1112">
            <v>1260</v>
          </cell>
          <cell r="B1112" t="str">
            <v>OŠ Vladimira Nazora - Škabrnje</v>
          </cell>
        </row>
        <row r="1113">
          <cell r="A1113">
            <v>1579</v>
          </cell>
          <cell r="B1113" t="str">
            <v>OŠ Vladimira Nazora - Vinkovci</v>
          </cell>
        </row>
        <row r="1114">
          <cell r="A1114">
            <v>2041</v>
          </cell>
          <cell r="B1114" t="str">
            <v>OŠ Vladimira Nazora - Vrsar</v>
          </cell>
        </row>
        <row r="1115">
          <cell r="A1115">
            <v>2220</v>
          </cell>
          <cell r="B1115" t="str">
            <v>OŠ Vladimira Nazora - Zagreb</v>
          </cell>
        </row>
        <row r="1116">
          <cell r="A1116">
            <v>249</v>
          </cell>
          <cell r="B1116" t="str">
            <v>OŠ Vladimira Vidrića</v>
          </cell>
        </row>
        <row r="1117">
          <cell r="A1117">
            <v>995</v>
          </cell>
          <cell r="B1117" t="str">
            <v>OŠ Voćin</v>
          </cell>
        </row>
        <row r="1118">
          <cell r="A1118">
            <v>1571</v>
          </cell>
          <cell r="B1118" t="str">
            <v>OŠ Vodice</v>
          </cell>
        </row>
        <row r="1119">
          <cell r="A1119">
            <v>2036</v>
          </cell>
          <cell r="B1119" t="str">
            <v xml:space="preserve">OŠ Vodnjan </v>
          </cell>
        </row>
        <row r="1120">
          <cell r="A1120">
            <v>1659</v>
          </cell>
          <cell r="B1120" t="str">
            <v>OŠ Vođinci</v>
          </cell>
        </row>
        <row r="1121">
          <cell r="A1121">
            <v>396</v>
          </cell>
          <cell r="B1121" t="str">
            <v>OŠ Vojnić</v>
          </cell>
        </row>
        <row r="1122">
          <cell r="A1122">
            <v>2267</v>
          </cell>
          <cell r="B1122" t="str">
            <v>OŠ Voltino</v>
          </cell>
        </row>
        <row r="1123">
          <cell r="A1123">
            <v>1245</v>
          </cell>
          <cell r="B1123" t="str">
            <v>OŠ Voštarnica - Zadar</v>
          </cell>
        </row>
        <row r="1124">
          <cell r="A1124">
            <v>2271</v>
          </cell>
          <cell r="B1124" t="str">
            <v>OŠ Vrbani</v>
          </cell>
        </row>
        <row r="1125">
          <cell r="A1125">
            <v>1721</v>
          </cell>
          <cell r="B1125" t="str">
            <v>OŠ Vrgorac</v>
          </cell>
        </row>
        <row r="1126">
          <cell r="A1126">
            <v>1551</v>
          </cell>
          <cell r="B1126" t="str">
            <v>OŠ Vrpolje</v>
          </cell>
        </row>
        <row r="1127">
          <cell r="A1127">
            <v>2305</v>
          </cell>
          <cell r="B1127" t="str">
            <v>OŠ Vugrovec - Kašina</v>
          </cell>
        </row>
        <row r="1128">
          <cell r="A1128">
            <v>2245</v>
          </cell>
          <cell r="B1128" t="str">
            <v>OŠ Vukomerec</v>
          </cell>
        </row>
        <row r="1129">
          <cell r="A1129">
            <v>41</v>
          </cell>
          <cell r="B1129" t="str">
            <v>OŠ Vukovina</v>
          </cell>
        </row>
        <row r="1130">
          <cell r="A1130">
            <v>1246</v>
          </cell>
          <cell r="B1130" t="str">
            <v>OŠ Zadarski otoci - Zadar</v>
          </cell>
        </row>
        <row r="1131">
          <cell r="A1131">
            <v>1907</v>
          </cell>
          <cell r="B1131" t="str">
            <v>OŠ Zagvozd</v>
          </cell>
        </row>
        <row r="1132">
          <cell r="A1132">
            <v>776</v>
          </cell>
          <cell r="B1132" t="str">
            <v>OŠ Zamet</v>
          </cell>
        </row>
        <row r="1133">
          <cell r="A1133">
            <v>2296</v>
          </cell>
          <cell r="B1133" t="str">
            <v>OŠ Zapruđe</v>
          </cell>
        </row>
        <row r="1134">
          <cell r="A1134">
            <v>1055</v>
          </cell>
          <cell r="B1134" t="str">
            <v>OŠ Zdenka Turkovića</v>
          </cell>
        </row>
        <row r="1135">
          <cell r="A1135">
            <v>1257</v>
          </cell>
          <cell r="B1135" t="str">
            <v>OŠ Zemunik</v>
          </cell>
        </row>
        <row r="1136">
          <cell r="A1136">
            <v>153</v>
          </cell>
          <cell r="B1136" t="str">
            <v>OŠ Zlatar Bistrica</v>
          </cell>
        </row>
        <row r="1137">
          <cell r="A1137">
            <v>1422</v>
          </cell>
          <cell r="B1137" t="str">
            <v>OŠ Zmajevac</v>
          </cell>
        </row>
        <row r="1138">
          <cell r="A1138">
            <v>1913</v>
          </cell>
          <cell r="B1138" t="str">
            <v>OŠ Zmijavci</v>
          </cell>
        </row>
        <row r="1139">
          <cell r="A1139">
            <v>4064</v>
          </cell>
          <cell r="B1139" t="str">
            <v>OŠ Zorke Sever</v>
          </cell>
        </row>
        <row r="1140">
          <cell r="A1140">
            <v>890</v>
          </cell>
          <cell r="B1140" t="str">
            <v>OŠ Zrinskih i Frankopana</v>
          </cell>
        </row>
        <row r="1141">
          <cell r="A1141">
            <v>1632</v>
          </cell>
          <cell r="B1141" t="str">
            <v>OŠ Zrinskih Nuštar</v>
          </cell>
        </row>
        <row r="1142">
          <cell r="A1142">
            <v>255</v>
          </cell>
          <cell r="B1142" t="str">
            <v>OŠ Zvonimira Franka</v>
          </cell>
        </row>
        <row r="1143">
          <cell r="A1143">
            <v>734</v>
          </cell>
          <cell r="B1143" t="str">
            <v>OŠ Zvonka Cara</v>
          </cell>
        </row>
        <row r="1144">
          <cell r="A1144">
            <v>436</v>
          </cell>
          <cell r="B1144" t="str">
            <v>OŠ Žakanje</v>
          </cell>
        </row>
        <row r="1145">
          <cell r="A1145">
            <v>2239</v>
          </cell>
          <cell r="B1145" t="str">
            <v>OŠ Žitnjak</v>
          </cell>
        </row>
        <row r="1146">
          <cell r="A1146">
            <v>4057</v>
          </cell>
          <cell r="B1146" t="str">
            <v>OŠ Žnjan-Pazdigrad</v>
          </cell>
        </row>
        <row r="1147">
          <cell r="A1147">
            <v>1774</v>
          </cell>
          <cell r="B1147" t="str">
            <v>OŠ Žrnovnica</v>
          </cell>
        </row>
        <row r="1148">
          <cell r="A1148">
            <v>2129</v>
          </cell>
          <cell r="B1148" t="str">
            <v>OŠ Župa Dubrovačka</v>
          </cell>
        </row>
        <row r="1149">
          <cell r="A1149">
            <v>2210</v>
          </cell>
          <cell r="B1149" t="str">
            <v>OŠ Žuti brijeg</v>
          </cell>
        </row>
        <row r="1150">
          <cell r="A1150">
            <v>2653</v>
          </cell>
          <cell r="B1150" t="str">
            <v>Pazinski kolegij - Klasična gimnazija Pazin s pravom javnosti</v>
          </cell>
        </row>
        <row r="1151">
          <cell r="A1151">
            <v>4035</v>
          </cell>
          <cell r="B1151" t="str">
            <v>Policijska akademija</v>
          </cell>
        </row>
        <row r="1152">
          <cell r="A1152">
            <v>2325</v>
          </cell>
          <cell r="B1152" t="str">
            <v>Poliklinika za rehabilitaciju slušanja i govora SUVAG</v>
          </cell>
        </row>
        <row r="1153">
          <cell r="A1153">
            <v>2551</v>
          </cell>
          <cell r="B1153" t="str">
            <v>Poljoprivredna i veterinarska škola - Osijek</v>
          </cell>
        </row>
        <row r="1154">
          <cell r="A1154">
            <v>2732</v>
          </cell>
          <cell r="B1154" t="str">
            <v>Poljoprivredna škola - Zagreb</v>
          </cell>
        </row>
        <row r="1155">
          <cell r="A1155">
            <v>2530</v>
          </cell>
          <cell r="B1155" t="str">
            <v>Poljoprivredna, prehrambena i veterinarska škola Stanka Ožanića</v>
          </cell>
        </row>
        <row r="1156">
          <cell r="A1156">
            <v>2587</v>
          </cell>
          <cell r="B1156" t="str">
            <v>Poljoprivredno šumarska škola - Vinkovci</v>
          </cell>
        </row>
        <row r="1157">
          <cell r="A1157">
            <v>2498</v>
          </cell>
          <cell r="B1157" t="str">
            <v>Poljoprivredno-prehrambena škola - Požega</v>
          </cell>
        </row>
        <row r="1158">
          <cell r="A1158">
            <v>2478</v>
          </cell>
          <cell r="B1158" t="str">
            <v>Pomorska škola - Bakar</v>
          </cell>
        </row>
        <row r="1159">
          <cell r="A1159">
            <v>2632</v>
          </cell>
          <cell r="B1159" t="str">
            <v>Pomorska škola - Split</v>
          </cell>
        </row>
        <row r="1160">
          <cell r="A1160">
            <v>2524</v>
          </cell>
          <cell r="B1160" t="str">
            <v>Pomorska škola - Zadar</v>
          </cell>
        </row>
        <row r="1161">
          <cell r="A1161">
            <v>2679</v>
          </cell>
          <cell r="B1161" t="str">
            <v>Pomorsko-tehnička škola - Dubrovnik</v>
          </cell>
        </row>
        <row r="1162">
          <cell r="A1162">
            <v>2730</v>
          </cell>
          <cell r="B1162" t="str">
            <v>Poštanska i telekomunikacijska škola - Zagreb</v>
          </cell>
        </row>
        <row r="1163">
          <cell r="A1163">
            <v>2733</v>
          </cell>
          <cell r="B1163" t="str">
            <v>Prehrambeno - tehnološka škola - Zagreb</v>
          </cell>
        </row>
        <row r="1164">
          <cell r="A1164">
            <v>2458</v>
          </cell>
          <cell r="B1164" t="str">
            <v>Prirodoslovna i grafička škola - Rijeka</v>
          </cell>
        </row>
        <row r="1165">
          <cell r="A1165">
            <v>2391</v>
          </cell>
          <cell r="B1165" t="str">
            <v>Prirodoslovna škola - Karlovac</v>
          </cell>
        </row>
        <row r="1166">
          <cell r="A1166">
            <v>2728</v>
          </cell>
          <cell r="B1166" t="str">
            <v>Prirodoslovna škola Vladimira Preloga</v>
          </cell>
        </row>
        <row r="1167">
          <cell r="A1167">
            <v>2529</v>
          </cell>
          <cell r="B1167" t="str">
            <v>Prirodoslovno - grafička škola - Zadar</v>
          </cell>
        </row>
        <row r="1168">
          <cell r="A1168">
            <v>2615</v>
          </cell>
          <cell r="B1168" t="str">
            <v>Prirodoslovna škola Split</v>
          </cell>
        </row>
        <row r="1169">
          <cell r="A1169">
            <v>2840</v>
          </cell>
          <cell r="B1169" t="str">
            <v>Privatna ekonomsko-poslovna škola s pravom javnosti - Varaždin</v>
          </cell>
        </row>
        <row r="1170">
          <cell r="A1170">
            <v>2787</v>
          </cell>
          <cell r="B1170" t="str">
            <v>Privatna gimnazija Dr. Časl, s pravom javnosti</v>
          </cell>
        </row>
        <row r="1171">
          <cell r="A1171">
            <v>2777</v>
          </cell>
          <cell r="B1171" t="str">
            <v>Privatna gimnazija i ekonomska škola Katarina Zrinski</v>
          </cell>
        </row>
        <row r="1172">
          <cell r="A1172">
            <v>2790</v>
          </cell>
          <cell r="B1172" t="str">
            <v>Privatna gimnazija i ekonomsko-informatička škola Futura s pravom javnosti</v>
          </cell>
        </row>
        <row r="1173">
          <cell r="A1173">
            <v>2788</v>
          </cell>
          <cell r="B1173" t="str">
            <v>Privatna gimnazija i strukovna škola Svijet s pravom javnosti</v>
          </cell>
        </row>
        <row r="1174">
          <cell r="A1174">
            <v>2844</v>
          </cell>
          <cell r="B1174" t="str">
            <v>Privatna gimnazija i turističko-ugostiteljska škola Jure Kuprešak  - Zagreb</v>
          </cell>
        </row>
        <row r="1175">
          <cell r="A1175">
            <v>2669</v>
          </cell>
          <cell r="B1175" t="str">
            <v>Privatna gimnazija Juraj Dobrila, s pravom javnosti</v>
          </cell>
        </row>
        <row r="1176">
          <cell r="A1176">
            <v>4059</v>
          </cell>
          <cell r="B1176" t="str">
            <v>Privatna gimnazija NOVA s pravom javnosti</v>
          </cell>
        </row>
        <row r="1177">
          <cell r="A1177">
            <v>2640</v>
          </cell>
          <cell r="B1177" t="str">
            <v>Privatna jezična gimnazija Pitagora - srednja škola s pravom javnosti</v>
          </cell>
        </row>
        <row r="1178">
          <cell r="A1178">
            <v>2916</v>
          </cell>
          <cell r="B1178" t="str">
            <v xml:space="preserve">Privatna jezično-informatička gimnazija Leonardo da Vinci </v>
          </cell>
        </row>
        <row r="1179">
          <cell r="A1179">
            <v>2774</v>
          </cell>
          <cell r="B1179" t="str">
            <v>Privatna klasična gimnazija s pravom javnosti - Zagreb</v>
          </cell>
        </row>
        <row r="1180">
          <cell r="A1180">
            <v>2941</v>
          </cell>
          <cell r="B1180" t="str">
            <v>Privatna osnovna glazbena škola Bonar</v>
          </cell>
        </row>
        <row r="1181">
          <cell r="A1181">
            <v>1784</v>
          </cell>
          <cell r="B1181" t="str">
            <v>Privatna osnovna glazbena škola Boris Papandopulo</v>
          </cell>
        </row>
        <row r="1182">
          <cell r="A1182">
            <v>1253</v>
          </cell>
          <cell r="B1182" t="str">
            <v>Privatna osnovna škola Nova</v>
          </cell>
        </row>
        <row r="1183">
          <cell r="A1183">
            <v>4002</v>
          </cell>
          <cell r="B1183" t="str">
            <v>Privatna sportska i jezična gimnazija Franjo Bučar</v>
          </cell>
        </row>
        <row r="1184">
          <cell r="A1184">
            <v>4037</v>
          </cell>
          <cell r="B1184" t="str">
            <v>Privatna srednja ekonomska škola "Knez Malduh" Split</v>
          </cell>
        </row>
        <row r="1185">
          <cell r="A1185">
            <v>2784</v>
          </cell>
          <cell r="B1185" t="str">
            <v>Privatna srednja ekonomska škola INOVA s pravom javnosti</v>
          </cell>
        </row>
        <row r="1186">
          <cell r="A1186">
            <v>4031</v>
          </cell>
          <cell r="B1186" t="str">
            <v>Privatna srednja ekonomska škola Verte Nova</v>
          </cell>
        </row>
        <row r="1187">
          <cell r="A1187">
            <v>2641</v>
          </cell>
          <cell r="B1187" t="str">
            <v>Privatna srednja škola Marko Antun de Dominis, s pravom javnosti</v>
          </cell>
        </row>
        <row r="1188">
          <cell r="A1188">
            <v>2417</v>
          </cell>
          <cell r="B1188" t="str">
            <v>Privatna srednja škola Varaždin s pravom javnosti</v>
          </cell>
        </row>
        <row r="1189">
          <cell r="A1189">
            <v>2915</v>
          </cell>
          <cell r="B1189" t="str">
            <v>Privatna srednja ugostiteljska škola Wallner - Split</v>
          </cell>
        </row>
        <row r="1190">
          <cell r="A1190">
            <v>2785</v>
          </cell>
          <cell r="B1190" t="str">
            <v>Privatna umjetnička gimnazija, s pravom javnosti - Zagreb</v>
          </cell>
        </row>
        <row r="1191">
          <cell r="A1191">
            <v>2839</v>
          </cell>
          <cell r="B1191" t="str">
            <v>Privatna varaždinska gimnazija s pravom javnosti</v>
          </cell>
        </row>
        <row r="1192">
          <cell r="A1192">
            <v>2467</v>
          </cell>
          <cell r="B1192" t="str">
            <v>Prometna škola - Rijeka</v>
          </cell>
        </row>
        <row r="1193">
          <cell r="A1193">
            <v>2572</v>
          </cell>
          <cell r="B1193" t="str">
            <v>Prometno-tehnička škola - Šibenik</v>
          </cell>
        </row>
        <row r="1194">
          <cell r="A1194">
            <v>1385</v>
          </cell>
          <cell r="B1194" t="str">
            <v>Prosvjetno-kulturni centar Mađara u Republici Hrvatskoj</v>
          </cell>
        </row>
        <row r="1195">
          <cell r="A1195">
            <v>2725</v>
          </cell>
          <cell r="B1195" t="str">
            <v>Prva ekonomska škola - Zagreb</v>
          </cell>
        </row>
        <row r="1196">
          <cell r="A1196">
            <v>2406</v>
          </cell>
          <cell r="B1196" t="str">
            <v>Prva gimnazija - Varaždin</v>
          </cell>
        </row>
        <row r="1197">
          <cell r="A1197">
            <v>4009</v>
          </cell>
          <cell r="B1197" t="str">
            <v>Prva katolička osnovna škola u Gradu Zagrebu</v>
          </cell>
        </row>
        <row r="1198">
          <cell r="A1198">
            <v>368</v>
          </cell>
          <cell r="B1198" t="str">
            <v>Prva osnovna škola - Ogulin</v>
          </cell>
        </row>
        <row r="1199">
          <cell r="A1199">
            <v>4036</v>
          </cell>
          <cell r="B1199" t="str">
            <v>Prva privatna ekonomska škola Požega</v>
          </cell>
        </row>
        <row r="1200">
          <cell r="A1200">
            <v>3283</v>
          </cell>
          <cell r="B1200" t="str">
            <v>Prva privatna gimnazija - Karlovac</v>
          </cell>
        </row>
        <row r="1201">
          <cell r="A1201">
            <v>2416</v>
          </cell>
          <cell r="B1201" t="str">
            <v>Prva privatna gimnazija s pravom javnosti - Varaždin</v>
          </cell>
        </row>
        <row r="1202">
          <cell r="A1202">
            <v>2773</v>
          </cell>
          <cell r="B1202" t="str">
            <v>Prva privatna gimnazija s pravom javnosti - Zagreb</v>
          </cell>
        </row>
        <row r="1203">
          <cell r="A1203">
            <v>1982</v>
          </cell>
          <cell r="B1203" t="str">
            <v>Prva privatna osnovna škola Juraj Dobrila s pravom javnosti</v>
          </cell>
        </row>
        <row r="1204">
          <cell r="A1204">
            <v>4038</v>
          </cell>
          <cell r="B1204" t="str">
            <v>Prva privatna škola za osobne usluge Zagreb</v>
          </cell>
        </row>
        <row r="1205">
          <cell r="A1205">
            <v>2457</v>
          </cell>
          <cell r="B1205" t="str">
            <v>Prva riječka hrvatska gimnazija</v>
          </cell>
        </row>
        <row r="1206">
          <cell r="A1206">
            <v>2843</v>
          </cell>
          <cell r="B1206" t="str">
            <v>Prva Srednja informatička škola, s pravom javnosti</v>
          </cell>
        </row>
        <row r="1207">
          <cell r="A1207">
            <v>2538</v>
          </cell>
          <cell r="B1207" t="str">
            <v>Prva srednja škola - Beli Manastir</v>
          </cell>
        </row>
        <row r="1208">
          <cell r="A1208">
            <v>2460</v>
          </cell>
          <cell r="B1208" t="str">
            <v>Prva sušačka hrvatska gimnazija u Rijeci</v>
          </cell>
        </row>
        <row r="1209">
          <cell r="A1209">
            <v>4034</v>
          </cell>
          <cell r="B1209" t="str">
            <v>Pučko otvoreno učilište Zagreb</v>
          </cell>
        </row>
        <row r="1210">
          <cell r="A1210">
            <v>2471</v>
          </cell>
          <cell r="B1210" t="str">
            <v>Salezijanska klasična gimnazija - s pravom javnosti</v>
          </cell>
        </row>
        <row r="1211">
          <cell r="A1211">
            <v>2480</v>
          </cell>
          <cell r="B1211" t="str">
            <v>Srednja glazbena škola Mirković - s pravom javnosti</v>
          </cell>
        </row>
        <row r="1212">
          <cell r="A1212">
            <v>2428</v>
          </cell>
          <cell r="B1212" t="str">
            <v>Srednja gospodarska škola - Križevci</v>
          </cell>
        </row>
        <row r="1213">
          <cell r="A1213">
            <v>2513</v>
          </cell>
          <cell r="B1213" t="str">
            <v>Srednja medicinska škola - Slavonski Brod</v>
          </cell>
        </row>
        <row r="1214">
          <cell r="A1214">
            <v>2689</v>
          </cell>
          <cell r="B1214" t="str">
            <v xml:space="preserve">Srednja poljoprivredna i tehnička škola - Opuzen </v>
          </cell>
        </row>
        <row r="1215">
          <cell r="A1215">
            <v>2604</v>
          </cell>
          <cell r="B1215" t="str">
            <v>Srednja strukovna škola - Makarska</v>
          </cell>
        </row>
        <row r="1216">
          <cell r="A1216">
            <v>2354</v>
          </cell>
          <cell r="B1216" t="str">
            <v>Srednja strukovna škola - Samobor</v>
          </cell>
        </row>
        <row r="1217">
          <cell r="A1217">
            <v>2578</v>
          </cell>
          <cell r="B1217" t="str">
            <v>Srednja strukovna škola - Šibenik</v>
          </cell>
        </row>
        <row r="1218">
          <cell r="A1218">
            <v>2412</v>
          </cell>
          <cell r="B1218" t="str">
            <v>Srednja strukovna škola - Varaždin</v>
          </cell>
        </row>
        <row r="1219">
          <cell r="A1219">
            <v>2358</v>
          </cell>
          <cell r="B1219" t="str">
            <v>Srednja strukovna škola - Velika Gorica</v>
          </cell>
        </row>
        <row r="1220">
          <cell r="A1220">
            <v>2585</v>
          </cell>
          <cell r="B1220" t="str">
            <v>Srednja strukovna škola - Vinkovci</v>
          </cell>
        </row>
        <row r="1221">
          <cell r="A1221">
            <v>2543</v>
          </cell>
          <cell r="B1221" t="str">
            <v>Srednja strukovna škola Antuna Horvata - Đakovo</v>
          </cell>
        </row>
        <row r="1222">
          <cell r="A1222">
            <v>2606</v>
          </cell>
          <cell r="B1222" t="str">
            <v>Srednja strukovna škola bana Josipa Jelačića</v>
          </cell>
        </row>
        <row r="1223">
          <cell r="A1223">
            <v>2611</v>
          </cell>
          <cell r="B1223" t="str">
            <v>Srednja strukovna škola Blaž Jurjev Trogiranin</v>
          </cell>
        </row>
        <row r="1224">
          <cell r="A1224">
            <v>3284</v>
          </cell>
          <cell r="B1224" t="str">
            <v>Srednja strukovna škola Kotva</v>
          </cell>
        </row>
        <row r="1225">
          <cell r="A1225">
            <v>2906</v>
          </cell>
          <cell r="B1225" t="str">
            <v xml:space="preserve">Srednja strukovna škola Kralja Zvonimira </v>
          </cell>
        </row>
        <row r="1226">
          <cell r="A1226">
            <v>4006</v>
          </cell>
          <cell r="B1226" t="str">
            <v>Srednja škola Delnice</v>
          </cell>
        </row>
        <row r="1227">
          <cell r="A1227">
            <v>4018</v>
          </cell>
          <cell r="B1227" t="str">
            <v>Srednja škola Isidora Kršnjavoga Našice</v>
          </cell>
        </row>
        <row r="1228">
          <cell r="A1228">
            <v>4004</v>
          </cell>
          <cell r="B1228" t="str">
            <v>Srednja škola Ludbreg</v>
          </cell>
        </row>
        <row r="1229">
          <cell r="A1229">
            <v>4005</v>
          </cell>
          <cell r="B1229" t="str">
            <v>Srednja škola Novi Marof</v>
          </cell>
        </row>
        <row r="1230">
          <cell r="A1230">
            <v>2667</v>
          </cell>
          <cell r="B1230" t="str">
            <v>Srednja škola s pravom javnosti Manero - Višnjan</v>
          </cell>
        </row>
        <row r="1231">
          <cell r="A1231">
            <v>2419</v>
          </cell>
          <cell r="B1231" t="str">
            <v>Srednja škola u Maruševcu s pravom javnosti</v>
          </cell>
        </row>
        <row r="1232">
          <cell r="A1232">
            <v>2455</v>
          </cell>
          <cell r="B1232" t="str">
            <v>Srednja škola za elektrotehniku i računalstvo - Rijeka</v>
          </cell>
        </row>
        <row r="1233">
          <cell r="A1233">
            <v>2453</v>
          </cell>
          <cell r="B1233" t="str">
            <v xml:space="preserve">Srednja talijanska škola - Rijeka </v>
          </cell>
        </row>
        <row r="1234">
          <cell r="A1234">
            <v>2627</v>
          </cell>
          <cell r="B1234" t="str">
            <v>Srednja tehnička prometna škola - Split</v>
          </cell>
        </row>
        <row r="1235">
          <cell r="A1235">
            <v>2791</v>
          </cell>
          <cell r="B1235" t="str">
            <v>Srpska pravoslavna opća gimnazija Kantakuzina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Bartola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2614</v>
          </cell>
          <cell r="B1249" t="str">
            <v>SŠ Braća Radić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3162</v>
          </cell>
          <cell r="B1252" t="str">
            <v>SŠ Čakovec</v>
          </cell>
        </row>
        <row r="1253">
          <cell r="A1253">
            <v>2437</v>
          </cell>
          <cell r="B1253" t="str">
            <v>SŠ Čazma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2411</v>
          </cell>
          <cell r="B1318" t="str">
            <v>Strojarska i prometna škola - Varaždin</v>
          </cell>
        </row>
        <row r="1319">
          <cell r="A1319">
            <v>2452</v>
          </cell>
          <cell r="B1319" t="str">
            <v>Strojarska škola za industrijska i obrtnička zanimanja - Rijeka</v>
          </cell>
        </row>
        <row r="1320">
          <cell r="A1320">
            <v>2546</v>
          </cell>
          <cell r="B1320" t="str">
            <v>Strojarska tehnička škola - Osijek</v>
          </cell>
        </row>
        <row r="1321">
          <cell r="A1321">
            <v>2737</v>
          </cell>
          <cell r="B1321" t="str">
            <v>Strojarska tehnička škola Fausta Vrančića</v>
          </cell>
        </row>
        <row r="1322">
          <cell r="A1322">
            <v>2738</v>
          </cell>
          <cell r="B1322" t="str">
            <v>Strojarska tehnička škola Frana Bošnjakovića</v>
          </cell>
        </row>
        <row r="1323">
          <cell r="A1323">
            <v>2462</v>
          </cell>
          <cell r="B1323" t="str">
            <v>Strojarsko brodograđevna škola za industrijska i obrtnička zanimanja - Rijeka</v>
          </cell>
        </row>
        <row r="1324">
          <cell r="A1324">
            <v>2420</v>
          </cell>
          <cell r="B1324" t="str">
            <v>Strukovna škola - Đurđevac</v>
          </cell>
        </row>
        <row r="1325">
          <cell r="A1325">
            <v>2482</v>
          </cell>
          <cell r="B1325" t="str">
            <v>Strukovna škola - Gospić</v>
          </cell>
        </row>
        <row r="1326">
          <cell r="A1326">
            <v>2664</v>
          </cell>
          <cell r="B1326" t="str">
            <v>Strukovna škola - Pula</v>
          </cell>
        </row>
        <row r="1327">
          <cell r="A1327">
            <v>2492</v>
          </cell>
          <cell r="B1327" t="str">
            <v>Strukovna škola - Virovitica</v>
          </cell>
        </row>
        <row r="1328">
          <cell r="A1328">
            <v>2592</v>
          </cell>
          <cell r="B1328" t="str">
            <v>Strukovna škola - Vukovar</v>
          </cell>
        </row>
        <row r="1329">
          <cell r="A1329">
            <v>2672</v>
          </cell>
          <cell r="B1329" t="str">
            <v xml:space="preserve">Strukovna škola Eugena Kumičića - Rovinj </v>
          </cell>
        </row>
        <row r="1330">
          <cell r="A1330">
            <v>2528</v>
          </cell>
          <cell r="B1330" t="str">
            <v>Strukovna škola Vice Vlatkovića</v>
          </cell>
        </row>
        <row r="1331">
          <cell r="A1331">
            <v>2580</v>
          </cell>
          <cell r="B1331" t="str">
            <v>Šibenska privatna gimnazija s pravom javnosti</v>
          </cell>
        </row>
        <row r="1332">
          <cell r="A1332">
            <v>2342</v>
          </cell>
          <cell r="B1332" t="str">
            <v>Škola kreativnog razvoja dr.Časl</v>
          </cell>
        </row>
        <row r="1333">
          <cell r="A1333">
            <v>2633</v>
          </cell>
          <cell r="B1333" t="str">
            <v>Škola likovnih umjetnosti - Split</v>
          </cell>
        </row>
        <row r="1334">
          <cell r="A1334">
            <v>2531</v>
          </cell>
          <cell r="B1334" t="str">
            <v>Škola primijenjene umjetnosti i dizajna - Zadar</v>
          </cell>
        </row>
        <row r="1335">
          <cell r="A1335">
            <v>2747</v>
          </cell>
          <cell r="B1335" t="str">
            <v>Škola primijenjene umjetnosti i dizajna - Zagreb</v>
          </cell>
        </row>
        <row r="1336">
          <cell r="A1336">
            <v>2558</v>
          </cell>
          <cell r="B1336" t="str">
            <v>Škola primijenjene umjetnosti i dizajna Osijek</v>
          </cell>
        </row>
        <row r="1337">
          <cell r="A1337">
            <v>2659</v>
          </cell>
          <cell r="B1337" t="str">
            <v>Škola primijenjenih umjetnosti i dizajna - Pula</v>
          </cell>
        </row>
        <row r="1338">
          <cell r="A1338">
            <v>2327</v>
          </cell>
          <cell r="B1338" t="str">
            <v>Škola suvremenog plesa Ane Maletić - Zagreb</v>
          </cell>
        </row>
        <row r="1339">
          <cell r="A1339">
            <v>2731</v>
          </cell>
          <cell r="B1339" t="str">
            <v>Škola za cestovni promet - Zagreb</v>
          </cell>
        </row>
        <row r="1340">
          <cell r="A1340">
            <v>2631</v>
          </cell>
          <cell r="B1340" t="str">
            <v>Škola za dizajn, grafiku i održivu gradnju - Split</v>
          </cell>
        </row>
        <row r="1341">
          <cell r="A1341">
            <v>2735</v>
          </cell>
          <cell r="B1341" t="str">
            <v>Škola za grafiku, dizajn i medijsku produkciju</v>
          </cell>
        </row>
        <row r="1342">
          <cell r="A1342">
            <v>2326</v>
          </cell>
          <cell r="B1342" t="str">
            <v>Škola za klasični balet - Zagreb</v>
          </cell>
        </row>
        <row r="1343">
          <cell r="A1343">
            <v>2715</v>
          </cell>
          <cell r="B1343" t="str">
            <v>Škola za medicinske sestre Mlinarska</v>
          </cell>
        </row>
        <row r="1344">
          <cell r="A1344">
            <v>2716</v>
          </cell>
          <cell r="B1344" t="str">
            <v>Škola za medicinske sestre Vinogradska</v>
          </cell>
        </row>
        <row r="1345">
          <cell r="A1345">
            <v>2718</v>
          </cell>
          <cell r="B1345" t="str">
            <v>Škola za medicinske sestre Vrapče</v>
          </cell>
        </row>
        <row r="1346">
          <cell r="A1346">
            <v>2734</v>
          </cell>
          <cell r="B1346" t="str">
            <v>Škola za modu i dizajn</v>
          </cell>
        </row>
        <row r="1347">
          <cell r="A1347">
            <v>2744</v>
          </cell>
          <cell r="B1347" t="str">
            <v>Škola za montažu instalacija i metalnih konstrukcija</v>
          </cell>
        </row>
        <row r="1348">
          <cell r="A1348">
            <v>1980</v>
          </cell>
          <cell r="B1348" t="str">
            <v>Škola za odgoj i obrazovanje - Pula</v>
          </cell>
        </row>
        <row r="1349">
          <cell r="A1349">
            <v>2559</v>
          </cell>
          <cell r="B1349" t="str">
            <v>Škola za osposobljavanje i obrazovanje Vinko Bek</v>
          </cell>
        </row>
        <row r="1350">
          <cell r="A1350">
            <v>2717</v>
          </cell>
          <cell r="B1350" t="str">
            <v>Škola za primalje - Zagreb</v>
          </cell>
        </row>
        <row r="1351">
          <cell r="A1351">
            <v>2473</v>
          </cell>
          <cell r="B1351" t="str">
            <v>Škola za primijenjenu umjetnost u Rijeci</v>
          </cell>
        </row>
        <row r="1352">
          <cell r="A1352">
            <v>2656</v>
          </cell>
          <cell r="B1352" t="str">
            <v>Škola za turizam, ugostiteljstvo i trgovinu - Pula</v>
          </cell>
        </row>
        <row r="1353">
          <cell r="A1353">
            <v>2366</v>
          </cell>
          <cell r="B1353" t="str">
            <v>Škola za umjetnost, dizajn, grafiku i odjeću - Zabok</v>
          </cell>
        </row>
        <row r="1354">
          <cell r="A1354">
            <v>2748</v>
          </cell>
          <cell r="B1354" t="str">
            <v>Športska gimnazija - Zagreb</v>
          </cell>
        </row>
        <row r="1355">
          <cell r="A1355">
            <v>2393</v>
          </cell>
          <cell r="B1355" t="str">
            <v>Šumarska i drvodjeljska škola - Karlovac</v>
          </cell>
        </row>
        <row r="1356">
          <cell r="A1356">
            <v>4011</v>
          </cell>
          <cell r="B1356" t="str">
            <v>Talijanska osnovna škola - Bernardo Parentin Poreč</v>
          </cell>
        </row>
        <row r="1357">
          <cell r="A1357">
            <v>1925</v>
          </cell>
          <cell r="B1357" t="str">
            <v>Talijanska osnovna škola - Buje</v>
          </cell>
        </row>
        <row r="1358">
          <cell r="A1358">
            <v>2018</v>
          </cell>
          <cell r="B1358" t="str">
            <v>Talijanska osnovna škola - Novigrad</v>
          </cell>
        </row>
        <row r="1359">
          <cell r="A1359">
            <v>1960</v>
          </cell>
          <cell r="B1359" t="str">
            <v xml:space="preserve">Talijanska osnovna škola - Poreč </v>
          </cell>
        </row>
        <row r="1360">
          <cell r="A1360">
            <v>1983</v>
          </cell>
          <cell r="B1360" t="str">
            <v>Talijanska osnovna škola Bernardo Benussi - Rovinj</v>
          </cell>
        </row>
        <row r="1361">
          <cell r="A1361">
            <v>2030</v>
          </cell>
          <cell r="B1361" t="str">
            <v>Talijanska osnovna škola Galileo Galilei - Umag</v>
          </cell>
        </row>
        <row r="1362">
          <cell r="A1362">
            <v>2670</v>
          </cell>
          <cell r="B1362" t="str">
            <v xml:space="preserve">Talijanska srednja škola - Rovinj </v>
          </cell>
        </row>
        <row r="1363">
          <cell r="A1363">
            <v>2660</v>
          </cell>
          <cell r="B1363" t="str">
            <v>Talijanska srednja škola Dante Alighieri - Pula</v>
          </cell>
        </row>
        <row r="1364">
          <cell r="A1364">
            <v>2648</v>
          </cell>
          <cell r="B1364" t="str">
            <v>Talijanska srednja škola Leonardo da Vinci - Buje</v>
          </cell>
        </row>
        <row r="1365">
          <cell r="A1365">
            <v>2608</v>
          </cell>
          <cell r="B1365" t="str">
            <v>Tehnička i industrijska škola Ruđera Boškovića u Sinju</v>
          </cell>
        </row>
        <row r="1366">
          <cell r="A1366">
            <v>2433</v>
          </cell>
          <cell r="B1366" t="str">
            <v>Tehnička škola - Bjelovar</v>
          </cell>
        </row>
        <row r="1367">
          <cell r="A1367">
            <v>2692</v>
          </cell>
          <cell r="B1367" t="str">
            <v>Tehnička škola - Čakovec</v>
          </cell>
        </row>
        <row r="1368">
          <cell r="A1368">
            <v>2438</v>
          </cell>
          <cell r="B1368" t="str">
            <v>Tehnička škola - Daruvar</v>
          </cell>
        </row>
        <row r="1369">
          <cell r="A1369">
            <v>2395</v>
          </cell>
          <cell r="B1369" t="str">
            <v>Tehnička škola - Karlovac</v>
          </cell>
        </row>
        <row r="1370">
          <cell r="A1370">
            <v>2376</v>
          </cell>
          <cell r="B1370" t="str">
            <v>Tehnička škola - Kutina</v>
          </cell>
        </row>
        <row r="1371">
          <cell r="A1371">
            <v>2499</v>
          </cell>
          <cell r="B1371" t="str">
            <v>Tehnička škola - Požega</v>
          </cell>
        </row>
        <row r="1372">
          <cell r="A1372">
            <v>2663</v>
          </cell>
          <cell r="B1372" t="str">
            <v>Tehnička škola - Pula</v>
          </cell>
        </row>
        <row r="1373">
          <cell r="A1373">
            <v>2385</v>
          </cell>
          <cell r="B1373" t="str">
            <v>Tehnička škola - Sisak</v>
          </cell>
        </row>
        <row r="1374">
          <cell r="A1374">
            <v>2511</v>
          </cell>
          <cell r="B1374" t="str">
            <v>Tehnička škola - Slavonski Brod</v>
          </cell>
        </row>
        <row r="1375">
          <cell r="A1375">
            <v>2576</v>
          </cell>
          <cell r="B1375" t="str">
            <v>Tehnička škola - Šibenik</v>
          </cell>
        </row>
        <row r="1376">
          <cell r="A1376">
            <v>2490</v>
          </cell>
          <cell r="B1376" t="str">
            <v>Tehnička škola - Virovitica</v>
          </cell>
        </row>
        <row r="1377">
          <cell r="A1377">
            <v>2527</v>
          </cell>
          <cell r="B1377" t="str">
            <v>Tehnička škola - Zadar</v>
          </cell>
        </row>
        <row r="1378">
          <cell r="A1378">
            <v>2740</v>
          </cell>
          <cell r="B1378" t="str">
            <v>Tehnička škola - Zagreb</v>
          </cell>
        </row>
        <row r="1379">
          <cell r="A1379">
            <v>2596</v>
          </cell>
          <cell r="B1379" t="str">
            <v>Tehnička škola - Županja</v>
          </cell>
        </row>
        <row r="1380">
          <cell r="A1380">
            <v>2553</v>
          </cell>
          <cell r="B1380" t="str">
            <v>Tehnička škola i prirodoslovna gimnazija Ruđera Boškovića - Osijek</v>
          </cell>
        </row>
        <row r="1381">
          <cell r="A1381">
            <v>2591</v>
          </cell>
          <cell r="B1381" t="str">
            <v>Tehnička škola Nikole Tesle - Vukovar</v>
          </cell>
        </row>
        <row r="1382">
          <cell r="A1382">
            <v>2581</v>
          </cell>
          <cell r="B1382" t="str">
            <v>Tehnička škola Ruđera Boškovića - Vinkovci</v>
          </cell>
        </row>
        <row r="1383">
          <cell r="A1383">
            <v>2764</v>
          </cell>
          <cell r="B1383" t="str">
            <v>Tehnička škola Ruđera Boškovića - Zagreb</v>
          </cell>
        </row>
        <row r="1384">
          <cell r="A1384">
            <v>2601</v>
          </cell>
          <cell r="B1384" t="str">
            <v>Tehnička škola u Imotskom</v>
          </cell>
        </row>
        <row r="1385">
          <cell r="A1385">
            <v>2463</v>
          </cell>
          <cell r="B1385" t="str">
            <v>Tehnička škola Rijeka</v>
          </cell>
        </row>
        <row r="1386">
          <cell r="A1386">
            <v>2628</v>
          </cell>
          <cell r="B1386" t="str">
            <v>Tehnička škola za strojarstvo i mehatroniku - Split</v>
          </cell>
        </row>
        <row r="1387">
          <cell r="A1387">
            <v>2727</v>
          </cell>
          <cell r="B1387" t="str">
            <v>Treća ekonomska škola - Zagreb</v>
          </cell>
        </row>
        <row r="1388">
          <cell r="A1388">
            <v>2557</v>
          </cell>
          <cell r="B1388" t="str">
            <v>Trgovačka i komercijalna škola davor Milas - Osijek</v>
          </cell>
        </row>
        <row r="1389">
          <cell r="A1389">
            <v>2454</v>
          </cell>
          <cell r="B1389" t="str">
            <v>Trgovačka i tekstilna škola u Rijeci</v>
          </cell>
        </row>
        <row r="1390">
          <cell r="A1390">
            <v>2746</v>
          </cell>
          <cell r="B1390" t="str">
            <v>Trgovačka škola - Zagreb</v>
          </cell>
        </row>
        <row r="1391">
          <cell r="A1391">
            <v>2396</v>
          </cell>
          <cell r="B1391" t="str">
            <v>Trgovačko - ugostiteljska škola - Karlovac</v>
          </cell>
        </row>
        <row r="1392">
          <cell r="A1392">
            <v>2680</v>
          </cell>
          <cell r="B1392" t="str">
            <v>Turistička i ugostiteljska škola - Dubrovnik</v>
          </cell>
        </row>
        <row r="1393">
          <cell r="A1393">
            <v>2635</v>
          </cell>
          <cell r="B1393" t="str">
            <v>Turističko - ugostiteljska škola - Split</v>
          </cell>
        </row>
        <row r="1394">
          <cell r="A1394">
            <v>2655</v>
          </cell>
          <cell r="B1394" t="str">
            <v xml:space="preserve">Turističko - ugostiteljska škola Antona Štifanića - Poreč </v>
          </cell>
        </row>
        <row r="1395">
          <cell r="A1395">
            <v>2435</v>
          </cell>
          <cell r="B1395" t="str">
            <v>Turističko-ugostiteljska i prehrambena škola - Bjelovar</v>
          </cell>
        </row>
        <row r="1396">
          <cell r="A1396">
            <v>2574</v>
          </cell>
          <cell r="B1396" t="str">
            <v>Turističko-ugostiteljska škola - Šibenik</v>
          </cell>
        </row>
        <row r="1397">
          <cell r="A1397">
            <v>4001</v>
          </cell>
          <cell r="B1397" t="str">
            <v>Učenički dom</v>
          </cell>
        </row>
        <row r="1398">
          <cell r="A1398">
            <v>4046</v>
          </cell>
          <cell r="B1398" t="str">
            <v>Učenički dom Hrvatski učiteljski konvikt</v>
          </cell>
        </row>
        <row r="1399">
          <cell r="A1399">
            <v>4048</v>
          </cell>
          <cell r="B1399" t="str">
            <v>Učenički dom Lovran</v>
          </cell>
        </row>
        <row r="1400">
          <cell r="A1400">
            <v>4049</v>
          </cell>
          <cell r="B1400" t="str">
            <v>Učenički dom Marije Jambrišak</v>
          </cell>
        </row>
        <row r="1401">
          <cell r="A1401">
            <v>4054</v>
          </cell>
          <cell r="B1401" t="str">
            <v>Učenički dom Varaždin</v>
          </cell>
        </row>
        <row r="1402">
          <cell r="A1402">
            <v>2845</v>
          </cell>
          <cell r="B1402" t="str">
            <v>Učilište za popularnu i jazz glazbu</v>
          </cell>
        </row>
        <row r="1403">
          <cell r="A1403">
            <v>2447</v>
          </cell>
          <cell r="B1403" t="str">
            <v>Ugostiteljska škola - Opatija</v>
          </cell>
        </row>
        <row r="1404">
          <cell r="A1404">
            <v>2555</v>
          </cell>
          <cell r="B1404" t="str">
            <v>Ugostiteljsko - turistička škola - Osijek</v>
          </cell>
        </row>
        <row r="1405">
          <cell r="A1405">
            <v>2729</v>
          </cell>
          <cell r="B1405" t="str">
            <v>Ugostiteljsko-turističko učilište - Zagreb</v>
          </cell>
        </row>
        <row r="1406">
          <cell r="A1406">
            <v>2914</v>
          </cell>
          <cell r="B1406" t="str">
            <v>Umjetnička gimnazija Ars Animae s pravom javnosti - Split</v>
          </cell>
        </row>
        <row r="1407">
          <cell r="A1407">
            <v>60</v>
          </cell>
          <cell r="B1407" t="str">
            <v>Umjetnička škola Franje Lučića</v>
          </cell>
        </row>
        <row r="1408">
          <cell r="A1408">
            <v>2059</v>
          </cell>
          <cell r="B1408" t="str">
            <v>Umjetnička škola Luke Sorkočevića - Dubrovnik</v>
          </cell>
        </row>
        <row r="1409">
          <cell r="A1409">
            <v>1941</v>
          </cell>
          <cell r="B1409" t="str">
            <v>Umjetnička škola Matka Brajše Rašana</v>
          </cell>
        </row>
        <row r="1410">
          <cell r="A1410">
            <v>2139</v>
          </cell>
          <cell r="B1410" t="str">
            <v>Umjetnička škola Miroslav Magdalenić - Čakovec</v>
          </cell>
        </row>
        <row r="1411">
          <cell r="A1411">
            <v>1959</v>
          </cell>
          <cell r="B1411" t="str">
            <v>Umjetnička škola Poreč</v>
          </cell>
        </row>
        <row r="1412">
          <cell r="A1412">
            <v>2745</v>
          </cell>
          <cell r="B1412" t="str">
            <v>Upravna škola Zagreb</v>
          </cell>
        </row>
        <row r="1413">
          <cell r="A1413">
            <v>2700</v>
          </cell>
          <cell r="B1413" t="str">
            <v>V. gimnazija - Zagreb</v>
          </cell>
        </row>
        <row r="1414">
          <cell r="A1414">
            <v>2623</v>
          </cell>
          <cell r="B1414" t="str">
            <v>V. gimnazija Vladimir Nazor - Split</v>
          </cell>
        </row>
        <row r="1415">
          <cell r="A1415">
            <v>630</v>
          </cell>
          <cell r="B1415" t="str">
            <v>V. osnovna škola - Bjelovar</v>
          </cell>
        </row>
        <row r="1416">
          <cell r="A1416">
            <v>465</v>
          </cell>
          <cell r="B1416" t="str">
            <v>V. osnovna škola - Varaždin</v>
          </cell>
        </row>
        <row r="1417">
          <cell r="A1417">
            <v>2719</v>
          </cell>
          <cell r="B1417" t="str">
            <v>Veterinarska škola - Zagreb</v>
          </cell>
        </row>
        <row r="1418">
          <cell r="A1418">
            <v>466</v>
          </cell>
          <cell r="B1418" t="str">
            <v>VI. osnovna škola - Varaždin</v>
          </cell>
        </row>
        <row r="1419">
          <cell r="A1419">
            <v>2702</v>
          </cell>
          <cell r="B1419" t="str">
            <v>VII. gimnazija - Zagreb</v>
          </cell>
        </row>
        <row r="1420">
          <cell r="A1420">
            <v>468</v>
          </cell>
          <cell r="B1420" t="str">
            <v>VII. osnovna škola - Varaždin</v>
          </cell>
        </row>
        <row r="1421">
          <cell r="A1421">
            <v>2330</v>
          </cell>
          <cell r="B1421" t="str">
            <v>Waldorfska škola u Zagrebu</v>
          </cell>
        </row>
        <row r="1422">
          <cell r="A1422">
            <v>2705</v>
          </cell>
          <cell r="B1422" t="str">
            <v>X. gimnazija Ivan Supek - Zagreb</v>
          </cell>
        </row>
        <row r="1423">
          <cell r="A1423">
            <v>2706</v>
          </cell>
          <cell r="B1423" t="str">
            <v>XI. gimnazija - Zagreb</v>
          </cell>
        </row>
        <row r="1424">
          <cell r="A1424">
            <v>2707</v>
          </cell>
          <cell r="B1424" t="str">
            <v>XII. gimnazija - Zagreb</v>
          </cell>
        </row>
        <row r="1425">
          <cell r="A1425">
            <v>2708</v>
          </cell>
          <cell r="B1425" t="str">
            <v>XIII. gimnazija - Zagreb</v>
          </cell>
        </row>
        <row r="1426">
          <cell r="A1426">
            <v>2710</v>
          </cell>
          <cell r="B1426" t="str">
            <v>XV. gimnazija - Zagreb</v>
          </cell>
        </row>
        <row r="1427">
          <cell r="A1427">
            <v>2711</v>
          </cell>
          <cell r="B1427" t="str">
            <v>XVI. gimnazija - Zagreb</v>
          </cell>
        </row>
        <row r="1428">
          <cell r="A1428">
            <v>2713</v>
          </cell>
          <cell r="B1428" t="str">
            <v>XVIII. gimnazija - Zagreb</v>
          </cell>
        </row>
        <row r="1429">
          <cell r="A1429">
            <v>2536</v>
          </cell>
          <cell r="B1429" t="str">
            <v>Zadarska privatna gimnazija s pravom javnosti</v>
          </cell>
        </row>
        <row r="1430">
          <cell r="A1430">
            <v>4000</v>
          </cell>
          <cell r="B1430" t="str">
            <v>Zadruga</v>
          </cell>
        </row>
        <row r="1431">
          <cell r="A1431">
            <v>2775</v>
          </cell>
          <cell r="B1431" t="str">
            <v>Zagrebačka umjetnička gimnazija s pravom javnosti</v>
          </cell>
        </row>
        <row r="1432">
          <cell r="A1432">
            <v>2586</v>
          </cell>
          <cell r="B1432" t="str">
            <v>Zdravstvena i veterinarska škola Dr. Andrije Štampara - Vinkovci</v>
          </cell>
        </row>
        <row r="1433">
          <cell r="A1433">
            <v>2634</v>
          </cell>
          <cell r="B1433" t="str">
            <v>Zdravstvena škola - Split</v>
          </cell>
        </row>
        <row r="1434">
          <cell r="A1434">
            <v>2714</v>
          </cell>
          <cell r="B1434" t="str">
            <v>Zdravstveno učilište - Zagreb</v>
          </cell>
        </row>
        <row r="1435">
          <cell r="A1435">
            <v>2359</v>
          </cell>
          <cell r="B1435" t="str">
            <v>Zrakoplovna tehnička škola Rudolfa Perešina</v>
          </cell>
        </row>
        <row r="1436">
          <cell r="A1436">
            <v>2477</v>
          </cell>
          <cell r="B1436" t="str">
            <v>Željeznička tehnička škola - Moravice</v>
          </cell>
        </row>
        <row r="1437">
          <cell r="A1437">
            <v>2751</v>
          </cell>
          <cell r="B1437" t="str">
            <v>Ženska opća gimnazija Družbe sestara milosrdnica - s pravom javnosti</v>
          </cell>
        </row>
        <row r="1438">
          <cell r="A1438">
            <v>4043</v>
          </cell>
          <cell r="B1438" t="str">
            <v>Ženski đački dom Dubrovnik</v>
          </cell>
        </row>
        <row r="1439">
          <cell r="A1439">
            <v>4007</v>
          </cell>
          <cell r="B1439" t="str">
            <v>Ženski đački dom Split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4065</v>
          </cell>
          <cell r="B718" t="str">
            <v>OŠ Kralja Zvonimira</v>
          </cell>
        </row>
        <row r="719">
          <cell r="A719">
            <v>830</v>
          </cell>
          <cell r="B719" t="str">
            <v>OŠ Kraljevica</v>
          </cell>
        </row>
        <row r="720">
          <cell r="A720">
            <v>2875</v>
          </cell>
          <cell r="B720" t="str">
            <v>OŠ Kraljice Jelene</v>
          </cell>
        </row>
        <row r="721">
          <cell r="A721">
            <v>190</v>
          </cell>
          <cell r="B721" t="str">
            <v>OŠ Krapinske Toplice</v>
          </cell>
        </row>
        <row r="722">
          <cell r="A722">
            <v>1226</v>
          </cell>
          <cell r="B722" t="str">
            <v>OŠ Krune Krstića - Zadar</v>
          </cell>
        </row>
        <row r="723">
          <cell r="A723">
            <v>88</v>
          </cell>
          <cell r="B723" t="str">
            <v>OŠ Ksavera Šandora Gjalskog - Donja Zelina</v>
          </cell>
        </row>
        <row r="724">
          <cell r="A724">
            <v>150</v>
          </cell>
          <cell r="B724" t="str">
            <v>OŠ Ksavera Šandora Gjalskog - Zabok</v>
          </cell>
        </row>
        <row r="725">
          <cell r="A725">
            <v>2198</v>
          </cell>
          <cell r="B725" t="str">
            <v>OŠ Ksavera Šandora Gjalskog - Zagreb</v>
          </cell>
        </row>
        <row r="726">
          <cell r="A726">
            <v>2116</v>
          </cell>
          <cell r="B726" t="str">
            <v>OŠ Kula Norinska</v>
          </cell>
        </row>
        <row r="727">
          <cell r="A727">
            <v>2106</v>
          </cell>
          <cell r="B727" t="str">
            <v>OŠ Kuna</v>
          </cell>
        </row>
        <row r="728">
          <cell r="A728">
            <v>100</v>
          </cell>
          <cell r="B728" t="str">
            <v>OŠ Kupljenovo</v>
          </cell>
        </row>
        <row r="729">
          <cell r="A729">
            <v>2141</v>
          </cell>
          <cell r="B729" t="str">
            <v>OŠ Kuršanec</v>
          </cell>
        </row>
        <row r="730">
          <cell r="A730">
            <v>2202</v>
          </cell>
          <cell r="B730" t="str">
            <v>OŠ Kustošija</v>
          </cell>
        </row>
        <row r="731">
          <cell r="A731">
            <v>1392</v>
          </cell>
          <cell r="B731" t="str">
            <v>OŠ Ladimirevci</v>
          </cell>
        </row>
        <row r="732">
          <cell r="A732">
            <v>2049</v>
          </cell>
          <cell r="B732" t="str">
            <v>OŠ Lapad</v>
          </cell>
        </row>
        <row r="733">
          <cell r="A733">
            <v>1452</v>
          </cell>
          <cell r="B733" t="str">
            <v>OŠ Laslovo</v>
          </cell>
        </row>
        <row r="734">
          <cell r="A734">
            <v>2884</v>
          </cell>
          <cell r="B734" t="str">
            <v>OŠ Lauder-Hugo Kon</v>
          </cell>
        </row>
        <row r="735">
          <cell r="A735">
            <v>566</v>
          </cell>
          <cell r="B735" t="str">
            <v>OŠ Legrad</v>
          </cell>
        </row>
        <row r="736">
          <cell r="A736">
            <v>2917</v>
          </cell>
          <cell r="B736" t="str">
            <v>OŠ Libar</v>
          </cell>
        </row>
        <row r="737">
          <cell r="A737">
            <v>187</v>
          </cell>
          <cell r="B737" t="str">
            <v>OŠ Lijepa Naša</v>
          </cell>
        </row>
        <row r="738">
          <cell r="A738">
            <v>1084</v>
          </cell>
          <cell r="B738" t="str">
            <v>OŠ Lipik</v>
          </cell>
        </row>
        <row r="739">
          <cell r="A739">
            <v>1641</v>
          </cell>
          <cell r="B739" t="str">
            <v>OŠ Lipovac</v>
          </cell>
        </row>
        <row r="740">
          <cell r="A740">
            <v>4058</v>
          </cell>
          <cell r="B740" t="str">
            <v>OŠ Lotrščak</v>
          </cell>
        </row>
        <row r="741">
          <cell r="A741">
            <v>1629</v>
          </cell>
          <cell r="B741" t="str">
            <v>OŠ Lovas</v>
          </cell>
        </row>
        <row r="742">
          <cell r="A742">
            <v>935</v>
          </cell>
          <cell r="B742" t="str">
            <v>OŠ Lovinac</v>
          </cell>
        </row>
        <row r="743">
          <cell r="A743">
            <v>2241</v>
          </cell>
          <cell r="B743" t="str">
            <v>OŠ Lovre pl. Matačića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450</v>
          </cell>
          <cell r="B746" t="str">
            <v>OŠ Ludbreg</v>
          </cell>
        </row>
        <row r="747">
          <cell r="A747">
            <v>324</v>
          </cell>
          <cell r="B747" t="str">
            <v>OŠ Ludina</v>
          </cell>
        </row>
        <row r="748">
          <cell r="A748">
            <v>1427</v>
          </cell>
          <cell r="B748" t="str">
            <v>OŠ Lug - Laskói Általános Iskola</v>
          </cell>
        </row>
        <row r="749">
          <cell r="A749">
            <v>2886</v>
          </cell>
          <cell r="B749" t="str">
            <v>OŠ Luka - Luka</v>
          </cell>
        </row>
        <row r="750">
          <cell r="A750">
            <v>2910</v>
          </cell>
          <cell r="B750" t="str">
            <v>OŠ Luka - Sesvete</v>
          </cell>
        </row>
        <row r="751">
          <cell r="A751">
            <v>1493</v>
          </cell>
          <cell r="B751" t="str">
            <v>OŠ Luka Botić</v>
          </cell>
        </row>
        <row r="752">
          <cell r="A752">
            <v>909</v>
          </cell>
          <cell r="B752" t="str">
            <v>OŠ Luke Perkovića - Brinje</v>
          </cell>
        </row>
        <row r="753">
          <cell r="A753">
            <v>513</v>
          </cell>
          <cell r="B753" t="str">
            <v>OŠ Ljubešćica</v>
          </cell>
        </row>
        <row r="754">
          <cell r="A754">
            <v>2269</v>
          </cell>
          <cell r="B754" t="str">
            <v>OŠ Ljubljanica - Zagreb</v>
          </cell>
        </row>
        <row r="755">
          <cell r="A755">
            <v>7</v>
          </cell>
          <cell r="B755" t="str">
            <v>OŠ Ljubo Babić</v>
          </cell>
        </row>
        <row r="756">
          <cell r="A756">
            <v>1155</v>
          </cell>
          <cell r="B756" t="str">
            <v>OŠ Ljudevit Gaj - Lužani</v>
          </cell>
        </row>
        <row r="757">
          <cell r="A757">
            <v>202</v>
          </cell>
          <cell r="B757" t="str">
            <v>OŠ Ljudevit Gaj - Mihovljan</v>
          </cell>
        </row>
        <row r="758">
          <cell r="A758">
            <v>147</v>
          </cell>
          <cell r="B758" t="str">
            <v>OŠ Ljudevit Gaj u Krapini</v>
          </cell>
        </row>
        <row r="759">
          <cell r="A759">
            <v>1089</v>
          </cell>
          <cell r="B759" t="str">
            <v>OŠ Ljudevita Gaja - Nova Gradiška</v>
          </cell>
        </row>
        <row r="760">
          <cell r="A760">
            <v>1370</v>
          </cell>
          <cell r="B760" t="str">
            <v>OŠ Ljudevita Gaja - Osijek</v>
          </cell>
        </row>
        <row r="761">
          <cell r="A761">
            <v>78</v>
          </cell>
          <cell r="B761" t="str">
            <v>OŠ Ljudevita Gaja - Zaprešić</v>
          </cell>
        </row>
        <row r="762">
          <cell r="A762">
            <v>537</v>
          </cell>
          <cell r="B762" t="str">
            <v>OŠ Ljudevita Modeca - Križevci</v>
          </cell>
        </row>
        <row r="763">
          <cell r="A763">
            <v>196</v>
          </cell>
          <cell r="B763" t="str">
            <v>OŠ Mače</v>
          </cell>
        </row>
        <row r="764">
          <cell r="A764">
            <v>362</v>
          </cell>
          <cell r="B764" t="str">
            <v>OŠ Mahično</v>
          </cell>
        </row>
        <row r="765">
          <cell r="A765">
            <v>1716</v>
          </cell>
          <cell r="B765" t="str">
            <v>OŠ Majstora Radovana</v>
          </cell>
        </row>
        <row r="766">
          <cell r="A766">
            <v>2254</v>
          </cell>
          <cell r="B766" t="str">
            <v>OŠ Malešnica</v>
          </cell>
        </row>
        <row r="767">
          <cell r="A767">
            <v>4053</v>
          </cell>
          <cell r="B767" t="str">
            <v>OŠ Malinska - Dubašnica</v>
          </cell>
        </row>
        <row r="768">
          <cell r="A768">
            <v>1757</v>
          </cell>
          <cell r="B768" t="str">
            <v>OŠ Manuš</v>
          </cell>
        </row>
        <row r="769">
          <cell r="A769">
            <v>2005</v>
          </cell>
          <cell r="B769" t="str">
            <v>OŠ Marčana</v>
          </cell>
        </row>
        <row r="770">
          <cell r="A770">
            <v>1671</v>
          </cell>
          <cell r="B770" t="str">
            <v>OŠ Mare Švel-Gamiršek</v>
          </cell>
        </row>
        <row r="771">
          <cell r="A771">
            <v>843</v>
          </cell>
          <cell r="B771" t="str">
            <v>OŠ Maria Martinolića</v>
          </cell>
        </row>
        <row r="772">
          <cell r="A772">
            <v>198</v>
          </cell>
          <cell r="B772" t="str">
            <v>OŠ Marija Bistrica</v>
          </cell>
        </row>
        <row r="773">
          <cell r="A773">
            <v>2023</v>
          </cell>
          <cell r="B773" t="str">
            <v>OŠ Marije i Line</v>
          </cell>
        </row>
        <row r="774">
          <cell r="A774">
            <v>2215</v>
          </cell>
          <cell r="B774" t="str">
            <v>OŠ Marije Jurić Zagorke</v>
          </cell>
        </row>
        <row r="775">
          <cell r="A775">
            <v>2051</v>
          </cell>
          <cell r="B775" t="str">
            <v>OŠ Marina Držića - Dubrovnik</v>
          </cell>
        </row>
        <row r="776">
          <cell r="A776">
            <v>2278</v>
          </cell>
          <cell r="B776" t="str">
            <v>OŠ Marina Držića - Zagreb</v>
          </cell>
        </row>
        <row r="777">
          <cell r="A777">
            <v>2047</v>
          </cell>
          <cell r="B777" t="str">
            <v>OŠ Marina Getaldića</v>
          </cell>
        </row>
        <row r="778">
          <cell r="A778">
            <v>1752</v>
          </cell>
          <cell r="B778" t="str">
            <v>OŠ Marjan</v>
          </cell>
        </row>
        <row r="779">
          <cell r="A779">
            <v>1706</v>
          </cell>
          <cell r="B779" t="str">
            <v>OŠ Marka Marulića</v>
          </cell>
        </row>
        <row r="780">
          <cell r="A780">
            <v>1205</v>
          </cell>
          <cell r="B780" t="str">
            <v>OŠ Markovac</v>
          </cell>
        </row>
        <row r="781">
          <cell r="A781">
            <v>2225</v>
          </cell>
          <cell r="B781" t="str">
            <v>OŠ Markuševec</v>
          </cell>
        </row>
        <row r="782">
          <cell r="A782">
            <v>1662</v>
          </cell>
          <cell r="B782" t="str">
            <v>OŠ Markušica</v>
          </cell>
        </row>
        <row r="783">
          <cell r="A783">
            <v>503</v>
          </cell>
          <cell r="B783" t="str">
            <v>OŠ Martijanec</v>
          </cell>
        </row>
        <row r="784">
          <cell r="A784">
            <v>4017</v>
          </cell>
          <cell r="B784" t="str">
            <v>OŠ Mate Balote - Buje</v>
          </cell>
        </row>
        <row r="785">
          <cell r="A785">
            <v>244</v>
          </cell>
          <cell r="B785" t="str">
            <v>OŠ Mate Lovraka - Kutina</v>
          </cell>
        </row>
        <row r="786">
          <cell r="A786">
            <v>1094</v>
          </cell>
          <cell r="B786" t="str">
            <v>OŠ Mate Lovraka - Nova Gradiška</v>
          </cell>
        </row>
        <row r="787">
          <cell r="A787">
            <v>267</v>
          </cell>
          <cell r="B787" t="str">
            <v>OŠ Mate Lovraka - Petrinja</v>
          </cell>
        </row>
        <row r="788">
          <cell r="A788">
            <v>713</v>
          </cell>
          <cell r="B788" t="str">
            <v>OŠ Mate Lovraka - Veliki Grđevac</v>
          </cell>
        </row>
        <row r="789">
          <cell r="A789">
            <v>1492</v>
          </cell>
          <cell r="B789" t="str">
            <v>OŠ Mate Lovraka - Vladislavci</v>
          </cell>
        </row>
        <row r="790">
          <cell r="A790">
            <v>2214</v>
          </cell>
          <cell r="B790" t="str">
            <v>OŠ Mate Lovraka - Zagreb</v>
          </cell>
        </row>
        <row r="791">
          <cell r="A791">
            <v>1602</v>
          </cell>
          <cell r="B791" t="str">
            <v>OŠ Mate Lovraka - Županja</v>
          </cell>
        </row>
        <row r="792">
          <cell r="A792">
            <v>1611</v>
          </cell>
          <cell r="B792" t="str">
            <v>OŠ Matija Antun Reljković - Cerna</v>
          </cell>
        </row>
        <row r="793">
          <cell r="A793">
            <v>1177</v>
          </cell>
          <cell r="B793" t="str">
            <v>OŠ Matija Antun Reljković - Davor</v>
          </cell>
        </row>
        <row r="794">
          <cell r="A794">
            <v>1171</v>
          </cell>
          <cell r="B794" t="str">
            <v>OŠ Matija Gubec - Cernik</v>
          </cell>
        </row>
        <row r="795">
          <cell r="A795">
            <v>1628</v>
          </cell>
          <cell r="B795" t="str">
            <v>OŠ Matija Gubec - Jarmina</v>
          </cell>
        </row>
        <row r="796">
          <cell r="A796">
            <v>1494</v>
          </cell>
          <cell r="B796" t="str">
            <v>OŠ Matija Gubec - Magdalenovac</v>
          </cell>
        </row>
        <row r="797">
          <cell r="A797">
            <v>1349</v>
          </cell>
          <cell r="B797" t="str">
            <v>OŠ Matija Gubec - Piškorevci</v>
          </cell>
        </row>
        <row r="798">
          <cell r="A798">
            <v>174</v>
          </cell>
          <cell r="B798" t="str">
            <v>OŠ Matije Gupca - Gornja Stubica</v>
          </cell>
        </row>
        <row r="799">
          <cell r="A799">
            <v>2265</v>
          </cell>
          <cell r="B799" t="str">
            <v>OŠ Matije Gupca - Zagreb</v>
          </cell>
        </row>
        <row r="800">
          <cell r="A800">
            <v>1386</v>
          </cell>
          <cell r="B800" t="str">
            <v>OŠ Matije Petra Katančića</v>
          </cell>
        </row>
        <row r="801">
          <cell r="A801">
            <v>1934</v>
          </cell>
          <cell r="B801" t="str">
            <v>OŠ Matije Vlačića</v>
          </cell>
        </row>
        <row r="802">
          <cell r="A802">
            <v>2234</v>
          </cell>
          <cell r="B802" t="str">
            <v>OŠ Matka Laginje</v>
          </cell>
        </row>
        <row r="803">
          <cell r="A803">
            <v>2205</v>
          </cell>
          <cell r="B803" t="str">
            <v>OŠ Medvedgrad</v>
          </cell>
        </row>
        <row r="804">
          <cell r="A804">
            <v>1772</v>
          </cell>
          <cell r="B804" t="str">
            <v>OŠ Mejaši</v>
          </cell>
        </row>
        <row r="805">
          <cell r="A805">
            <v>1762</v>
          </cell>
          <cell r="B805" t="str">
            <v>OŠ Meje</v>
          </cell>
        </row>
        <row r="806">
          <cell r="A806">
            <v>1770</v>
          </cell>
          <cell r="B806" t="str">
            <v>OŠ Mertojak</v>
          </cell>
        </row>
        <row r="807">
          <cell r="A807">
            <v>447</v>
          </cell>
          <cell r="B807" t="str">
            <v>OŠ Metel Ožegović</v>
          </cell>
        </row>
        <row r="808">
          <cell r="A808">
            <v>20</v>
          </cell>
          <cell r="B808" t="str">
            <v>OŠ Mihaela Šiloboda</v>
          </cell>
        </row>
        <row r="809">
          <cell r="A809">
            <v>569</v>
          </cell>
          <cell r="B809" t="str">
            <v>OŠ Mihovil Pavlek Miškina - Đelekovec</v>
          </cell>
        </row>
        <row r="810">
          <cell r="A810">
            <v>1675</v>
          </cell>
          <cell r="B810" t="str">
            <v>OŠ Mijat Stojanović</v>
          </cell>
        </row>
        <row r="811">
          <cell r="A811">
            <v>993</v>
          </cell>
          <cell r="B811" t="str">
            <v>OŠ Mikleuš</v>
          </cell>
        </row>
        <row r="812">
          <cell r="A812">
            <v>1121</v>
          </cell>
          <cell r="B812" t="str">
            <v>OŠ Milan Amruš</v>
          </cell>
        </row>
        <row r="813">
          <cell r="A813">
            <v>827</v>
          </cell>
          <cell r="B813" t="str">
            <v>OŠ Milan Brozović</v>
          </cell>
        </row>
        <row r="814">
          <cell r="A814">
            <v>1899</v>
          </cell>
          <cell r="B814" t="str">
            <v>OŠ Milana Begovića</v>
          </cell>
        </row>
        <row r="815">
          <cell r="A815">
            <v>27</v>
          </cell>
          <cell r="B815" t="str">
            <v>OŠ Milana Langa</v>
          </cell>
        </row>
        <row r="816">
          <cell r="A816">
            <v>2019</v>
          </cell>
          <cell r="B816" t="str">
            <v>OŠ Milana Šorga - Oprtalj</v>
          </cell>
        </row>
        <row r="817">
          <cell r="A817">
            <v>1490</v>
          </cell>
          <cell r="B817" t="str">
            <v>OŠ Milka Cepelića</v>
          </cell>
        </row>
        <row r="818">
          <cell r="A818">
            <v>135</v>
          </cell>
          <cell r="B818" t="str">
            <v>OŠ Milke Trnine</v>
          </cell>
        </row>
        <row r="819">
          <cell r="A819">
            <v>1879</v>
          </cell>
          <cell r="B819" t="str">
            <v>OŠ Milna</v>
          </cell>
        </row>
        <row r="820">
          <cell r="A820">
            <v>668</v>
          </cell>
          <cell r="B820" t="str">
            <v>OŠ Mirka Pereša</v>
          </cell>
        </row>
        <row r="821">
          <cell r="A821">
            <v>1448</v>
          </cell>
          <cell r="B821" t="str">
            <v>OŠ Miroslava Krleže - Čepin</v>
          </cell>
        </row>
        <row r="822">
          <cell r="A822">
            <v>2194</v>
          </cell>
          <cell r="B822" t="str">
            <v>OŠ Miroslava Krleže - Zagreb</v>
          </cell>
        </row>
        <row r="823">
          <cell r="A823">
            <v>1593</v>
          </cell>
          <cell r="B823" t="str">
            <v>OŠ Mitnica</v>
          </cell>
        </row>
        <row r="824">
          <cell r="A824">
            <v>1046</v>
          </cell>
          <cell r="B824" t="str">
            <v>OŠ Mladost - Jakšić</v>
          </cell>
        </row>
        <row r="825">
          <cell r="A825">
            <v>309</v>
          </cell>
          <cell r="B825" t="str">
            <v>OŠ Mladost - Lekenik</v>
          </cell>
        </row>
        <row r="826">
          <cell r="A826">
            <v>1367</v>
          </cell>
          <cell r="B826" t="str">
            <v>OŠ Mladost - Osijek</v>
          </cell>
        </row>
        <row r="827">
          <cell r="A827">
            <v>2299</v>
          </cell>
          <cell r="B827" t="str">
            <v>OŠ Mladost - Zagreb</v>
          </cell>
        </row>
        <row r="828">
          <cell r="A828">
            <v>2109</v>
          </cell>
          <cell r="B828" t="str">
            <v>OŠ Mljet</v>
          </cell>
        </row>
        <row r="829">
          <cell r="A829">
            <v>2061</v>
          </cell>
          <cell r="B829" t="str">
            <v>OŠ Mokošica - Dubrovnik</v>
          </cell>
        </row>
        <row r="830">
          <cell r="A830">
            <v>601</v>
          </cell>
          <cell r="B830" t="str">
            <v>OŠ Molve</v>
          </cell>
        </row>
        <row r="831">
          <cell r="A831">
            <v>1976</v>
          </cell>
          <cell r="B831" t="str">
            <v>OŠ Monte Zaro</v>
          </cell>
        </row>
        <row r="832">
          <cell r="A832">
            <v>870</v>
          </cell>
          <cell r="B832" t="str">
            <v>OŠ Mrkopalj</v>
          </cell>
        </row>
        <row r="833">
          <cell r="A833">
            <v>2156</v>
          </cell>
          <cell r="B833" t="str">
            <v>OŠ Mursko Središće</v>
          </cell>
        </row>
        <row r="834">
          <cell r="A834">
            <v>1568</v>
          </cell>
          <cell r="B834" t="str">
            <v>OŠ Murterski škoji</v>
          </cell>
        </row>
        <row r="835">
          <cell r="A835">
            <v>2324</v>
          </cell>
          <cell r="B835" t="str">
            <v>OŠ Nad lipom</v>
          </cell>
        </row>
        <row r="836">
          <cell r="A836">
            <v>2341</v>
          </cell>
          <cell r="B836" t="str">
            <v>OŠ Nandi s pravom javnosti</v>
          </cell>
        </row>
        <row r="837">
          <cell r="A837">
            <v>2159</v>
          </cell>
          <cell r="B837" t="str">
            <v>OŠ Nedelišće</v>
          </cell>
        </row>
        <row r="838">
          <cell r="A838">
            <v>1676</v>
          </cell>
          <cell r="B838" t="str">
            <v>OŠ Negoslavci</v>
          </cell>
        </row>
        <row r="839">
          <cell r="A839">
            <v>1800</v>
          </cell>
          <cell r="B839" t="str">
            <v>OŠ Neorić-Sutina</v>
          </cell>
        </row>
        <row r="840">
          <cell r="A840">
            <v>416</v>
          </cell>
          <cell r="B840" t="str">
            <v>OŠ Netretić</v>
          </cell>
        </row>
        <row r="841">
          <cell r="A841">
            <v>789</v>
          </cell>
          <cell r="B841" t="str">
            <v>OŠ Nikola Tesla - Rijeka</v>
          </cell>
        </row>
        <row r="842">
          <cell r="A842">
            <v>1592</v>
          </cell>
          <cell r="B842" t="str">
            <v>OŠ Nikole Andrića</v>
          </cell>
        </row>
        <row r="843">
          <cell r="A843">
            <v>48</v>
          </cell>
          <cell r="B843" t="str">
            <v>OŠ Nikole Hribara</v>
          </cell>
        </row>
        <row r="844">
          <cell r="A844">
            <v>1214</v>
          </cell>
          <cell r="B844" t="str">
            <v>OŠ Nikole Tesle - Gračac</v>
          </cell>
        </row>
        <row r="845">
          <cell r="A845">
            <v>1581</v>
          </cell>
          <cell r="B845" t="str">
            <v>OŠ Nikole Tesle - Mirkovci</v>
          </cell>
        </row>
        <row r="846">
          <cell r="A846">
            <v>2268</v>
          </cell>
          <cell r="B846" t="str">
            <v>OŠ Nikole Tesle - Zagreb</v>
          </cell>
        </row>
        <row r="847">
          <cell r="A847">
            <v>678</v>
          </cell>
          <cell r="B847" t="str">
            <v>OŠ Nova Rača</v>
          </cell>
        </row>
        <row r="848">
          <cell r="A848">
            <v>453</v>
          </cell>
          <cell r="B848" t="str">
            <v>OŠ Novi Marof</v>
          </cell>
        </row>
        <row r="849">
          <cell r="A849">
            <v>1271</v>
          </cell>
          <cell r="B849" t="str">
            <v>OŠ Novigrad</v>
          </cell>
        </row>
        <row r="850">
          <cell r="A850">
            <v>4050</v>
          </cell>
          <cell r="B850" t="str">
            <v>OŠ Novo Čiče</v>
          </cell>
        </row>
        <row r="851">
          <cell r="A851">
            <v>259</v>
          </cell>
          <cell r="B851" t="str">
            <v>OŠ Novska</v>
          </cell>
        </row>
        <row r="852">
          <cell r="A852">
            <v>1686</v>
          </cell>
          <cell r="B852" t="str">
            <v>OŠ o. Petra Perice Makarska</v>
          </cell>
        </row>
        <row r="853">
          <cell r="A853">
            <v>1217</v>
          </cell>
          <cell r="B853" t="str">
            <v>OŠ Obrovac</v>
          </cell>
        </row>
        <row r="854">
          <cell r="A854">
            <v>2301</v>
          </cell>
          <cell r="B854" t="str">
            <v>OŠ Odra</v>
          </cell>
        </row>
        <row r="855">
          <cell r="A855">
            <v>1188</v>
          </cell>
          <cell r="B855" t="str">
            <v>OŠ Okučani</v>
          </cell>
        </row>
        <row r="856">
          <cell r="A856">
            <v>4045</v>
          </cell>
          <cell r="B856" t="str">
            <v>OŠ Omišalj</v>
          </cell>
        </row>
        <row r="857">
          <cell r="A857">
            <v>2113</v>
          </cell>
          <cell r="B857" t="str">
            <v>OŠ Opuzen</v>
          </cell>
        </row>
        <row r="858">
          <cell r="A858">
            <v>2104</v>
          </cell>
          <cell r="B858" t="str">
            <v>OŠ Orebić</v>
          </cell>
        </row>
        <row r="859">
          <cell r="A859">
            <v>2154</v>
          </cell>
          <cell r="B859" t="str">
            <v>OŠ Orehovica</v>
          </cell>
        </row>
        <row r="860">
          <cell r="A860">
            <v>205</v>
          </cell>
          <cell r="B860" t="str">
            <v>OŠ Oroslavje</v>
          </cell>
        </row>
        <row r="861">
          <cell r="A861">
            <v>1740</v>
          </cell>
          <cell r="B861" t="str">
            <v>OŠ Ostrog</v>
          </cell>
        </row>
        <row r="862">
          <cell r="A862">
            <v>2303</v>
          </cell>
          <cell r="B862" t="str">
            <v>OŠ Otok</v>
          </cell>
        </row>
        <row r="863">
          <cell r="A863">
            <v>2201</v>
          </cell>
          <cell r="B863" t="str">
            <v>OŠ Otona Ivekovića</v>
          </cell>
        </row>
        <row r="864">
          <cell r="A864">
            <v>2119</v>
          </cell>
          <cell r="B864" t="str">
            <v>OŠ Otrići-Dubrave</v>
          </cell>
        </row>
        <row r="865">
          <cell r="A865">
            <v>1300</v>
          </cell>
          <cell r="B865" t="str">
            <v>OŠ Pakoštane</v>
          </cell>
        </row>
        <row r="866">
          <cell r="A866">
            <v>2196</v>
          </cell>
          <cell r="B866" t="str">
            <v>OŠ Pantovčak</v>
          </cell>
        </row>
        <row r="867">
          <cell r="A867">
            <v>77</v>
          </cell>
          <cell r="B867" t="str">
            <v>OŠ Pavao Belas</v>
          </cell>
        </row>
        <row r="868">
          <cell r="A868">
            <v>185</v>
          </cell>
          <cell r="B868" t="str">
            <v>OŠ Pavla Štoosa</v>
          </cell>
        </row>
        <row r="869">
          <cell r="A869">
            <v>2206</v>
          </cell>
          <cell r="B869" t="str">
            <v>OŠ Pavleka Miškine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798</v>
          </cell>
          <cell r="B871" t="str">
            <v>OŠ Pehlin</v>
          </cell>
        </row>
        <row r="872">
          <cell r="A872">
            <v>917</v>
          </cell>
          <cell r="B872" t="str">
            <v>OŠ Perušić</v>
          </cell>
        </row>
        <row r="873">
          <cell r="A873">
            <v>1718</v>
          </cell>
          <cell r="B873" t="str">
            <v>OŠ Petar Berislavić</v>
          </cell>
        </row>
        <row r="874">
          <cell r="A874">
            <v>1295</v>
          </cell>
          <cell r="B874" t="str">
            <v>OŠ Petar Lorini</v>
          </cell>
        </row>
        <row r="875">
          <cell r="A875">
            <v>1282</v>
          </cell>
          <cell r="B875" t="str">
            <v>OŠ Petar Zoranić - Nin</v>
          </cell>
        </row>
        <row r="876">
          <cell r="A876">
            <v>1318</v>
          </cell>
          <cell r="B876" t="str">
            <v>OŠ Petar Zoranić - Stankovci</v>
          </cell>
        </row>
        <row r="877">
          <cell r="A877">
            <v>737</v>
          </cell>
          <cell r="B877" t="str">
            <v>OŠ Petar Zrinski - Čabar</v>
          </cell>
        </row>
        <row r="878">
          <cell r="A878">
            <v>474</v>
          </cell>
          <cell r="B878" t="str">
            <v>OŠ Petar Zrinski - Jalžabet</v>
          </cell>
        </row>
        <row r="879">
          <cell r="A879">
            <v>2189</v>
          </cell>
          <cell r="B879" t="str">
            <v>OŠ Petar Zrinski - Šenkovec</v>
          </cell>
        </row>
        <row r="880">
          <cell r="A880">
            <v>2207</v>
          </cell>
          <cell r="B880" t="str">
            <v>OŠ Petar Zrinski - Zagreb</v>
          </cell>
        </row>
        <row r="881">
          <cell r="A881">
            <v>1880</v>
          </cell>
          <cell r="B881" t="str">
            <v>OŠ Petra Hektorovića - Stari Grad</v>
          </cell>
        </row>
        <row r="882">
          <cell r="A882">
            <v>2063</v>
          </cell>
          <cell r="B882" t="str">
            <v>OŠ Petra Kanavelića</v>
          </cell>
        </row>
        <row r="883">
          <cell r="A883">
            <v>1538</v>
          </cell>
          <cell r="B883" t="str">
            <v>OŠ Petra Krešimira IV.</v>
          </cell>
        </row>
        <row r="884">
          <cell r="A884">
            <v>1870</v>
          </cell>
          <cell r="B884" t="str">
            <v>OŠ Petra Kružića Klis</v>
          </cell>
        </row>
        <row r="885">
          <cell r="A885">
            <v>1011</v>
          </cell>
          <cell r="B885" t="str">
            <v>OŠ Petra Preradovića - Pitomača</v>
          </cell>
        </row>
        <row r="886">
          <cell r="A886">
            <v>1228</v>
          </cell>
          <cell r="B886" t="str">
            <v>OŠ Petra Preradovića - Zadar</v>
          </cell>
        </row>
        <row r="887">
          <cell r="A887">
            <v>2242</v>
          </cell>
          <cell r="B887" t="str">
            <v>OŠ Petra Preradovića - Zagreb</v>
          </cell>
        </row>
        <row r="888">
          <cell r="A888">
            <v>1992</v>
          </cell>
          <cell r="B888" t="str">
            <v>OŠ Petra Studenca - Kanfanar</v>
          </cell>
        </row>
        <row r="889">
          <cell r="A889">
            <v>1309</v>
          </cell>
          <cell r="B889" t="str">
            <v>OŠ Petra Zoranića</v>
          </cell>
        </row>
        <row r="890">
          <cell r="A890">
            <v>478</v>
          </cell>
          <cell r="B890" t="str">
            <v>OŠ Petrijanec</v>
          </cell>
        </row>
        <row r="891">
          <cell r="A891">
            <v>1471</v>
          </cell>
          <cell r="B891" t="str">
            <v>OŠ Petrijevci</v>
          </cell>
        </row>
        <row r="892">
          <cell r="A892">
            <v>1570</v>
          </cell>
          <cell r="B892" t="str">
            <v>OŠ Pirovac</v>
          </cell>
        </row>
        <row r="893">
          <cell r="A893">
            <v>431</v>
          </cell>
          <cell r="B893" t="str">
            <v xml:space="preserve">OŠ Plaški </v>
          </cell>
        </row>
        <row r="894">
          <cell r="A894">
            <v>938</v>
          </cell>
          <cell r="B894" t="str">
            <v>OŠ Plitvička Jezera</v>
          </cell>
        </row>
        <row r="895">
          <cell r="A895">
            <v>1765</v>
          </cell>
          <cell r="B895" t="str">
            <v>OŠ Plokite</v>
          </cell>
        </row>
        <row r="896">
          <cell r="A896">
            <v>788</v>
          </cell>
          <cell r="B896" t="str">
            <v>OŠ Podmurvice</v>
          </cell>
        </row>
        <row r="897">
          <cell r="A897">
            <v>458</v>
          </cell>
          <cell r="B897" t="str">
            <v>OŠ Podrute</v>
          </cell>
        </row>
        <row r="898">
          <cell r="A898">
            <v>2164</v>
          </cell>
          <cell r="B898" t="str">
            <v>OŠ Podturen</v>
          </cell>
        </row>
        <row r="899">
          <cell r="A899">
            <v>1759</v>
          </cell>
          <cell r="B899" t="str">
            <v>OŠ Pojišan</v>
          </cell>
        </row>
        <row r="900">
          <cell r="A900">
            <v>58</v>
          </cell>
          <cell r="B900" t="str">
            <v>OŠ Pokupsko</v>
          </cell>
        </row>
        <row r="901">
          <cell r="A901">
            <v>1314</v>
          </cell>
          <cell r="B901" t="str">
            <v>OŠ Polača</v>
          </cell>
        </row>
        <row r="902">
          <cell r="A902">
            <v>1261</v>
          </cell>
          <cell r="B902" t="str">
            <v>OŠ Poličnik</v>
          </cell>
        </row>
        <row r="903">
          <cell r="A903">
            <v>1416</v>
          </cell>
          <cell r="B903" t="str">
            <v>OŠ Popovac</v>
          </cell>
        </row>
        <row r="904">
          <cell r="A904">
            <v>318</v>
          </cell>
          <cell r="B904" t="str">
            <v>OŠ Popovača</v>
          </cell>
        </row>
        <row r="905">
          <cell r="A905">
            <v>1954</v>
          </cell>
          <cell r="B905" t="str">
            <v>OŠ Poreč</v>
          </cell>
        </row>
        <row r="906">
          <cell r="A906">
            <v>6</v>
          </cell>
          <cell r="B906" t="str">
            <v>OŠ Posavski Bregi</v>
          </cell>
        </row>
        <row r="907">
          <cell r="A907">
            <v>2263</v>
          </cell>
          <cell r="B907" t="str">
            <v>OŠ Prečko</v>
          </cell>
        </row>
        <row r="908">
          <cell r="A908">
            <v>2168</v>
          </cell>
          <cell r="B908" t="str">
            <v>OŠ Prelog</v>
          </cell>
        </row>
        <row r="909">
          <cell r="A909">
            <v>2126</v>
          </cell>
          <cell r="B909" t="str">
            <v>OŠ Primorje</v>
          </cell>
        </row>
        <row r="910">
          <cell r="A910">
            <v>1842</v>
          </cell>
          <cell r="B910" t="str">
            <v>OŠ Primorski Dolac</v>
          </cell>
        </row>
        <row r="911">
          <cell r="A911">
            <v>1558</v>
          </cell>
          <cell r="B911" t="str">
            <v>OŠ Primošten</v>
          </cell>
        </row>
        <row r="912">
          <cell r="A912">
            <v>1286</v>
          </cell>
          <cell r="B912" t="str">
            <v>OŠ Privlaka</v>
          </cell>
        </row>
        <row r="913">
          <cell r="A913">
            <v>1743</v>
          </cell>
          <cell r="B913" t="str">
            <v>OŠ Prof. Filipa Lukasa</v>
          </cell>
        </row>
        <row r="914">
          <cell r="A914">
            <v>607</v>
          </cell>
          <cell r="B914" t="str">
            <v>OŠ Prof. Franje Viktora Šignjara</v>
          </cell>
        </row>
        <row r="915">
          <cell r="A915">
            <v>1791</v>
          </cell>
          <cell r="B915" t="str">
            <v>OŠ Pučišća</v>
          </cell>
        </row>
        <row r="916">
          <cell r="A916">
            <v>1773</v>
          </cell>
          <cell r="B916" t="str">
            <v>OŠ Pujanki</v>
          </cell>
        </row>
        <row r="917">
          <cell r="A917">
            <v>103</v>
          </cell>
          <cell r="B917" t="str">
            <v>OŠ Pušća</v>
          </cell>
        </row>
        <row r="918">
          <cell r="A918">
            <v>263</v>
          </cell>
          <cell r="B918" t="str">
            <v>OŠ Rajić</v>
          </cell>
        </row>
        <row r="919">
          <cell r="A919">
            <v>2277</v>
          </cell>
          <cell r="B919" t="str">
            <v>OŠ Rapska</v>
          </cell>
        </row>
        <row r="920">
          <cell r="A920">
            <v>1768</v>
          </cell>
          <cell r="B920" t="str">
            <v>OŠ Ravne njive</v>
          </cell>
        </row>
        <row r="921">
          <cell r="A921">
            <v>350</v>
          </cell>
          <cell r="B921" t="str">
            <v>OŠ Rečica</v>
          </cell>
        </row>
        <row r="922">
          <cell r="A922">
            <v>2883</v>
          </cell>
          <cell r="B922" t="str">
            <v>OŠ Remete</v>
          </cell>
        </row>
        <row r="923">
          <cell r="A923">
            <v>1383</v>
          </cell>
          <cell r="B923" t="str">
            <v>OŠ Retfala</v>
          </cell>
        </row>
        <row r="924">
          <cell r="A924">
            <v>2209</v>
          </cell>
          <cell r="B924" t="str">
            <v>OŠ Retkovec</v>
          </cell>
        </row>
        <row r="925">
          <cell r="A925">
            <v>758</v>
          </cell>
          <cell r="B925" t="str">
            <v>OŠ Rikard Katalinić Jeretov</v>
          </cell>
        </row>
        <row r="926">
          <cell r="A926">
            <v>2016</v>
          </cell>
          <cell r="B926" t="str">
            <v>OŠ Rivarela</v>
          </cell>
        </row>
        <row r="927">
          <cell r="A927">
            <v>1560</v>
          </cell>
          <cell r="B927" t="str">
            <v>OŠ Rogoznica</v>
          </cell>
        </row>
        <row r="928">
          <cell r="A928">
            <v>722</v>
          </cell>
          <cell r="B928" t="str">
            <v>OŠ Rovišće</v>
          </cell>
        </row>
        <row r="929">
          <cell r="A929">
            <v>32</v>
          </cell>
          <cell r="B929" t="str">
            <v>OŠ Rude</v>
          </cell>
        </row>
        <row r="930">
          <cell r="A930">
            <v>2266</v>
          </cell>
          <cell r="B930" t="str">
            <v>OŠ Rudeš</v>
          </cell>
        </row>
        <row r="931">
          <cell r="A931">
            <v>825</v>
          </cell>
          <cell r="B931" t="str">
            <v>OŠ Rudolfa Strohala</v>
          </cell>
        </row>
        <row r="932">
          <cell r="A932">
            <v>97</v>
          </cell>
          <cell r="B932" t="str">
            <v>OŠ Rugvica</v>
          </cell>
        </row>
        <row r="933">
          <cell r="A933">
            <v>1833</v>
          </cell>
          <cell r="B933" t="str">
            <v>OŠ Runović</v>
          </cell>
        </row>
        <row r="934">
          <cell r="A934">
            <v>23</v>
          </cell>
          <cell r="B934" t="str">
            <v>OŠ Samobor</v>
          </cell>
        </row>
        <row r="935">
          <cell r="A935">
            <v>779</v>
          </cell>
          <cell r="B935" t="str">
            <v>OŠ San Nicolo - Rijeka</v>
          </cell>
        </row>
        <row r="936">
          <cell r="A936">
            <v>4041</v>
          </cell>
          <cell r="B936" t="str">
            <v>OŠ Satnica Đakovačka</v>
          </cell>
        </row>
        <row r="937">
          <cell r="A937">
            <v>2282</v>
          </cell>
          <cell r="B937" t="str">
            <v>OŠ Savski Gaj</v>
          </cell>
        </row>
        <row r="938">
          <cell r="A938">
            <v>287</v>
          </cell>
          <cell r="B938" t="str">
            <v>OŠ Sela</v>
          </cell>
        </row>
        <row r="939">
          <cell r="A939">
            <v>1795</v>
          </cell>
          <cell r="B939" t="str">
            <v>OŠ Selca</v>
          </cell>
        </row>
        <row r="940">
          <cell r="A940">
            <v>2175</v>
          </cell>
          <cell r="B940" t="str">
            <v>OŠ Selnica</v>
          </cell>
        </row>
        <row r="941">
          <cell r="A941">
            <v>2317</v>
          </cell>
          <cell r="B941" t="str">
            <v>OŠ Sesvete</v>
          </cell>
        </row>
        <row r="942">
          <cell r="A942">
            <v>2904</v>
          </cell>
          <cell r="B942" t="str">
            <v>OŠ Sesvetska Sela</v>
          </cell>
        </row>
        <row r="943">
          <cell r="A943">
            <v>2343</v>
          </cell>
          <cell r="B943" t="str">
            <v>OŠ Sesvetska Sopnica</v>
          </cell>
        </row>
        <row r="944">
          <cell r="A944">
            <v>2318</v>
          </cell>
          <cell r="B944" t="str">
            <v>OŠ Sesvetski Kraljevec</v>
          </cell>
        </row>
        <row r="945">
          <cell r="A945">
            <v>209</v>
          </cell>
          <cell r="B945" t="str">
            <v>OŠ Side Košutić Radoboj</v>
          </cell>
        </row>
        <row r="946">
          <cell r="A946">
            <v>589</v>
          </cell>
          <cell r="B946" t="str">
            <v>OŠ Sidonije Rubido Erdody</v>
          </cell>
        </row>
        <row r="947">
          <cell r="A947">
            <v>1150</v>
          </cell>
          <cell r="B947" t="str">
            <v>OŠ Sikirevci</v>
          </cell>
        </row>
        <row r="948">
          <cell r="A948">
            <v>1823</v>
          </cell>
          <cell r="B948" t="str">
            <v>OŠ Silvija Strahimira Kranjčevića - Lovreć</v>
          </cell>
        </row>
        <row r="949">
          <cell r="A949">
            <v>902</v>
          </cell>
          <cell r="B949" t="str">
            <v>OŠ Silvija Strahimira Kranjčevića - Senj</v>
          </cell>
        </row>
        <row r="950">
          <cell r="A950">
            <v>2236</v>
          </cell>
          <cell r="B950" t="str">
            <v>OŠ Silvija Strahimira Kranjčevića - Zagreb</v>
          </cell>
        </row>
        <row r="951">
          <cell r="A951">
            <v>1487</v>
          </cell>
          <cell r="B951" t="str">
            <v>OŠ Silvije Strahimira Kranjčevića - Levanjska Varoš</v>
          </cell>
        </row>
        <row r="952">
          <cell r="A952">
            <v>1605</v>
          </cell>
          <cell r="B952" t="str">
            <v>OŠ Siniše Glavaševića</v>
          </cell>
        </row>
        <row r="953">
          <cell r="A953">
            <v>701</v>
          </cell>
          <cell r="B953" t="str">
            <v>OŠ Sirač</v>
          </cell>
        </row>
        <row r="954">
          <cell r="A954">
            <v>434</v>
          </cell>
          <cell r="B954" t="str">
            <v>OŠ Skakavac</v>
          </cell>
        </row>
        <row r="955">
          <cell r="A955">
            <v>1756</v>
          </cell>
          <cell r="B955" t="str">
            <v>OŠ Skalice</v>
          </cell>
        </row>
        <row r="956">
          <cell r="A956">
            <v>865</v>
          </cell>
          <cell r="B956" t="str">
            <v>OŠ Skrad</v>
          </cell>
        </row>
        <row r="957">
          <cell r="A957">
            <v>1561</v>
          </cell>
          <cell r="B957" t="str">
            <v>OŠ Skradin</v>
          </cell>
        </row>
        <row r="958">
          <cell r="A958">
            <v>1657</v>
          </cell>
          <cell r="B958" t="str">
            <v>OŠ Slakovci</v>
          </cell>
        </row>
        <row r="959">
          <cell r="A959">
            <v>2123</v>
          </cell>
          <cell r="B959" t="str">
            <v>OŠ Slano</v>
          </cell>
        </row>
        <row r="960">
          <cell r="A960">
            <v>1783</v>
          </cell>
          <cell r="B960" t="str">
            <v>OŠ Slatine</v>
          </cell>
        </row>
        <row r="961">
          <cell r="A961">
            <v>383</v>
          </cell>
          <cell r="B961" t="str">
            <v>OŠ Slava Raškaj</v>
          </cell>
        </row>
        <row r="962">
          <cell r="A962">
            <v>719</v>
          </cell>
          <cell r="B962" t="str">
            <v>OŠ Slavka Kolara - Hercegovac</v>
          </cell>
        </row>
        <row r="963">
          <cell r="A963">
            <v>54</v>
          </cell>
          <cell r="B963" t="str">
            <v>OŠ Slavka Kolara - Kravarsko</v>
          </cell>
        </row>
        <row r="964">
          <cell r="A964">
            <v>393</v>
          </cell>
          <cell r="B964" t="str">
            <v>OŠ Slunj</v>
          </cell>
        </row>
        <row r="965">
          <cell r="A965">
            <v>1237</v>
          </cell>
          <cell r="B965" t="str">
            <v>OŠ Smiljevac</v>
          </cell>
        </row>
        <row r="966">
          <cell r="A966">
            <v>2121</v>
          </cell>
          <cell r="B966" t="str">
            <v>OŠ Smokvica</v>
          </cell>
        </row>
        <row r="967">
          <cell r="A967">
            <v>579</v>
          </cell>
          <cell r="B967" t="str">
            <v>OŠ Sokolovac</v>
          </cell>
        </row>
        <row r="968">
          <cell r="A968">
            <v>1758</v>
          </cell>
          <cell r="B968" t="str">
            <v>OŠ Spinut</v>
          </cell>
        </row>
        <row r="969">
          <cell r="A969">
            <v>1767</v>
          </cell>
          <cell r="B969" t="str">
            <v>OŠ Split 3</v>
          </cell>
        </row>
        <row r="970">
          <cell r="A970">
            <v>488</v>
          </cell>
          <cell r="B970" t="str">
            <v>OŠ Sračinec</v>
          </cell>
        </row>
        <row r="971">
          <cell r="A971">
            <v>796</v>
          </cell>
          <cell r="B971" t="str">
            <v>OŠ Srdoči</v>
          </cell>
        </row>
        <row r="972">
          <cell r="A972">
            <v>1777</v>
          </cell>
          <cell r="B972" t="str">
            <v>OŠ Srinjine</v>
          </cell>
        </row>
        <row r="973">
          <cell r="A973">
            <v>1224</v>
          </cell>
          <cell r="B973" t="str">
            <v>OŠ Stanovi</v>
          </cell>
        </row>
        <row r="974">
          <cell r="A974">
            <v>1654</v>
          </cell>
          <cell r="B974" t="str">
            <v>OŠ Stari Jankovci</v>
          </cell>
        </row>
        <row r="975">
          <cell r="A975">
            <v>1274</v>
          </cell>
          <cell r="B975" t="str">
            <v>OŠ Starigrad</v>
          </cell>
        </row>
        <row r="976">
          <cell r="A976">
            <v>2246</v>
          </cell>
          <cell r="B976" t="str">
            <v>OŠ Stenjevec</v>
          </cell>
        </row>
        <row r="977">
          <cell r="A977">
            <v>98</v>
          </cell>
          <cell r="B977" t="str">
            <v>OŠ Stjepan Radić - Božjakovina</v>
          </cell>
        </row>
        <row r="978">
          <cell r="A978">
            <v>1678</v>
          </cell>
          <cell r="B978" t="str">
            <v>OŠ Stjepan Radić - Imotski</v>
          </cell>
        </row>
        <row r="979">
          <cell r="A979">
            <v>1164</v>
          </cell>
          <cell r="B979" t="str">
            <v>OŠ Stjepan Radić - Oprisavci</v>
          </cell>
        </row>
        <row r="980">
          <cell r="A980">
            <v>1713</v>
          </cell>
          <cell r="B980" t="str">
            <v>OŠ Stjepan Radić - Tijarica</v>
          </cell>
        </row>
        <row r="981">
          <cell r="A981">
            <v>1648</v>
          </cell>
          <cell r="B981" t="str">
            <v>OŠ Stjepana Antolovića</v>
          </cell>
        </row>
        <row r="982">
          <cell r="A982">
            <v>3</v>
          </cell>
          <cell r="B982" t="str">
            <v>OŠ Stjepana Basaričeka</v>
          </cell>
        </row>
        <row r="983">
          <cell r="A983">
            <v>2300</v>
          </cell>
          <cell r="B983" t="str">
            <v>OŠ Stjepana Bencekovića</v>
          </cell>
        </row>
        <row r="984">
          <cell r="A984">
            <v>1658</v>
          </cell>
          <cell r="B984" t="str">
            <v>OŠ Stjepana Cvrkovića</v>
          </cell>
        </row>
        <row r="985">
          <cell r="A985">
            <v>1689</v>
          </cell>
          <cell r="B985" t="str">
            <v>OŠ Stjepana Ivičevića</v>
          </cell>
        </row>
        <row r="986">
          <cell r="A986">
            <v>252</v>
          </cell>
          <cell r="B986" t="str">
            <v>OŠ Stjepana Kefelje</v>
          </cell>
        </row>
        <row r="987">
          <cell r="A987">
            <v>1254</v>
          </cell>
          <cell r="B987" t="str">
            <v>OŠ Stjepana Radića - Bibinje</v>
          </cell>
        </row>
        <row r="988">
          <cell r="A988">
            <v>162</v>
          </cell>
          <cell r="B988" t="str">
            <v>OŠ Stjepana Radića - Brestovec Orehovički</v>
          </cell>
        </row>
        <row r="989">
          <cell r="A989">
            <v>1041</v>
          </cell>
          <cell r="B989" t="str">
            <v>OŠ Stjepana Radića - Čaglin</v>
          </cell>
        </row>
        <row r="990">
          <cell r="A990">
            <v>2071</v>
          </cell>
          <cell r="B990" t="str">
            <v>OŠ Stjepana Radića - Metković</v>
          </cell>
        </row>
        <row r="991">
          <cell r="A991">
            <v>1780</v>
          </cell>
          <cell r="B991" t="str">
            <v>OŠ Stobreč</v>
          </cell>
        </row>
        <row r="992">
          <cell r="A992">
            <v>1965</v>
          </cell>
          <cell r="B992" t="str">
            <v>OŠ Stoja</v>
          </cell>
        </row>
        <row r="993">
          <cell r="A993">
            <v>2097</v>
          </cell>
          <cell r="B993" t="str">
            <v>OŠ Ston</v>
          </cell>
        </row>
        <row r="994">
          <cell r="A994">
            <v>2186</v>
          </cell>
          <cell r="B994" t="str">
            <v>OŠ Strahoninec</v>
          </cell>
        </row>
        <row r="995">
          <cell r="A995">
            <v>1789</v>
          </cell>
          <cell r="B995" t="str">
            <v>OŠ Strožanac</v>
          </cell>
        </row>
        <row r="996">
          <cell r="A996">
            <v>3057</v>
          </cell>
          <cell r="B996" t="str">
            <v>OŠ Stubičke Toplice</v>
          </cell>
        </row>
        <row r="997">
          <cell r="A997">
            <v>1826</v>
          </cell>
          <cell r="B997" t="str">
            <v>OŠ Studenci</v>
          </cell>
        </row>
        <row r="998">
          <cell r="A998">
            <v>1769</v>
          </cell>
          <cell r="B998" t="str">
            <v>OŠ Sućidar</v>
          </cell>
        </row>
        <row r="999">
          <cell r="A999">
            <v>998</v>
          </cell>
          <cell r="B999" t="str">
            <v>OŠ Suhopolje</v>
          </cell>
        </row>
        <row r="1000">
          <cell r="A1000">
            <v>1255</v>
          </cell>
          <cell r="B1000" t="str">
            <v>OŠ Sukošan</v>
          </cell>
        </row>
        <row r="1001">
          <cell r="A1001">
            <v>329</v>
          </cell>
          <cell r="B1001" t="str">
            <v>OŠ Sunja</v>
          </cell>
        </row>
        <row r="1002">
          <cell r="A1002">
            <v>1876</v>
          </cell>
          <cell r="B1002" t="str">
            <v>OŠ Supetar</v>
          </cell>
        </row>
        <row r="1003">
          <cell r="A1003">
            <v>1304</v>
          </cell>
          <cell r="B1003" t="str">
            <v>OŠ Sv. Filip i Jakov</v>
          </cell>
        </row>
        <row r="1004">
          <cell r="A1004">
            <v>2298</v>
          </cell>
          <cell r="B1004" t="str">
            <v>OŠ Sveta Klara</v>
          </cell>
        </row>
        <row r="1005">
          <cell r="A1005">
            <v>2187</v>
          </cell>
          <cell r="B1005" t="str">
            <v>OŠ Sveta Marija</v>
          </cell>
        </row>
        <row r="1006">
          <cell r="A1006">
            <v>105</v>
          </cell>
          <cell r="B1006" t="str">
            <v>OŠ Sveta Nedelja</v>
          </cell>
        </row>
        <row r="1007">
          <cell r="A1007">
            <v>1362</v>
          </cell>
          <cell r="B1007" t="str">
            <v>OŠ Svete Ane u Osijeku</v>
          </cell>
        </row>
        <row r="1008">
          <cell r="A1008">
            <v>504</v>
          </cell>
          <cell r="B1008" t="str">
            <v>OŠ Sveti Đurđ</v>
          </cell>
        </row>
        <row r="1009">
          <cell r="A1009">
            <v>212</v>
          </cell>
          <cell r="B1009" t="str">
            <v>OŠ Sveti Križ Začretje</v>
          </cell>
        </row>
        <row r="1010">
          <cell r="A1010">
            <v>2174</v>
          </cell>
          <cell r="B1010" t="str">
            <v>OŠ Sveti Martin na Muri</v>
          </cell>
        </row>
        <row r="1011">
          <cell r="A1011">
            <v>829</v>
          </cell>
          <cell r="B1011" t="str">
            <v>OŠ Sveti Matej</v>
          </cell>
        </row>
        <row r="1012">
          <cell r="A1012">
            <v>584</v>
          </cell>
          <cell r="B1012" t="str">
            <v>OŠ Sveti Petar Orehovec</v>
          </cell>
        </row>
        <row r="1013">
          <cell r="A1013">
            <v>2021</v>
          </cell>
          <cell r="B1013" t="str">
            <v xml:space="preserve">OŠ Svetvinčenat </v>
          </cell>
        </row>
        <row r="1014">
          <cell r="A1014">
            <v>508</v>
          </cell>
          <cell r="B1014" t="str">
            <v>OŠ Svibovec</v>
          </cell>
        </row>
        <row r="1015">
          <cell r="A1015">
            <v>61</v>
          </cell>
          <cell r="B1015" t="str">
            <v>OŠ Ščitarjevo</v>
          </cell>
        </row>
        <row r="1016">
          <cell r="A1016">
            <v>1322</v>
          </cell>
          <cell r="B1016" t="str">
            <v>OŠ Šećerana</v>
          </cell>
        </row>
        <row r="1017">
          <cell r="A1017">
            <v>484</v>
          </cell>
          <cell r="B1017" t="str">
            <v>OŠ Šemovec</v>
          </cell>
        </row>
        <row r="1018">
          <cell r="A1018">
            <v>2195</v>
          </cell>
          <cell r="B1018" t="str">
            <v>OŠ Šestine</v>
          </cell>
        </row>
        <row r="1019">
          <cell r="A1019">
            <v>1961</v>
          </cell>
          <cell r="B1019" t="str">
            <v>OŠ Šijana - Pula</v>
          </cell>
        </row>
        <row r="1020">
          <cell r="A1020">
            <v>1236</v>
          </cell>
          <cell r="B1020" t="str">
            <v>OŠ Šime Budinića - Zadar</v>
          </cell>
        </row>
        <row r="1021">
          <cell r="A1021">
            <v>1233</v>
          </cell>
          <cell r="B1021" t="str">
            <v>OŠ Šimuna Kožičića Benje</v>
          </cell>
        </row>
        <row r="1022">
          <cell r="A1022">
            <v>790</v>
          </cell>
          <cell r="B1022" t="str">
            <v>OŠ Škurinje - Rijeka</v>
          </cell>
        </row>
        <row r="1023">
          <cell r="A1023">
            <v>2908</v>
          </cell>
          <cell r="B1023" t="str">
            <v>OŠ Špansko Oranice</v>
          </cell>
        </row>
        <row r="1024">
          <cell r="A1024">
            <v>711</v>
          </cell>
          <cell r="B1024" t="str">
            <v>OŠ Štefanje</v>
          </cell>
        </row>
        <row r="1025">
          <cell r="A1025">
            <v>2177</v>
          </cell>
          <cell r="B1025" t="str">
            <v>OŠ Štrigova</v>
          </cell>
        </row>
        <row r="1026">
          <cell r="A1026">
            <v>352</v>
          </cell>
          <cell r="B1026" t="str">
            <v>OŠ Švarča</v>
          </cell>
        </row>
        <row r="1027">
          <cell r="A1027">
            <v>1958</v>
          </cell>
          <cell r="B1027" t="str">
            <v xml:space="preserve">OŠ Tar - Vabriga </v>
          </cell>
        </row>
        <row r="1028">
          <cell r="A1028">
            <v>1376</v>
          </cell>
          <cell r="B1028" t="str">
            <v>OŠ Tenja</v>
          </cell>
        </row>
        <row r="1029">
          <cell r="A1029">
            <v>1811</v>
          </cell>
          <cell r="B1029" t="str">
            <v>OŠ Tin Ujević - Krivodol</v>
          </cell>
        </row>
        <row r="1030">
          <cell r="A1030">
            <v>1375</v>
          </cell>
          <cell r="B1030" t="str">
            <v>OŠ Tin Ujević - Osijek</v>
          </cell>
        </row>
        <row r="1031">
          <cell r="A1031">
            <v>1546</v>
          </cell>
          <cell r="B1031" t="str">
            <v>OŠ Tina Ujevića - Šibenik</v>
          </cell>
        </row>
        <row r="1032">
          <cell r="A1032">
            <v>2276</v>
          </cell>
          <cell r="B1032" t="str">
            <v>OŠ Tina Ujevića - Zagreb</v>
          </cell>
        </row>
        <row r="1033">
          <cell r="A1033">
            <v>2252</v>
          </cell>
          <cell r="B1033" t="str">
            <v>OŠ Tituša Brezovačkog</v>
          </cell>
        </row>
        <row r="1034">
          <cell r="A1034">
            <v>2152</v>
          </cell>
          <cell r="B1034" t="str">
            <v>OŠ Tomaša Goričanca - Mala Subotica</v>
          </cell>
        </row>
        <row r="1035">
          <cell r="A1035">
            <v>1971</v>
          </cell>
          <cell r="B1035" t="str">
            <v>OŠ Tone Peruška - Pula</v>
          </cell>
        </row>
        <row r="1036">
          <cell r="A1036">
            <v>2888</v>
          </cell>
          <cell r="B1036" t="str">
            <v>OŠ Tordinci</v>
          </cell>
        </row>
        <row r="1037">
          <cell r="A1037">
            <v>1886</v>
          </cell>
          <cell r="B1037" t="str">
            <v>OŠ Trilj</v>
          </cell>
        </row>
        <row r="1038">
          <cell r="A1038">
            <v>483</v>
          </cell>
          <cell r="B1038" t="str">
            <v>OŠ Trnovec</v>
          </cell>
        </row>
        <row r="1039">
          <cell r="A1039">
            <v>728</v>
          </cell>
          <cell r="B1039" t="str">
            <v>OŠ Trnovitica</v>
          </cell>
        </row>
        <row r="1040">
          <cell r="A1040">
            <v>663</v>
          </cell>
          <cell r="B1040" t="str">
            <v>OŠ Trnovitički Popovac</v>
          </cell>
        </row>
        <row r="1041">
          <cell r="A1041">
            <v>2297</v>
          </cell>
          <cell r="B1041" t="str">
            <v>OŠ Trnsko</v>
          </cell>
        </row>
        <row r="1042">
          <cell r="A1042">
            <v>2281</v>
          </cell>
          <cell r="B1042" t="str">
            <v>OŠ Trnjanska</v>
          </cell>
        </row>
        <row r="1043">
          <cell r="A1043">
            <v>2128</v>
          </cell>
          <cell r="B1043" t="str">
            <v>OŠ Trpanj</v>
          </cell>
        </row>
        <row r="1044">
          <cell r="A1044">
            <v>1665</v>
          </cell>
          <cell r="B1044" t="str">
            <v>OŠ Trpinja</v>
          </cell>
        </row>
        <row r="1045">
          <cell r="A1045">
            <v>791</v>
          </cell>
          <cell r="B1045" t="str">
            <v>OŠ Trsat</v>
          </cell>
        </row>
        <row r="1046">
          <cell r="A1046">
            <v>1763</v>
          </cell>
          <cell r="B1046" t="str">
            <v>OŠ Trstenik</v>
          </cell>
        </row>
        <row r="1047">
          <cell r="A1047">
            <v>1690</v>
          </cell>
          <cell r="B1047" t="str">
            <v>OŠ Tučepi</v>
          </cell>
        </row>
        <row r="1048">
          <cell r="A1048">
            <v>358</v>
          </cell>
          <cell r="B1048" t="str">
            <v>OŠ Turanj</v>
          </cell>
        </row>
        <row r="1049">
          <cell r="A1049">
            <v>792</v>
          </cell>
          <cell r="B1049" t="str">
            <v>OŠ Turnić</v>
          </cell>
        </row>
        <row r="1050">
          <cell r="A1050">
            <v>516</v>
          </cell>
          <cell r="B1050" t="str">
            <v>OŠ Tužno</v>
          </cell>
        </row>
        <row r="1051">
          <cell r="A1051">
            <v>704</v>
          </cell>
          <cell r="B1051" t="str">
            <v>OŠ u Đulovcu</v>
          </cell>
        </row>
        <row r="1052">
          <cell r="A1052">
            <v>1288</v>
          </cell>
          <cell r="B1052" t="str">
            <v>OŠ Valentin Klarin - Preko</v>
          </cell>
        </row>
        <row r="1053">
          <cell r="A1053">
            <v>1928</v>
          </cell>
          <cell r="B1053" t="str">
            <v>OŠ Vazmoslav Gržalja</v>
          </cell>
        </row>
        <row r="1054">
          <cell r="A1054">
            <v>2302</v>
          </cell>
          <cell r="B1054" t="str">
            <v>OŠ Većeslava Holjevca</v>
          </cell>
        </row>
        <row r="1055">
          <cell r="A1055">
            <v>2120</v>
          </cell>
          <cell r="B1055" t="str">
            <v>OŠ Vela Luka</v>
          </cell>
        </row>
        <row r="1056">
          <cell r="A1056">
            <v>1978</v>
          </cell>
          <cell r="B1056" t="str">
            <v>OŠ Veli Vrh - Pula</v>
          </cell>
        </row>
        <row r="1057">
          <cell r="A1057">
            <v>52</v>
          </cell>
          <cell r="B1057" t="str">
            <v>OŠ Velika Mlaka</v>
          </cell>
        </row>
        <row r="1058">
          <cell r="A1058">
            <v>685</v>
          </cell>
          <cell r="B1058" t="str">
            <v>OŠ Velika Pisanica</v>
          </cell>
        </row>
        <row r="1059">
          <cell r="A1059">
            <v>505</v>
          </cell>
          <cell r="B1059" t="str">
            <v>OŠ Veliki Bukovec</v>
          </cell>
        </row>
        <row r="1060">
          <cell r="A1060">
            <v>217</v>
          </cell>
          <cell r="B1060" t="str">
            <v>OŠ Veliko Trgovišće</v>
          </cell>
        </row>
        <row r="1061">
          <cell r="A1061">
            <v>674</v>
          </cell>
          <cell r="B1061" t="str">
            <v>OŠ Veliko Trojstvo</v>
          </cell>
        </row>
        <row r="1062">
          <cell r="A1062">
            <v>1977</v>
          </cell>
          <cell r="B1062" t="str">
            <v>OŠ Veruda - Pula</v>
          </cell>
        </row>
        <row r="1063">
          <cell r="A1063">
            <v>793</v>
          </cell>
          <cell r="B1063" t="str">
            <v>OŠ Vežica</v>
          </cell>
        </row>
        <row r="1064">
          <cell r="A1064">
            <v>1549</v>
          </cell>
          <cell r="B1064" t="str">
            <v>OŠ Vidici</v>
          </cell>
        </row>
        <row r="1065">
          <cell r="A1065">
            <v>1973</v>
          </cell>
          <cell r="B1065" t="str">
            <v>OŠ Vidikovac</v>
          </cell>
        </row>
        <row r="1066">
          <cell r="A1066">
            <v>476</v>
          </cell>
          <cell r="B1066" t="str">
            <v>OŠ Vidovec</v>
          </cell>
        </row>
        <row r="1067">
          <cell r="A1067">
            <v>1369</v>
          </cell>
          <cell r="B1067" t="str">
            <v>OŠ Vijenac</v>
          </cell>
        </row>
        <row r="1068">
          <cell r="A1068">
            <v>1131</v>
          </cell>
          <cell r="B1068" t="str">
            <v>OŠ Viktor Car Emin - Donji Andrijevci</v>
          </cell>
        </row>
        <row r="1069">
          <cell r="A1069">
            <v>836</v>
          </cell>
          <cell r="B1069" t="str">
            <v>OŠ Viktora Cara Emina - Lovran</v>
          </cell>
        </row>
        <row r="1070">
          <cell r="A1070">
            <v>179</v>
          </cell>
          <cell r="B1070" t="str">
            <v>OŠ Viktora Kovačića</v>
          </cell>
        </row>
        <row r="1071">
          <cell r="A1071">
            <v>282</v>
          </cell>
          <cell r="B1071" t="str">
            <v>OŠ Viktorovac</v>
          </cell>
        </row>
        <row r="1072">
          <cell r="A1072">
            <v>1052</v>
          </cell>
          <cell r="B1072" t="str">
            <v>OŠ Vilima Korajca</v>
          </cell>
        </row>
        <row r="1073">
          <cell r="A1073">
            <v>485</v>
          </cell>
          <cell r="B1073" t="str">
            <v>OŠ Vinica</v>
          </cell>
        </row>
        <row r="1074">
          <cell r="A1074">
            <v>1720</v>
          </cell>
          <cell r="B1074" t="str">
            <v>OŠ Vis</v>
          </cell>
        </row>
        <row r="1075">
          <cell r="A1075">
            <v>1778</v>
          </cell>
          <cell r="B1075" t="str">
            <v>OŠ Visoka - Split</v>
          </cell>
        </row>
        <row r="1076">
          <cell r="A1076">
            <v>515</v>
          </cell>
          <cell r="B1076" t="str">
            <v>OŠ Visoko - Visoko</v>
          </cell>
        </row>
        <row r="1077">
          <cell r="A1077">
            <v>1381</v>
          </cell>
          <cell r="B1077" t="str">
            <v>OŠ Višnjevac</v>
          </cell>
        </row>
        <row r="1078">
          <cell r="A1078">
            <v>2014</v>
          </cell>
          <cell r="B1078" t="str">
            <v>OŠ Vitomir Širola - Pajo</v>
          </cell>
        </row>
        <row r="1079">
          <cell r="A1079">
            <v>1136</v>
          </cell>
          <cell r="B1079" t="str">
            <v>OŠ Vjekoslav Klaić</v>
          </cell>
        </row>
        <row r="1080">
          <cell r="A1080">
            <v>1566</v>
          </cell>
          <cell r="B1080" t="str">
            <v>OŠ Vjekoslava Kaleba</v>
          </cell>
        </row>
        <row r="1081">
          <cell r="A1081">
            <v>1748</v>
          </cell>
          <cell r="B1081" t="str">
            <v>OŠ Vjekoslava Paraća</v>
          </cell>
        </row>
        <row r="1082">
          <cell r="A1082">
            <v>2218</v>
          </cell>
          <cell r="B1082" t="str">
            <v>OŠ Vjenceslava Novaka</v>
          </cell>
        </row>
        <row r="1083">
          <cell r="A1083">
            <v>4056</v>
          </cell>
          <cell r="B1083" t="str">
            <v>OŠ Vladimir Deščak</v>
          </cell>
        </row>
        <row r="1084">
          <cell r="A1084">
            <v>780</v>
          </cell>
          <cell r="B1084" t="str">
            <v>OŠ Vladimir Gortan - Rijeka</v>
          </cell>
        </row>
        <row r="1085">
          <cell r="A1085">
            <v>1195</v>
          </cell>
          <cell r="B1085" t="str">
            <v>OŠ Vladimir Nazor - Adžamovci</v>
          </cell>
        </row>
        <row r="1086">
          <cell r="A1086">
            <v>164</v>
          </cell>
          <cell r="B1086" t="str">
            <v>OŠ Vladimir Nazor - Budinščina</v>
          </cell>
        </row>
        <row r="1087">
          <cell r="A1087">
            <v>1445</v>
          </cell>
          <cell r="B1087" t="str">
            <v>OŠ Vladimir Nazor - Čepin</v>
          </cell>
        </row>
        <row r="1088">
          <cell r="A1088">
            <v>340</v>
          </cell>
          <cell r="B1088" t="str">
            <v>OŠ Vladimir Nazor - Duga Resa</v>
          </cell>
        </row>
        <row r="1089">
          <cell r="A1089">
            <v>1339</v>
          </cell>
          <cell r="B1089" t="str">
            <v>OŠ Vladimir Nazor - Đakovo</v>
          </cell>
        </row>
        <row r="1090">
          <cell r="A1090">
            <v>1647</v>
          </cell>
          <cell r="B1090" t="str">
            <v>OŠ Vladimir Nazor - Komletinci</v>
          </cell>
        </row>
        <row r="1091">
          <cell r="A1091">
            <v>546</v>
          </cell>
          <cell r="B1091" t="str">
            <v>OŠ Vladimir Nazor - Križevci</v>
          </cell>
        </row>
        <row r="1092">
          <cell r="A1092">
            <v>1297</v>
          </cell>
          <cell r="B1092" t="str">
            <v>OŠ Vladimir Nazor - Neviđane</v>
          </cell>
        </row>
        <row r="1093">
          <cell r="A1093">
            <v>113</v>
          </cell>
          <cell r="B1093" t="str">
            <v>OŠ Vladimir Nazor - Pisarovina</v>
          </cell>
        </row>
        <row r="1094">
          <cell r="A1094">
            <v>2078</v>
          </cell>
          <cell r="B1094" t="str">
            <v>OŠ Vladimir Nazor - Ploče</v>
          </cell>
        </row>
        <row r="1095">
          <cell r="A1095">
            <v>1110</v>
          </cell>
          <cell r="B1095" t="str">
            <v>OŠ Vladimir Nazor - Slavonski Brod</v>
          </cell>
        </row>
        <row r="1096">
          <cell r="A1096">
            <v>481</v>
          </cell>
          <cell r="B1096" t="str">
            <v>OŠ Vladimir Nazor - Sveti Ilija</v>
          </cell>
        </row>
        <row r="1097">
          <cell r="A1097">
            <v>334</v>
          </cell>
          <cell r="B1097" t="str">
            <v>OŠ Vladimir Nazor - Topusko</v>
          </cell>
        </row>
        <row r="1098">
          <cell r="A1098">
            <v>1082</v>
          </cell>
          <cell r="B1098" t="str">
            <v>OŠ Vladimir Nazor - Trenkovo</v>
          </cell>
        </row>
        <row r="1099">
          <cell r="A1099">
            <v>961</v>
          </cell>
          <cell r="B1099" t="str">
            <v>OŠ Vladimir Nazor - Virovitica</v>
          </cell>
        </row>
        <row r="1100">
          <cell r="A1100">
            <v>1365</v>
          </cell>
          <cell r="B1100" t="str">
            <v>OŠ Vladimira Becića - Osijek</v>
          </cell>
        </row>
        <row r="1101">
          <cell r="A1101">
            <v>2043</v>
          </cell>
          <cell r="B1101" t="str">
            <v>OŠ Vladimira Gortana - Žminj</v>
          </cell>
        </row>
        <row r="1102">
          <cell r="A1102">
            <v>730</v>
          </cell>
          <cell r="B1102" t="str">
            <v>OŠ Vladimira Nazora - Crikvenica</v>
          </cell>
        </row>
        <row r="1103">
          <cell r="A1103">
            <v>638</v>
          </cell>
          <cell r="B1103" t="str">
            <v>OŠ Vladimira Nazora - Daruvar</v>
          </cell>
        </row>
        <row r="1104">
          <cell r="A1104">
            <v>1395</v>
          </cell>
          <cell r="B1104" t="str">
            <v>OŠ Vladimira Nazora - Feričanci</v>
          </cell>
        </row>
        <row r="1105">
          <cell r="A1105">
            <v>2006</v>
          </cell>
          <cell r="B1105" t="str">
            <v>OŠ Vladimira Nazora - Krnica</v>
          </cell>
        </row>
        <row r="1106">
          <cell r="A1106">
            <v>990</v>
          </cell>
          <cell r="B1106" t="str">
            <v>OŠ Vladimira Nazora - Nova Bukovica</v>
          </cell>
        </row>
        <row r="1107">
          <cell r="A1107">
            <v>1942</v>
          </cell>
          <cell r="B1107" t="str">
            <v>OŠ Vladimira Nazora - Pazin</v>
          </cell>
        </row>
        <row r="1108">
          <cell r="A1108">
            <v>1794</v>
          </cell>
          <cell r="B1108" t="str">
            <v>OŠ Vladimira Nazora - Postira</v>
          </cell>
        </row>
        <row r="1109">
          <cell r="A1109">
            <v>1998</v>
          </cell>
          <cell r="B1109" t="str">
            <v>OŠ Vladimira Nazora - Potpićan</v>
          </cell>
        </row>
        <row r="1110">
          <cell r="A1110">
            <v>2137</v>
          </cell>
          <cell r="B1110" t="str">
            <v>OŠ Vladimira Nazora - Pribislavec</v>
          </cell>
        </row>
        <row r="1111">
          <cell r="A1111">
            <v>1985</v>
          </cell>
          <cell r="B1111" t="str">
            <v>OŠ Vladimira Nazora - Rovinj</v>
          </cell>
        </row>
        <row r="1112">
          <cell r="A1112">
            <v>1260</v>
          </cell>
          <cell r="B1112" t="str">
            <v>OŠ Vladimira Nazora - Škabrnje</v>
          </cell>
        </row>
        <row r="1113">
          <cell r="A1113">
            <v>1579</v>
          </cell>
          <cell r="B1113" t="str">
            <v>OŠ Vladimira Nazora - Vinkovci</v>
          </cell>
        </row>
        <row r="1114">
          <cell r="A1114">
            <v>2041</v>
          </cell>
          <cell r="B1114" t="str">
            <v>OŠ Vladimira Nazora - Vrsar</v>
          </cell>
        </row>
        <row r="1115">
          <cell r="A1115">
            <v>2220</v>
          </cell>
          <cell r="B1115" t="str">
            <v>OŠ Vladimira Nazora - Zagreb</v>
          </cell>
        </row>
        <row r="1116">
          <cell r="A1116">
            <v>249</v>
          </cell>
          <cell r="B1116" t="str">
            <v>OŠ Vladimira Vidrića</v>
          </cell>
        </row>
        <row r="1117">
          <cell r="A1117">
            <v>995</v>
          </cell>
          <cell r="B1117" t="str">
            <v>OŠ Voćin</v>
          </cell>
        </row>
        <row r="1118">
          <cell r="A1118">
            <v>1571</v>
          </cell>
          <cell r="B1118" t="str">
            <v>OŠ Vodice</v>
          </cell>
        </row>
        <row r="1119">
          <cell r="A1119">
            <v>2036</v>
          </cell>
          <cell r="B1119" t="str">
            <v xml:space="preserve">OŠ Vodnjan </v>
          </cell>
        </row>
        <row r="1120">
          <cell r="A1120">
            <v>1659</v>
          </cell>
          <cell r="B1120" t="str">
            <v>OŠ Vođinci</v>
          </cell>
        </row>
        <row r="1121">
          <cell r="A1121">
            <v>396</v>
          </cell>
          <cell r="B1121" t="str">
            <v>OŠ Vojnić</v>
          </cell>
        </row>
        <row r="1122">
          <cell r="A1122">
            <v>2267</v>
          </cell>
          <cell r="B1122" t="str">
            <v>OŠ Voltino</v>
          </cell>
        </row>
        <row r="1123">
          <cell r="A1123">
            <v>1245</v>
          </cell>
          <cell r="B1123" t="str">
            <v>OŠ Voštarnica - Zadar</v>
          </cell>
        </row>
        <row r="1124">
          <cell r="A1124">
            <v>2271</v>
          </cell>
          <cell r="B1124" t="str">
            <v>OŠ Vrbani</v>
          </cell>
        </row>
        <row r="1125">
          <cell r="A1125">
            <v>1721</v>
          </cell>
          <cell r="B1125" t="str">
            <v>OŠ Vrgorac</v>
          </cell>
        </row>
        <row r="1126">
          <cell r="A1126">
            <v>1551</v>
          </cell>
          <cell r="B1126" t="str">
            <v>OŠ Vrpolje</v>
          </cell>
        </row>
        <row r="1127">
          <cell r="A1127">
            <v>2305</v>
          </cell>
          <cell r="B1127" t="str">
            <v>OŠ Vugrovec - Kašina</v>
          </cell>
        </row>
        <row r="1128">
          <cell r="A1128">
            <v>2245</v>
          </cell>
          <cell r="B1128" t="str">
            <v>OŠ Vukomerec</v>
          </cell>
        </row>
        <row r="1129">
          <cell r="A1129">
            <v>41</v>
          </cell>
          <cell r="B1129" t="str">
            <v>OŠ Vukovina</v>
          </cell>
        </row>
        <row r="1130">
          <cell r="A1130">
            <v>1246</v>
          </cell>
          <cell r="B1130" t="str">
            <v>OŠ Zadarski otoci - Zadar</v>
          </cell>
        </row>
        <row r="1131">
          <cell r="A1131">
            <v>1907</v>
          </cell>
          <cell r="B1131" t="str">
            <v>OŠ Zagvozd</v>
          </cell>
        </row>
        <row r="1132">
          <cell r="A1132">
            <v>776</v>
          </cell>
          <cell r="B1132" t="str">
            <v>OŠ Zamet</v>
          </cell>
        </row>
        <row r="1133">
          <cell r="A1133">
            <v>2296</v>
          </cell>
          <cell r="B1133" t="str">
            <v>OŠ Zapruđe</v>
          </cell>
        </row>
        <row r="1134">
          <cell r="A1134">
            <v>1055</v>
          </cell>
          <cell r="B1134" t="str">
            <v>OŠ Zdenka Turkovića</v>
          </cell>
        </row>
        <row r="1135">
          <cell r="A1135">
            <v>1257</v>
          </cell>
          <cell r="B1135" t="str">
            <v>OŠ Zemunik</v>
          </cell>
        </row>
        <row r="1136">
          <cell r="A1136">
            <v>153</v>
          </cell>
          <cell r="B1136" t="str">
            <v>OŠ Zlatar Bistrica</v>
          </cell>
        </row>
        <row r="1137">
          <cell r="A1137">
            <v>1422</v>
          </cell>
          <cell r="B1137" t="str">
            <v>OŠ Zmajevac</v>
          </cell>
        </row>
        <row r="1138">
          <cell r="A1138">
            <v>1913</v>
          </cell>
          <cell r="B1138" t="str">
            <v>OŠ Zmijavci</v>
          </cell>
        </row>
        <row r="1139">
          <cell r="A1139">
            <v>4064</v>
          </cell>
          <cell r="B1139" t="str">
            <v>OŠ Zorke Sever</v>
          </cell>
        </row>
        <row r="1140">
          <cell r="A1140">
            <v>890</v>
          </cell>
          <cell r="B1140" t="str">
            <v>OŠ Zrinskih i Frankopana</v>
          </cell>
        </row>
        <row r="1141">
          <cell r="A1141">
            <v>1632</v>
          </cell>
          <cell r="B1141" t="str">
            <v>OŠ Zrinskih Nuštar</v>
          </cell>
        </row>
        <row r="1142">
          <cell r="A1142">
            <v>255</v>
          </cell>
          <cell r="B1142" t="str">
            <v>OŠ Zvonimira Franka</v>
          </cell>
        </row>
        <row r="1143">
          <cell r="A1143">
            <v>734</v>
          </cell>
          <cell r="B1143" t="str">
            <v>OŠ Zvonka Cara</v>
          </cell>
        </row>
        <row r="1144">
          <cell r="A1144">
            <v>436</v>
          </cell>
          <cell r="B1144" t="str">
            <v>OŠ Žakanje</v>
          </cell>
        </row>
        <row r="1145">
          <cell r="A1145">
            <v>2239</v>
          </cell>
          <cell r="B1145" t="str">
            <v>OŠ Žitnjak</v>
          </cell>
        </row>
        <row r="1146">
          <cell r="A1146">
            <v>4057</v>
          </cell>
          <cell r="B1146" t="str">
            <v>OŠ Žnjan-Pazdigrad</v>
          </cell>
        </row>
        <row r="1147">
          <cell r="A1147">
            <v>1774</v>
          </cell>
          <cell r="B1147" t="str">
            <v>OŠ Žrnovnica</v>
          </cell>
        </row>
        <row r="1148">
          <cell r="A1148">
            <v>2129</v>
          </cell>
          <cell r="B1148" t="str">
            <v>OŠ Župa Dubrovačka</v>
          </cell>
        </row>
        <row r="1149">
          <cell r="A1149">
            <v>2210</v>
          </cell>
          <cell r="B1149" t="str">
            <v>OŠ Žuti brijeg</v>
          </cell>
        </row>
        <row r="1150">
          <cell r="A1150">
            <v>2653</v>
          </cell>
          <cell r="B1150" t="str">
            <v>Pazinski kolegij - Klasična gimnazija Pazin s pravom javnosti</v>
          </cell>
        </row>
        <row r="1151">
          <cell r="A1151">
            <v>4035</v>
          </cell>
          <cell r="B1151" t="str">
            <v>Policijska akademija</v>
          </cell>
        </row>
        <row r="1152">
          <cell r="A1152">
            <v>2325</v>
          </cell>
          <cell r="B1152" t="str">
            <v>Poliklinika za rehabilitaciju slušanja i govora SUVAG</v>
          </cell>
        </row>
        <row r="1153">
          <cell r="A1153">
            <v>2551</v>
          </cell>
          <cell r="B1153" t="str">
            <v>Poljoprivredna i veterinarska škola - Osijek</v>
          </cell>
        </row>
        <row r="1154">
          <cell r="A1154">
            <v>2732</v>
          </cell>
          <cell r="B1154" t="str">
            <v>Poljoprivredna škola - Zagreb</v>
          </cell>
        </row>
        <row r="1155">
          <cell r="A1155">
            <v>2530</v>
          </cell>
          <cell r="B1155" t="str">
            <v>Poljoprivredna, prehrambena i veterinarska škola Stanka Ožanića</v>
          </cell>
        </row>
        <row r="1156">
          <cell r="A1156">
            <v>2587</v>
          </cell>
          <cell r="B1156" t="str">
            <v>Poljoprivredno šumarska škola - Vinkovci</v>
          </cell>
        </row>
        <row r="1157">
          <cell r="A1157">
            <v>2498</v>
          </cell>
          <cell r="B1157" t="str">
            <v>Poljoprivredno-prehrambena škola - Požega</v>
          </cell>
        </row>
        <row r="1158">
          <cell r="A1158">
            <v>2478</v>
          </cell>
          <cell r="B1158" t="str">
            <v>Pomorska škola - Bakar</v>
          </cell>
        </row>
        <row r="1159">
          <cell r="A1159">
            <v>2632</v>
          </cell>
          <cell r="B1159" t="str">
            <v>Pomorska škola - Split</v>
          </cell>
        </row>
        <row r="1160">
          <cell r="A1160">
            <v>2524</v>
          </cell>
          <cell r="B1160" t="str">
            <v>Pomorska škola - Zadar</v>
          </cell>
        </row>
        <row r="1161">
          <cell r="A1161">
            <v>2679</v>
          </cell>
          <cell r="B1161" t="str">
            <v>Pomorsko-tehnička škola - Dubrovnik</v>
          </cell>
        </row>
        <row r="1162">
          <cell r="A1162">
            <v>2730</v>
          </cell>
          <cell r="B1162" t="str">
            <v>Poštanska i telekomunikacijska škola - Zagreb</v>
          </cell>
        </row>
        <row r="1163">
          <cell r="A1163">
            <v>2733</v>
          </cell>
          <cell r="B1163" t="str">
            <v>Prehrambeno - tehnološka škola - Zagreb</v>
          </cell>
        </row>
        <row r="1164">
          <cell r="A1164">
            <v>2458</v>
          </cell>
          <cell r="B1164" t="str">
            <v>Prirodoslovna i grafička škola - Rijeka</v>
          </cell>
        </row>
        <row r="1165">
          <cell r="A1165">
            <v>2391</v>
          </cell>
          <cell r="B1165" t="str">
            <v>Prirodoslovna škola - Karlovac</v>
          </cell>
        </row>
        <row r="1166">
          <cell r="A1166">
            <v>2728</v>
          </cell>
          <cell r="B1166" t="str">
            <v>Prirodoslovna škola Vladimira Preloga</v>
          </cell>
        </row>
        <row r="1167">
          <cell r="A1167">
            <v>2529</v>
          </cell>
          <cell r="B1167" t="str">
            <v>Prirodoslovno - grafička škola - Zadar</v>
          </cell>
        </row>
        <row r="1168">
          <cell r="A1168">
            <v>2615</v>
          </cell>
          <cell r="B1168" t="str">
            <v>Prirodoslovna škola Split</v>
          </cell>
        </row>
        <row r="1169">
          <cell r="A1169">
            <v>2840</v>
          </cell>
          <cell r="B1169" t="str">
            <v>Privatna ekonomsko-poslovna škola s pravom javnosti - Varaždin</v>
          </cell>
        </row>
        <row r="1170">
          <cell r="A1170">
            <v>2787</v>
          </cell>
          <cell r="B1170" t="str">
            <v>Privatna gimnazija Dr. Časl, s pravom javnosti</v>
          </cell>
        </row>
        <row r="1171">
          <cell r="A1171">
            <v>2777</v>
          </cell>
          <cell r="B1171" t="str">
            <v>Privatna gimnazija i ekonomska škola Katarina Zrinski</v>
          </cell>
        </row>
        <row r="1172">
          <cell r="A1172">
            <v>2790</v>
          </cell>
          <cell r="B1172" t="str">
            <v>Privatna gimnazija i ekonomsko-informatička škola Futura s pravom javnosti</v>
          </cell>
        </row>
        <row r="1173">
          <cell r="A1173">
            <v>2788</v>
          </cell>
          <cell r="B1173" t="str">
            <v>Privatna gimnazija i strukovna škola Svijet s pravom javnosti</v>
          </cell>
        </row>
        <row r="1174">
          <cell r="A1174">
            <v>2844</v>
          </cell>
          <cell r="B1174" t="str">
            <v>Privatna gimnazija i turističko-ugostiteljska škola Jure Kuprešak  - Zagreb</v>
          </cell>
        </row>
        <row r="1175">
          <cell r="A1175">
            <v>2669</v>
          </cell>
          <cell r="B1175" t="str">
            <v>Privatna gimnazija Juraj Dobrila, s pravom javnosti</v>
          </cell>
        </row>
        <row r="1176">
          <cell r="A1176">
            <v>4059</v>
          </cell>
          <cell r="B1176" t="str">
            <v>Privatna gimnazija NOVA s pravom javnosti</v>
          </cell>
        </row>
        <row r="1177">
          <cell r="A1177">
            <v>2640</v>
          </cell>
          <cell r="B1177" t="str">
            <v>Privatna jezična gimnazija Pitagora - srednja škola s pravom javnosti</v>
          </cell>
        </row>
        <row r="1178">
          <cell r="A1178">
            <v>2916</v>
          </cell>
          <cell r="B1178" t="str">
            <v xml:space="preserve">Privatna jezično-informatička gimnazija Leonardo da Vinci </v>
          </cell>
        </row>
        <row r="1179">
          <cell r="A1179">
            <v>2774</v>
          </cell>
          <cell r="B1179" t="str">
            <v>Privatna klasična gimnazija s pravom javnosti - Zagreb</v>
          </cell>
        </row>
        <row r="1180">
          <cell r="A1180">
            <v>2941</v>
          </cell>
          <cell r="B1180" t="str">
            <v>Privatna osnovna glazbena škola Bonar</v>
          </cell>
        </row>
        <row r="1181">
          <cell r="A1181">
            <v>1784</v>
          </cell>
          <cell r="B1181" t="str">
            <v>Privatna osnovna glazbena škola Boris Papandopulo</v>
          </cell>
        </row>
        <row r="1182">
          <cell r="A1182">
            <v>1253</v>
          </cell>
          <cell r="B1182" t="str">
            <v>Privatna osnovna škola Nova</v>
          </cell>
        </row>
        <row r="1183">
          <cell r="A1183">
            <v>4002</v>
          </cell>
          <cell r="B1183" t="str">
            <v>Privatna sportska i jezična gimnazija Franjo Bučar</v>
          </cell>
        </row>
        <row r="1184">
          <cell r="A1184">
            <v>4037</v>
          </cell>
          <cell r="B1184" t="str">
            <v>Privatna srednja ekonomska škola "Knez Malduh" Split</v>
          </cell>
        </row>
        <row r="1185">
          <cell r="A1185">
            <v>2784</v>
          </cell>
          <cell r="B1185" t="str">
            <v>Privatna srednja ekonomska škola INOVA s pravom javnosti</v>
          </cell>
        </row>
        <row r="1186">
          <cell r="A1186">
            <v>4031</v>
          </cell>
          <cell r="B1186" t="str">
            <v>Privatna srednja ekonomska škola Verte Nova</v>
          </cell>
        </row>
        <row r="1187">
          <cell r="A1187">
            <v>2641</v>
          </cell>
          <cell r="B1187" t="str">
            <v>Privatna srednja škola Marko Antun de Dominis, s pravom javnosti</v>
          </cell>
        </row>
        <row r="1188">
          <cell r="A1188">
            <v>2417</v>
          </cell>
          <cell r="B1188" t="str">
            <v>Privatna srednja škola Varaždin s pravom javnosti</v>
          </cell>
        </row>
        <row r="1189">
          <cell r="A1189">
            <v>2915</v>
          </cell>
          <cell r="B1189" t="str">
            <v>Privatna srednja ugostiteljska škola Wallner - Split</v>
          </cell>
        </row>
        <row r="1190">
          <cell r="A1190">
            <v>2785</v>
          </cell>
          <cell r="B1190" t="str">
            <v>Privatna umjetnička gimnazija, s pravom javnosti - Zagreb</v>
          </cell>
        </row>
        <row r="1191">
          <cell r="A1191">
            <v>2839</v>
          </cell>
          <cell r="B1191" t="str">
            <v>Privatna varaždinska gimnazija s pravom javnosti</v>
          </cell>
        </row>
        <row r="1192">
          <cell r="A1192">
            <v>2467</v>
          </cell>
          <cell r="B1192" t="str">
            <v>Prometna škola - Rijeka</v>
          </cell>
        </row>
        <row r="1193">
          <cell r="A1193">
            <v>2572</v>
          </cell>
          <cell r="B1193" t="str">
            <v>Prometno-tehnička škola - Šibenik</v>
          </cell>
        </row>
        <row r="1194">
          <cell r="A1194">
            <v>1385</v>
          </cell>
          <cell r="B1194" t="str">
            <v>Prosvjetno-kulturni centar Mađara u Republici Hrvatskoj</v>
          </cell>
        </row>
        <row r="1195">
          <cell r="A1195">
            <v>2725</v>
          </cell>
          <cell r="B1195" t="str">
            <v>Prva ekonomska škola - Zagreb</v>
          </cell>
        </row>
        <row r="1196">
          <cell r="A1196">
            <v>2406</v>
          </cell>
          <cell r="B1196" t="str">
            <v>Prva gimnazija - Varaždin</v>
          </cell>
        </row>
        <row r="1197">
          <cell r="A1197">
            <v>4009</v>
          </cell>
          <cell r="B1197" t="str">
            <v>Prva katolička osnovna škola u Gradu Zagrebu</v>
          </cell>
        </row>
        <row r="1198">
          <cell r="A1198">
            <v>368</v>
          </cell>
          <cell r="B1198" t="str">
            <v>Prva osnovna škola - Ogulin</v>
          </cell>
        </row>
        <row r="1199">
          <cell r="A1199">
            <v>4036</v>
          </cell>
          <cell r="B1199" t="str">
            <v>Prva privatna ekonomska škola Požega</v>
          </cell>
        </row>
        <row r="1200">
          <cell r="A1200">
            <v>3283</v>
          </cell>
          <cell r="B1200" t="str">
            <v>Prva privatna gimnazija - Karlovac</v>
          </cell>
        </row>
        <row r="1201">
          <cell r="A1201">
            <v>2416</v>
          </cell>
          <cell r="B1201" t="str">
            <v>Prva privatna gimnazija s pravom javnosti - Varaždin</v>
          </cell>
        </row>
        <row r="1202">
          <cell r="A1202">
            <v>2773</v>
          </cell>
          <cell r="B1202" t="str">
            <v>Prva privatna gimnazija s pravom javnosti - Zagreb</v>
          </cell>
        </row>
        <row r="1203">
          <cell r="A1203">
            <v>1982</v>
          </cell>
          <cell r="B1203" t="str">
            <v>Prva privatna osnovna škola Juraj Dobrila s pravom javnosti</v>
          </cell>
        </row>
        <row r="1204">
          <cell r="A1204">
            <v>4038</v>
          </cell>
          <cell r="B1204" t="str">
            <v>Prva privatna škola za osobne usluge Zagreb</v>
          </cell>
        </row>
        <row r="1205">
          <cell r="A1205">
            <v>2457</v>
          </cell>
          <cell r="B1205" t="str">
            <v>Prva riječka hrvatska gimnazija</v>
          </cell>
        </row>
        <row r="1206">
          <cell r="A1206">
            <v>2843</v>
          </cell>
          <cell r="B1206" t="str">
            <v>Prva Srednja informatička škola, s pravom javnosti</v>
          </cell>
        </row>
        <row r="1207">
          <cell r="A1207">
            <v>2538</v>
          </cell>
          <cell r="B1207" t="str">
            <v>Prva srednja škola - Beli Manastir</v>
          </cell>
        </row>
        <row r="1208">
          <cell r="A1208">
            <v>2460</v>
          </cell>
          <cell r="B1208" t="str">
            <v>Prva sušačka hrvatska gimnazija u Rijeci</v>
          </cell>
        </row>
        <row r="1209">
          <cell r="A1209">
            <v>4034</v>
          </cell>
          <cell r="B1209" t="str">
            <v>Pučko otvoreno učilište Zagreb</v>
          </cell>
        </row>
        <row r="1210">
          <cell r="A1210">
            <v>2471</v>
          </cell>
          <cell r="B1210" t="str">
            <v>Salezijanska klasična gimnazija - s pravom javnosti</v>
          </cell>
        </row>
        <row r="1211">
          <cell r="A1211">
            <v>2480</v>
          </cell>
          <cell r="B1211" t="str">
            <v>Srednja glazbena škola Mirković - s pravom javnosti</v>
          </cell>
        </row>
        <row r="1212">
          <cell r="A1212">
            <v>2428</v>
          </cell>
          <cell r="B1212" t="str">
            <v>Srednja gospodarska škola - Križevci</v>
          </cell>
        </row>
        <row r="1213">
          <cell r="A1213">
            <v>2513</v>
          </cell>
          <cell r="B1213" t="str">
            <v>Srednja medicinska škola - Slavonski Brod</v>
          </cell>
        </row>
        <row r="1214">
          <cell r="A1214">
            <v>2689</v>
          </cell>
          <cell r="B1214" t="str">
            <v xml:space="preserve">Srednja poljoprivredna i tehnička škola - Opuzen </v>
          </cell>
        </row>
        <row r="1215">
          <cell r="A1215">
            <v>2604</v>
          </cell>
          <cell r="B1215" t="str">
            <v>Srednja strukovna škola - Makarska</v>
          </cell>
        </row>
        <row r="1216">
          <cell r="A1216">
            <v>2354</v>
          </cell>
          <cell r="B1216" t="str">
            <v>Srednja strukovna škola - Samobor</v>
          </cell>
        </row>
        <row r="1217">
          <cell r="A1217">
            <v>2578</v>
          </cell>
          <cell r="B1217" t="str">
            <v>Srednja strukovna škola - Šibenik</v>
          </cell>
        </row>
        <row r="1218">
          <cell r="A1218">
            <v>2412</v>
          </cell>
          <cell r="B1218" t="str">
            <v>Srednja strukovna škola - Varaždin</v>
          </cell>
        </row>
        <row r="1219">
          <cell r="A1219">
            <v>2358</v>
          </cell>
          <cell r="B1219" t="str">
            <v>Srednja strukovna škola - Velika Gorica</v>
          </cell>
        </row>
        <row r="1220">
          <cell r="A1220">
            <v>2585</v>
          </cell>
          <cell r="B1220" t="str">
            <v>Srednja strukovna škola - Vinkovci</v>
          </cell>
        </row>
        <row r="1221">
          <cell r="A1221">
            <v>2543</v>
          </cell>
          <cell r="B1221" t="str">
            <v>Srednja strukovna škola Antuna Horvata - Đakovo</v>
          </cell>
        </row>
        <row r="1222">
          <cell r="A1222">
            <v>2606</v>
          </cell>
          <cell r="B1222" t="str">
            <v>Srednja strukovna škola bana Josipa Jelačića</v>
          </cell>
        </row>
        <row r="1223">
          <cell r="A1223">
            <v>2611</v>
          </cell>
          <cell r="B1223" t="str">
            <v>Srednja strukovna škola Blaž Jurjev Trogiranin</v>
          </cell>
        </row>
        <row r="1224">
          <cell r="A1224">
            <v>3284</v>
          </cell>
          <cell r="B1224" t="str">
            <v>Srednja strukovna škola Kotva</v>
          </cell>
        </row>
        <row r="1225">
          <cell r="A1225">
            <v>2906</v>
          </cell>
          <cell r="B1225" t="str">
            <v xml:space="preserve">Srednja strukovna škola Kralja Zvonimira </v>
          </cell>
        </row>
        <row r="1226">
          <cell r="A1226">
            <v>4006</v>
          </cell>
          <cell r="B1226" t="str">
            <v>Srednja škola Delnice</v>
          </cell>
        </row>
        <row r="1227">
          <cell r="A1227">
            <v>4018</v>
          </cell>
          <cell r="B1227" t="str">
            <v>Srednja škola Isidora Kršnjavoga Našice</v>
          </cell>
        </row>
        <row r="1228">
          <cell r="A1228">
            <v>4004</v>
          </cell>
          <cell r="B1228" t="str">
            <v>Srednja škola Ludbreg</v>
          </cell>
        </row>
        <row r="1229">
          <cell r="A1229">
            <v>4005</v>
          </cell>
          <cell r="B1229" t="str">
            <v>Srednja škola Novi Marof</v>
          </cell>
        </row>
        <row r="1230">
          <cell r="A1230">
            <v>2667</v>
          </cell>
          <cell r="B1230" t="str">
            <v>Srednja škola s pravom javnosti Manero - Višnjan</v>
          </cell>
        </row>
        <row r="1231">
          <cell r="A1231">
            <v>2419</v>
          </cell>
          <cell r="B1231" t="str">
            <v>Srednja škola u Maruševcu s pravom javnosti</v>
          </cell>
        </row>
        <row r="1232">
          <cell r="A1232">
            <v>2455</v>
          </cell>
          <cell r="B1232" t="str">
            <v>Srednja škola za elektrotehniku i računalstvo - Rijeka</v>
          </cell>
        </row>
        <row r="1233">
          <cell r="A1233">
            <v>2453</v>
          </cell>
          <cell r="B1233" t="str">
            <v xml:space="preserve">Srednja talijanska škola - Rijeka </v>
          </cell>
        </row>
        <row r="1234">
          <cell r="A1234">
            <v>2627</v>
          </cell>
          <cell r="B1234" t="str">
            <v>Srednja tehnička prometna škola - Split</v>
          </cell>
        </row>
        <row r="1235">
          <cell r="A1235">
            <v>2791</v>
          </cell>
          <cell r="B1235" t="str">
            <v>Srpska pravoslavna opća gimnazija Kantakuzina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Bartola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2614</v>
          </cell>
          <cell r="B1249" t="str">
            <v>SŠ Braća Radić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3162</v>
          </cell>
          <cell r="B1252" t="str">
            <v>SŠ Čakovec</v>
          </cell>
        </row>
        <row r="1253">
          <cell r="A1253">
            <v>2437</v>
          </cell>
          <cell r="B1253" t="str">
            <v>SŠ Čazma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2411</v>
          </cell>
          <cell r="B1318" t="str">
            <v>Strojarska i prometna škola - Varaždin</v>
          </cell>
        </row>
        <row r="1319">
          <cell r="A1319">
            <v>2452</v>
          </cell>
          <cell r="B1319" t="str">
            <v>Strojarska škola za industrijska i obrtnička zanimanja - Rijeka</v>
          </cell>
        </row>
        <row r="1320">
          <cell r="A1320">
            <v>2546</v>
          </cell>
          <cell r="B1320" t="str">
            <v>Strojarska tehnička škola - Osijek</v>
          </cell>
        </row>
        <row r="1321">
          <cell r="A1321">
            <v>2737</v>
          </cell>
          <cell r="B1321" t="str">
            <v>Strojarska tehnička škola Fausta Vrančića</v>
          </cell>
        </row>
        <row r="1322">
          <cell r="A1322">
            <v>2738</v>
          </cell>
          <cell r="B1322" t="str">
            <v>Strojarska tehnička škola Frana Bošnjakovića</v>
          </cell>
        </row>
        <row r="1323">
          <cell r="A1323">
            <v>2462</v>
          </cell>
          <cell r="B1323" t="str">
            <v>Strojarsko brodograđevna škola za industrijska i obrtnička zanimanja - Rijeka</v>
          </cell>
        </row>
        <row r="1324">
          <cell r="A1324">
            <v>2420</v>
          </cell>
          <cell r="B1324" t="str">
            <v>Strukovna škola - Đurđevac</v>
          </cell>
        </row>
        <row r="1325">
          <cell r="A1325">
            <v>2482</v>
          </cell>
          <cell r="B1325" t="str">
            <v>Strukovna škola - Gospić</v>
          </cell>
        </row>
        <row r="1326">
          <cell r="A1326">
            <v>2664</v>
          </cell>
          <cell r="B1326" t="str">
            <v>Strukovna škola - Pula</v>
          </cell>
        </row>
        <row r="1327">
          <cell r="A1327">
            <v>2492</v>
          </cell>
          <cell r="B1327" t="str">
            <v>Strukovna škola - Virovitica</v>
          </cell>
        </row>
        <row r="1328">
          <cell r="A1328">
            <v>2592</v>
          </cell>
          <cell r="B1328" t="str">
            <v>Strukovna škola - Vukovar</v>
          </cell>
        </row>
        <row r="1329">
          <cell r="A1329">
            <v>2672</v>
          </cell>
          <cell r="B1329" t="str">
            <v xml:space="preserve">Strukovna škola Eugena Kumičića - Rovinj </v>
          </cell>
        </row>
        <row r="1330">
          <cell r="A1330">
            <v>2528</v>
          </cell>
          <cell r="B1330" t="str">
            <v>Strukovna škola Vice Vlatkovića</v>
          </cell>
        </row>
        <row r="1331">
          <cell r="A1331">
            <v>2580</v>
          </cell>
          <cell r="B1331" t="str">
            <v>Šibenska privatna gimnazija s pravom javnosti</v>
          </cell>
        </row>
        <row r="1332">
          <cell r="A1332">
            <v>2342</v>
          </cell>
          <cell r="B1332" t="str">
            <v>Škola kreativnog razvoja dr.Časl</v>
          </cell>
        </row>
        <row r="1333">
          <cell r="A1333">
            <v>2633</v>
          </cell>
          <cell r="B1333" t="str">
            <v>Škola likovnih umjetnosti - Split</v>
          </cell>
        </row>
        <row r="1334">
          <cell r="A1334">
            <v>2531</v>
          </cell>
          <cell r="B1334" t="str">
            <v>Škola primijenjene umjetnosti i dizajna - Zadar</v>
          </cell>
        </row>
        <row r="1335">
          <cell r="A1335">
            <v>2747</v>
          </cell>
          <cell r="B1335" t="str">
            <v>Škola primijenjene umjetnosti i dizajna - Zagreb</v>
          </cell>
        </row>
        <row r="1336">
          <cell r="A1336">
            <v>2558</v>
          </cell>
          <cell r="B1336" t="str">
            <v>Škola primijenjene umjetnosti i dizajna Osijek</v>
          </cell>
        </row>
        <row r="1337">
          <cell r="A1337">
            <v>2659</v>
          </cell>
          <cell r="B1337" t="str">
            <v>Škola primijenjenih umjetnosti i dizajna - Pula</v>
          </cell>
        </row>
        <row r="1338">
          <cell r="A1338">
            <v>2327</v>
          </cell>
          <cell r="B1338" t="str">
            <v>Škola suvremenog plesa Ane Maletić - Zagreb</v>
          </cell>
        </row>
        <row r="1339">
          <cell r="A1339">
            <v>2731</v>
          </cell>
          <cell r="B1339" t="str">
            <v>Škola za cestovni promet - Zagreb</v>
          </cell>
        </row>
        <row r="1340">
          <cell r="A1340">
            <v>2631</v>
          </cell>
          <cell r="B1340" t="str">
            <v>Škola za dizajn, grafiku i održivu gradnju - Split</v>
          </cell>
        </row>
        <row r="1341">
          <cell r="A1341">
            <v>2735</v>
          </cell>
          <cell r="B1341" t="str">
            <v>Škola za grafiku, dizajn i medijsku produkciju</v>
          </cell>
        </row>
        <row r="1342">
          <cell r="A1342">
            <v>2326</v>
          </cell>
          <cell r="B1342" t="str">
            <v>Škola za klasični balet - Zagreb</v>
          </cell>
        </row>
        <row r="1343">
          <cell r="A1343">
            <v>2715</v>
          </cell>
          <cell r="B1343" t="str">
            <v>Škola za medicinske sestre Mlinarska</v>
          </cell>
        </row>
        <row r="1344">
          <cell r="A1344">
            <v>2716</v>
          </cell>
          <cell r="B1344" t="str">
            <v>Škola za medicinske sestre Vinogradska</v>
          </cell>
        </row>
        <row r="1345">
          <cell r="A1345">
            <v>2718</v>
          </cell>
          <cell r="B1345" t="str">
            <v>Škola za medicinske sestre Vrapče</v>
          </cell>
        </row>
        <row r="1346">
          <cell r="A1346">
            <v>2734</v>
          </cell>
          <cell r="B1346" t="str">
            <v>Škola za modu i dizajn</v>
          </cell>
        </row>
        <row r="1347">
          <cell r="A1347">
            <v>2744</v>
          </cell>
          <cell r="B1347" t="str">
            <v>Škola za montažu instalacija i metalnih konstrukcija</v>
          </cell>
        </row>
        <row r="1348">
          <cell r="A1348">
            <v>1980</v>
          </cell>
          <cell r="B1348" t="str">
            <v>Škola za odgoj i obrazovanje - Pula</v>
          </cell>
        </row>
        <row r="1349">
          <cell r="A1349">
            <v>2559</v>
          </cell>
          <cell r="B1349" t="str">
            <v>Škola za osposobljavanje i obrazovanje Vinko Bek</v>
          </cell>
        </row>
        <row r="1350">
          <cell r="A1350">
            <v>2717</v>
          </cell>
          <cell r="B1350" t="str">
            <v>Škola za primalje - Zagreb</v>
          </cell>
        </row>
        <row r="1351">
          <cell r="A1351">
            <v>2473</v>
          </cell>
          <cell r="B1351" t="str">
            <v>Škola za primijenjenu umjetnost u Rijeci</v>
          </cell>
        </row>
        <row r="1352">
          <cell r="A1352">
            <v>2656</v>
          </cell>
          <cell r="B1352" t="str">
            <v>Škola za turizam, ugostiteljstvo i trgovinu - Pula</v>
          </cell>
        </row>
        <row r="1353">
          <cell r="A1353">
            <v>2366</v>
          </cell>
          <cell r="B1353" t="str">
            <v>Škola za umjetnost, dizajn, grafiku i odjeću - Zabok</v>
          </cell>
        </row>
        <row r="1354">
          <cell r="A1354">
            <v>2748</v>
          </cell>
          <cell r="B1354" t="str">
            <v>Športska gimnazija - Zagreb</v>
          </cell>
        </row>
        <row r="1355">
          <cell r="A1355">
            <v>2393</v>
          </cell>
          <cell r="B1355" t="str">
            <v>Šumarska i drvodjeljska škola - Karlovac</v>
          </cell>
        </row>
        <row r="1356">
          <cell r="A1356">
            <v>4011</v>
          </cell>
          <cell r="B1356" t="str">
            <v>Talijanska osnovna škola - Bernardo Parentin Poreč</v>
          </cell>
        </row>
        <row r="1357">
          <cell r="A1357">
            <v>1925</v>
          </cell>
          <cell r="B1357" t="str">
            <v>Talijanska osnovna škola - Buje</v>
          </cell>
        </row>
        <row r="1358">
          <cell r="A1358">
            <v>2018</v>
          </cell>
          <cell r="B1358" t="str">
            <v>Talijanska osnovna škola - Novigrad</v>
          </cell>
        </row>
        <row r="1359">
          <cell r="A1359">
            <v>1960</v>
          </cell>
          <cell r="B1359" t="str">
            <v xml:space="preserve">Talijanska osnovna škola - Poreč </v>
          </cell>
        </row>
        <row r="1360">
          <cell r="A1360">
            <v>1983</v>
          </cell>
          <cell r="B1360" t="str">
            <v>Talijanska osnovna škola Bernardo Benussi - Rovinj</v>
          </cell>
        </row>
        <row r="1361">
          <cell r="A1361">
            <v>2030</v>
          </cell>
          <cell r="B1361" t="str">
            <v>Talijanska osnovna škola Galileo Galilei - Umag</v>
          </cell>
        </row>
        <row r="1362">
          <cell r="A1362">
            <v>2670</v>
          </cell>
          <cell r="B1362" t="str">
            <v xml:space="preserve">Talijanska srednja škola - Rovinj </v>
          </cell>
        </row>
        <row r="1363">
          <cell r="A1363">
            <v>2660</v>
          </cell>
          <cell r="B1363" t="str">
            <v>Talijanska srednja škola Dante Alighieri - Pula</v>
          </cell>
        </row>
        <row r="1364">
          <cell r="A1364">
            <v>2648</v>
          </cell>
          <cell r="B1364" t="str">
            <v>Talijanska srednja škola Leonardo da Vinci - Buje</v>
          </cell>
        </row>
        <row r="1365">
          <cell r="A1365">
            <v>2608</v>
          </cell>
          <cell r="B1365" t="str">
            <v>Tehnička i industrijska škola Ruđera Boškovića u Sinju</v>
          </cell>
        </row>
        <row r="1366">
          <cell r="A1366">
            <v>2433</v>
          </cell>
          <cell r="B1366" t="str">
            <v>Tehnička škola - Bjelovar</v>
          </cell>
        </row>
        <row r="1367">
          <cell r="A1367">
            <v>2692</v>
          </cell>
          <cell r="B1367" t="str">
            <v>Tehnička škola - Čakovec</v>
          </cell>
        </row>
        <row r="1368">
          <cell r="A1368">
            <v>2438</v>
          </cell>
          <cell r="B1368" t="str">
            <v>Tehnička škola - Daruvar</v>
          </cell>
        </row>
        <row r="1369">
          <cell r="A1369">
            <v>2395</v>
          </cell>
          <cell r="B1369" t="str">
            <v>Tehnička škola - Karlovac</v>
          </cell>
        </row>
        <row r="1370">
          <cell r="A1370">
            <v>2376</v>
          </cell>
          <cell r="B1370" t="str">
            <v>Tehnička škola - Kutina</v>
          </cell>
        </row>
        <row r="1371">
          <cell r="A1371">
            <v>2499</v>
          </cell>
          <cell r="B1371" t="str">
            <v>Tehnička škola - Požega</v>
          </cell>
        </row>
        <row r="1372">
          <cell r="A1372">
            <v>2663</v>
          </cell>
          <cell r="B1372" t="str">
            <v>Tehnička škola - Pula</v>
          </cell>
        </row>
        <row r="1373">
          <cell r="A1373">
            <v>2385</v>
          </cell>
          <cell r="B1373" t="str">
            <v>Tehnička škola - Sisak</v>
          </cell>
        </row>
        <row r="1374">
          <cell r="A1374">
            <v>2511</v>
          </cell>
          <cell r="B1374" t="str">
            <v>Tehnička škola - Slavonski Brod</v>
          </cell>
        </row>
        <row r="1375">
          <cell r="A1375">
            <v>2576</v>
          </cell>
          <cell r="B1375" t="str">
            <v>Tehnička škola - Šibenik</v>
          </cell>
        </row>
        <row r="1376">
          <cell r="A1376">
            <v>2490</v>
          </cell>
          <cell r="B1376" t="str">
            <v>Tehnička škola - Virovitica</v>
          </cell>
        </row>
        <row r="1377">
          <cell r="A1377">
            <v>2527</v>
          </cell>
          <cell r="B1377" t="str">
            <v>Tehnička škola - Zadar</v>
          </cell>
        </row>
        <row r="1378">
          <cell r="A1378">
            <v>2740</v>
          </cell>
          <cell r="B1378" t="str">
            <v>Tehnička škola - Zagreb</v>
          </cell>
        </row>
        <row r="1379">
          <cell r="A1379">
            <v>2596</v>
          </cell>
          <cell r="B1379" t="str">
            <v>Tehnička škola - Županja</v>
          </cell>
        </row>
        <row r="1380">
          <cell r="A1380">
            <v>2553</v>
          </cell>
          <cell r="B1380" t="str">
            <v>Tehnička škola i prirodoslovna gimnazija Ruđera Boškovića - Osijek</v>
          </cell>
        </row>
        <row r="1381">
          <cell r="A1381">
            <v>2591</v>
          </cell>
          <cell r="B1381" t="str">
            <v>Tehnička škola Nikole Tesle - Vukovar</v>
          </cell>
        </row>
        <row r="1382">
          <cell r="A1382">
            <v>2581</v>
          </cell>
          <cell r="B1382" t="str">
            <v>Tehnička škola Ruđera Boškovića - Vinkovci</v>
          </cell>
        </row>
        <row r="1383">
          <cell r="A1383">
            <v>2764</v>
          </cell>
          <cell r="B1383" t="str">
            <v>Tehnička škola Ruđera Boškovića - Zagreb</v>
          </cell>
        </row>
        <row r="1384">
          <cell r="A1384">
            <v>2601</v>
          </cell>
          <cell r="B1384" t="str">
            <v>Tehnička škola u Imotskom</v>
          </cell>
        </row>
        <row r="1385">
          <cell r="A1385">
            <v>2463</v>
          </cell>
          <cell r="B1385" t="str">
            <v>Tehnička škola Rijeka</v>
          </cell>
        </row>
        <row r="1386">
          <cell r="A1386">
            <v>2628</v>
          </cell>
          <cell r="B1386" t="str">
            <v>Tehnička škola za strojarstvo i mehatroniku - Split</v>
          </cell>
        </row>
        <row r="1387">
          <cell r="A1387">
            <v>2727</v>
          </cell>
          <cell r="B1387" t="str">
            <v>Treća ekonomska škola - Zagreb</v>
          </cell>
        </row>
        <row r="1388">
          <cell r="A1388">
            <v>2557</v>
          </cell>
          <cell r="B1388" t="str">
            <v>Trgovačka i komercijalna škola davor Milas - Osijek</v>
          </cell>
        </row>
        <row r="1389">
          <cell r="A1389">
            <v>2454</v>
          </cell>
          <cell r="B1389" t="str">
            <v>Trgovačka i tekstilna škola u Rijeci</v>
          </cell>
        </row>
        <row r="1390">
          <cell r="A1390">
            <v>2746</v>
          </cell>
          <cell r="B1390" t="str">
            <v>Trgovačka škola - Zagreb</v>
          </cell>
        </row>
        <row r="1391">
          <cell r="A1391">
            <v>2396</v>
          </cell>
          <cell r="B1391" t="str">
            <v>Trgovačko - ugostiteljska škola - Karlovac</v>
          </cell>
        </row>
        <row r="1392">
          <cell r="A1392">
            <v>2680</v>
          </cell>
          <cell r="B1392" t="str">
            <v>Turistička i ugostiteljska škola - Dubrovnik</v>
          </cell>
        </row>
        <row r="1393">
          <cell r="A1393">
            <v>2635</v>
          </cell>
          <cell r="B1393" t="str">
            <v>Turističko - ugostiteljska škola - Split</v>
          </cell>
        </row>
        <row r="1394">
          <cell r="A1394">
            <v>2655</v>
          </cell>
          <cell r="B1394" t="str">
            <v xml:space="preserve">Turističko - ugostiteljska škola Antona Štifanića - Poreč </v>
          </cell>
        </row>
        <row r="1395">
          <cell r="A1395">
            <v>2435</v>
          </cell>
          <cell r="B1395" t="str">
            <v>Turističko-ugostiteljska i prehrambena škola - Bjelovar</v>
          </cell>
        </row>
        <row r="1396">
          <cell r="A1396">
            <v>2574</v>
          </cell>
          <cell r="B1396" t="str">
            <v>Turističko-ugostiteljska škola - Šibenik</v>
          </cell>
        </row>
        <row r="1397">
          <cell r="A1397">
            <v>4001</v>
          </cell>
          <cell r="B1397" t="str">
            <v>Učenički dom</v>
          </cell>
        </row>
        <row r="1398">
          <cell r="A1398">
            <v>4046</v>
          </cell>
          <cell r="B1398" t="str">
            <v>Učenički dom Hrvatski učiteljski konvikt</v>
          </cell>
        </row>
        <row r="1399">
          <cell r="A1399">
            <v>4048</v>
          </cell>
          <cell r="B1399" t="str">
            <v>Učenički dom Lovran</v>
          </cell>
        </row>
        <row r="1400">
          <cell r="A1400">
            <v>4049</v>
          </cell>
          <cell r="B1400" t="str">
            <v>Učenički dom Marije Jambrišak</v>
          </cell>
        </row>
        <row r="1401">
          <cell r="A1401">
            <v>4054</v>
          </cell>
          <cell r="B1401" t="str">
            <v>Učenički dom Varaždin</v>
          </cell>
        </row>
        <row r="1402">
          <cell r="A1402">
            <v>2845</v>
          </cell>
          <cell r="B1402" t="str">
            <v>Učilište za popularnu i jazz glazbu</v>
          </cell>
        </row>
        <row r="1403">
          <cell r="A1403">
            <v>2447</v>
          </cell>
          <cell r="B1403" t="str">
            <v>Ugostiteljska škola - Opatija</v>
          </cell>
        </row>
        <row r="1404">
          <cell r="A1404">
            <v>2555</v>
          </cell>
          <cell r="B1404" t="str">
            <v>Ugostiteljsko - turistička škola - Osijek</v>
          </cell>
        </row>
        <row r="1405">
          <cell r="A1405">
            <v>2729</v>
          </cell>
          <cell r="B1405" t="str">
            <v>Ugostiteljsko-turističko učilište - Zagreb</v>
          </cell>
        </row>
        <row r="1406">
          <cell r="A1406">
            <v>2914</v>
          </cell>
          <cell r="B1406" t="str">
            <v>Umjetnička gimnazija Ars Animae s pravom javnosti - Split</v>
          </cell>
        </row>
        <row r="1407">
          <cell r="A1407">
            <v>60</v>
          </cell>
          <cell r="B1407" t="str">
            <v>Umjetnička škola Franje Lučića</v>
          </cell>
        </row>
        <row r="1408">
          <cell r="A1408">
            <v>2059</v>
          </cell>
          <cell r="B1408" t="str">
            <v>Umjetnička škola Luke Sorkočevića - Dubrovnik</v>
          </cell>
        </row>
        <row r="1409">
          <cell r="A1409">
            <v>1941</v>
          </cell>
          <cell r="B1409" t="str">
            <v>Umjetnička škola Matka Brajše Rašana</v>
          </cell>
        </row>
        <row r="1410">
          <cell r="A1410">
            <v>2139</v>
          </cell>
          <cell r="B1410" t="str">
            <v>Umjetnička škola Miroslav Magdalenić - Čakovec</v>
          </cell>
        </row>
        <row r="1411">
          <cell r="A1411">
            <v>1959</v>
          </cell>
          <cell r="B1411" t="str">
            <v>Umjetnička škola Poreč</v>
          </cell>
        </row>
        <row r="1412">
          <cell r="A1412">
            <v>2745</v>
          </cell>
          <cell r="B1412" t="str">
            <v>Upravna škola Zagreb</v>
          </cell>
        </row>
        <row r="1413">
          <cell r="A1413">
            <v>2700</v>
          </cell>
          <cell r="B1413" t="str">
            <v>V. gimnazija - Zagreb</v>
          </cell>
        </row>
        <row r="1414">
          <cell r="A1414">
            <v>2623</v>
          </cell>
          <cell r="B1414" t="str">
            <v>V. gimnazija Vladimir Nazor - Split</v>
          </cell>
        </row>
        <row r="1415">
          <cell r="A1415">
            <v>630</v>
          </cell>
          <cell r="B1415" t="str">
            <v>V. osnovna škola - Bjelovar</v>
          </cell>
        </row>
        <row r="1416">
          <cell r="A1416">
            <v>465</v>
          </cell>
          <cell r="B1416" t="str">
            <v>V. osnovna škola - Varaždin</v>
          </cell>
        </row>
        <row r="1417">
          <cell r="A1417">
            <v>2719</v>
          </cell>
          <cell r="B1417" t="str">
            <v>Veterinarska škola - Zagreb</v>
          </cell>
        </row>
        <row r="1418">
          <cell r="A1418">
            <v>466</v>
          </cell>
          <cell r="B1418" t="str">
            <v>VI. osnovna škola - Varaždin</v>
          </cell>
        </row>
        <row r="1419">
          <cell r="A1419">
            <v>2702</v>
          </cell>
          <cell r="B1419" t="str">
            <v>VII. gimnazija - Zagreb</v>
          </cell>
        </row>
        <row r="1420">
          <cell r="A1420">
            <v>468</v>
          </cell>
          <cell r="B1420" t="str">
            <v>VII. osnovna škola - Varaždin</v>
          </cell>
        </row>
        <row r="1421">
          <cell r="A1421">
            <v>2330</v>
          </cell>
          <cell r="B1421" t="str">
            <v>Waldorfska škola u Zagrebu</v>
          </cell>
        </row>
        <row r="1422">
          <cell r="A1422">
            <v>2705</v>
          </cell>
          <cell r="B1422" t="str">
            <v>X. gimnazija Ivan Supek - Zagreb</v>
          </cell>
        </row>
        <row r="1423">
          <cell r="A1423">
            <v>2706</v>
          </cell>
          <cell r="B1423" t="str">
            <v>XI. gimnazija - Zagreb</v>
          </cell>
        </row>
        <row r="1424">
          <cell r="A1424">
            <v>2707</v>
          </cell>
          <cell r="B1424" t="str">
            <v>XII. gimnazija - Zagreb</v>
          </cell>
        </row>
        <row r="1425">
          <cell r="A1425">
            <v>2708</v>
          </cell>
          <cell r="B1425" t="str">
            <v>XIII. gimnazija - Zagreb</v>
          </cell>
        </row>
        <row r="1426">
          <cell r="A1426">
            <v>2710</v>
          </cell>
          <cell r="B1426" t="str">
            <v>XV. gimnazija - Zagreb</v>
          </cell>
        </row>
        <row r="1427">
          <cell r="A1427">
            <v>2711</v>
          </cell>
          <cell r="B1427" t="str">
            <v>XVI. gimnazija - Zagreb</v>
          </cell>
        </row>
        <row r="1428">
          <cell r="A1428">
            <v>2713</v>
          </cell>
          <cell r="B1428" t="str">
            <v>XVIII. gimnazija - Zagreb</v>
          </cell>
        </row>
        <row r="1429">
          <cell r="A1429">
            <v>2536</v>
          </cell>
          <cell r="B1429" t="str">
            <v>Zadarska privatna gimnazija s pravom javnosti</v>
          </cell>
        </row>
        <row r="1430">
          <cell r="A1430">
            <v>4000</v>
          </cell>
          <cell r="B1430" t="str">
            <v>Zadruga</v>
          </cell>
        </row>
        <row r="1431">
          <cell r="A1431">
            <v>2775</v>
          </cell>
          <cell r="B1431" t="str">
            <v>Zagrebačka umjetnička gimnazija s pravom javnosti</v>
          </cell>
        </row>
        <row r="1432">
          <cell r="A1432">
            <v>2586</v>
          </cell>
          <cell r="B1432" t="str">
            <v>Zdravstvena i veterinarska škola Dr. Andrije Štampara - Vinkovci</v>
          </cell>
        </row>
        <row r="1433">
          <cell r="A1433">
            <v>2634</v>
          </cell>
          <cell r="B1433" t="str">
            <v>Zdravstvena škola - Split</v>
          </cell>
        </row>
        <row r="1434">
          <cell r="A1434">
            <v>2714</v>
          </cell>
          <cell r="B1434" t="str">
            <v>Zdravstveno učilište - Zagreb</v>
          </cell>
        </row>
        <row r="1435">
          <cell r="A1435">
            <v>2359</v>
          </cell>
          <cell r="B1435" t="str">
            <v>Zrakoplovna tehnička škola Rudolfa Perešina</v>
          </cell>
        </row>
        <row r="1436">
          <cell r="A1436">
            <v>2477</v>
          </cell>
          <cell r="B1436" t="str">
            <v>Željeznička tehnička škola - Moravice</v>
          </cell>
        </row>
        <row r="1437">
          <cell r="A1437">
            <v>2751</v>
          </cell>
          <cell r="B1437" t="str">
            <v>Ženska opća gimnazija Družbe sestara milosrdnica - s pravom javnosti</v>
          </cell>
        </row>
        <row r="1438">
          <cell r="A1438">
            <v>4043</v>
          </cell>
          <cell r="B1438" t="str">
            <v>Ženski đački dom Dubrovnik</v>
          </cell>
        </row>
        <row r="1439">
          <cell r="A1439">
            <v>4007</v>
          </cell>
          <cell r="B1439" t="str">
            <v>Ženski đački dom Split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4065</v>
          </cell>
          <cell r="B718" t="str">
            <v>OŠ Kralja Zvonimira</v>
          </cell>
        </row>
        <row r="719">
          <cell r="A719">
            <v>830</v>
          </cell>
          <cell r="B719" t="str">
            <v>OŠ Kraljevica</v>
          </cell>
        </row>
        <row r="720">
          <cell r="A720">
            <v>2875</v>
          </cell>
          <cell r="B720" t="str">
            <v>OŠ Kraljice Jelene</v>
          </cell>
        </row>
        <row r="721">
          <cell r="A721">
            <v>190</v>
          </cell>
          <cell r="B721" t="str">
            <v>OŠ Krapinske Toplice</v>
          </cell>
        </row>
        <row r="722">
          <cell r="A722">
            <v>1226</v>
          </cell>
          <cell r="B722" t="str">
            <v>OŠ Krune Krstića - Zadar</v>
          </cell>
        </row>
        <row r="723">
          <cell r="A723">
            <v>88</v>
          </cell>
          <cell r="B723" t="str">
            <v>OŠ Ksavera Šandora Gjalskog - Donja Zelina</v>
          </cell>
        </row>
        <row r="724">
          <cell r="A724">
            <v>150</v>
          </cell>
          <cell r="B724" t="str">
            <v>OŠ Ksavera Šandora Gjalskog - Zabok</v>
          </cell>
        </row>
        <row r="725">
          <cell r="A725">
            <v>2198</v>
          </cell>
          <cell r="B725" t="str">
            <v>OŠ Ksavera Šandora Gjalskog - Zagreb</v>
          </cell>
        </row>
        <row r="726">
          <cell r="A726">
            <v>2116</v>
          </cell>
          <cell r="B726" t="str">
            <v>OŠ Kula Norinska</v>
          </cell>
        </row>
        <row r="727">
          <cell r="A727">
            <v>2106</v>
          </cell>
          <cell r="B727" t="str">
            <v>OŠ Kuna</v>
          </cell>
        </row>
        <row r="728">
          <cell r="A728">
            <v>100</v>
          </cell>
          <cell r="B728" t="str">
            <v>OŠ Kupljenovo</v>
          </cell>
        </row>
        <row r="729">
          <cell r="A729">
            <v>2141</v>
          </cell>
          <cell r="B729" t="str">
            <v>OŠ Kuršanec</v>
          </cell>
        </row>
        <row r="730">
          <cell r="A730">
            <v>2202</v>
          </cell>
          <cell r="B730" t="str">
            <v>OŠ Kustošija</v>
          </cell>
        </row>
        <row r="731">
          <cell r="A731">
            <v>1392</v>
          </cell>
          <cell r="B731" t="str">
            <v>OŠ Ladimirevci</v>
          </cell>
        </row>
        <row r="732">
          <cell r="A732">
            <v>2049</v>
          </cell>
          <cell r="B732" t="str">
            <v>OŠ Lapad</v>
          </cell>
        </row>
        <row r="733">
          <cell r="A733">
            <v>1452</v>
          </cell>
          <cell r="B733" t="str">
            <v>OŠ Laslovo</v>
          </cell>
        </row>
        <row r="734">
          <cell r="A734">
            <v>2884</v>
          </cell>
          <cell r="B734" t="str">
            <v>OŠ Lauder-Hugo Kon</v>
          </cell>
        </row>
        <row r="735">
          <cell r="A735">
            <v>566</v>
          </cell>
          <cell r="B735" t="str">
            <v>OŠ Legrad</v>
          </cell>
        </row>
        <row r="736">
          <cell r="A736">
            <v>2917</v>
          </cell>
          <cell r="B736" t="str">
            <v>OŠ Libar</v>
          </cell>
        </row>
        <row r="737">
          <cell r="A737">
            <v>187</v>
          </cell>
          <cell r="B737" t="str">
            <v>OŠ Lijepa Naša</v>
          </cell>
        </row>
        <row r="738">
          <cell r="A738">
            <v>1084</v>
          </cell>
          <cell r="B738" t="str">
            <v>OŠ Lipik</v>
          </cell>
        </row>
        <row r="739">
          <cell r="A739">
            <v>1641</v>
          </cell>
          <cell r="B739" t="str">
            <v>OŠ Lipovac</v>
          </cell>
        </row>
        <row r="740">
          <cell r="A740">
            <v>4058</v>
          </cell>
          <cell r="B740" t="str">
            <v>OŠ Lotrščak</v>
          </cell>
        </row>
        <row r="741">
          <cell r="A741">
            <v>1629</v>
          </cell>
          <cell r="B741" t="str">
            <v>OŠ Lovas</v>
          </cell>
        </row>
        <row r="742">
          <cell r="A742">
            <v>935</v>
          </cell>
          <cell r="B742" t="str">
            <v>OŠ Lovinac</v>
          </cell>
        </row>
        <row r="743">
          <cell r="A743">
            <v>2241</v>
          </cell>
          <cell r="B743" t="str">
            <v>OŠ Lovre pl. Matačića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450</v>
          </cell>
          <cell r="B746" t="str">
            <v>OŠ Ludbreg</v>
          </cell>
        </row>
        <row r="747">
          <cell r="A747">
            <v>324</v>
          </cell>
          <cell r="B747" t="str">
            <v>OŠ Ludina</v>
          </cell>
        </row>
        <row r="748">
          <cell r="A748">
            <v>1427</v>
          </cell>
          <cell r="B748" t="str">
            <v>OŠ Lug - Laskói Általános Iskola</v>
          </cell>
        </row>
        <row r="749">
          <cell r="A749">
            <v>2886</v>
          </cell>
          <cell r="B749" t="str">
            <v>OŠ Luka - Luka</v>
          </cell>
        </row>
        <row r="750">
          <cell r="A750">
            <v>2910</v>
          </cell>
          <cell r="B750" t="str">
            <v>OŠ Luka - Sesvete</v>
          </cell>
        </row>
        <row r="751">
          <cell r="A751">
            <v>1493</v>
          </cell>
          <cell r="B751" t="str">
            <v>OŠ Luka Botić</v>
          </cell>
        </row>
        <row r="752">
          <cell r="A752">
            <v>909</v>
          </cell>
          <cell r="B752" t="str">
            <v>OŠ Luke Perkovića - Brinje</v>
          </cell>
        </row>
        <row r="753">
          <cell r="A753">
            <v>513</v>
          </cell>
          <cell r="B753" t="str">
            <v>OŠ Ljubešćica</v>
          </cell>
        </row>
        <row r="754">
          <cell r="A754">
            <v>2269</v>
          </cell>
          <cell r="B754" t="str">
            <v>OŠ Ljubljanica - Zagreb</v>
          </cell>
        </row>
        <row r="755">
          <cell r="A755">
            <v>7</v>
          </cell>
          <cell r="B755" t="str">
            <v>OŠ Ljubo Babić</v>
          </cell>
        </row>
        <row r="756">
          <cell r="A756">
            <v>1155</v>
          </cell>
          <cell r="B756" t="str">
            <v>OŠ Ljudevit Gaj - Lužani</v>
          </cell>
        </row>
        <row r="757">
          <cell r="A757">
            <v>202</v>
          </cell>
          <cell r="B757" t="str">
            <v>OŠ Ljudevit Gaj - Mihovljan</v>
          </cell>
        </row>
        <row r="758">
          <cell r="A758">
            <v>147</v>
          </cell>
          <cell r="B758" t="str">
            <v>OŠ Ljudevit Gaj u Krapini</v>
          </cell>
        </row>
        <row r="759">
          <cell r="A759">
            <v>1089</v>
          </cell>
          <cell r="B759" t="str">
            <v>OŠ Ljudevita Gaja - Nova Gradiška</v>
          </cell>
        </row>
        <row r="760">
          <cell r="A760">
            <v>1370</v>
          </cell>
          <cell r="B760" t="str">
            <v>OŠ Ljudevita Gaja - Osijek</v>
          </cell>
        </row>
        <row r="761">
          <cell r="A761">
            <v>78</v>
          </cell>
          <cell r="B761" t="str">
            <v>OŠ Ljudevita Gaja - Zaprešić</v>
          </cell>
        </row>
        <row r="762">
          <cell r="A762">
            <v>537</v>
          </cell>
          <cell r="B762" t="str">
            <v>OŠ Ljudevita Modeca - Križevci</v>
          </cell>
        </row>
        <row r="763">
          <cell r="A763">
            <v>196</v>
          </cell>
          <cell r="B763" t="str">
            <v>OŠ Mače</v>
          </cell>
        </row>
        <row r="764">
          <cell r="A764">
            <v>362</v>
          </cell>
          <cell r="B764" t="str">
            <v>OŠ Mahično</v>
          </cell>
        </row>
        <row r="765">
          <cell r="A765">
            <v>1716</v>
          </cell>
          <cell r="B765" t="str">
            <v>OŠ Majstora Radovana</v>
          </cell>
        </row>
        <row r="766">
          <cell r="A766">
            <v>2254</v>
          </cell>
          <cell r="B766" t="str">
            <v>OŠ Malešnica</v>
          </cell>
        </row>
        <row r="767">
          <cell r="A767">
            <v>4053</v>
          </cell>
          <cell r="B767" t="str">
            <v>OŠ Malinska - Dubašnica</v>
          </cell>
        </row>
        <row r="768">
          <cell r="A768">
            <v>1757</v>
          </cell>
          <cell r="B768" t="str">
            <v>OŠ Manuš</v>
          </cell>
        </row>
        <row r="769">
          <cell r="A769">
            <v>2005</v>
          </cell>
          <cell r="B769" t="str">
            <v>OŠ Marčana</v>
          </cell>
        </row>
        <row r="770">
          <cell r="A770">
            <v>1671</v>
          </cell>
          <cell r="B770" t="str">
            <v>OŠ Mare Švel-Gamiršek</v>
          </cell>
        </row>
        <row r="771">
          <cell r="A771">
            <v>843</v>
          </cell>
          <cell r="B771" t="str">
            <v>OŠ Maria Martinolića</v>
          </cell>
        </row>
        <row r="772">
          <cell r="A772">
            <v>198</v>
          </cell>
          <cell r="B772" t="str">
            <v>OŠ Marija Bistrica</v>
          </cell>
        </row>
        <row r="773">
          <cell r="A773">
            <v>2023</v>
          </cell>
          <cell r="B773" t="str">
            <v>OŠ Marije i Line</v>
          </cell>
        </row>
        <row r="774">
          <cell r="A774">
            <v>2215</v>
          </cell>
          <cell r="B774" t="str">
            <v>OŠ Marije Jurić Zagorke</v>
          </cell>
        </row>
        <row r="775">
          <cell r="A775">
            <v>2051</v>
          </cell>
          <cell r="B775" t="str">
            <v>OŠ Marina Držića - Dubrovnik</v>
          </cell>
        </row>
        <row r="776">
          <cell r="A776">
            <v>2278</v>
          </cell>
          <cell r="B776" t="str">
            <v>OŠ Marina Držića - Zagreb</v>
          </cell>
        </row>
        <row r="777">
          <cell r="A777">
            <v>2047</v>
          </cell>
          <cell r="B777" t="str">
            <v>OŠ Marina Getaldića</v>
          </cell>
        </row>
        <row r="778">
          <cell r="A778">
            <v>1752</v>
          </cell>
          <cell r="B778" t="str">
            <v>OŠ Marjan</v>
          </cell>
        </row>
        <row r="779">
          <cell r="A779">
            <v>1706</v>
          </cell>
          <cell r="B779" t="str">
            <v>OŠ Marka Marulića</v>
          </cell>
        </row>
        <row r="780">
          <cell r="A780">
            <v>1205</v>
          </cell>
          <cell r="B780" t="str">
            <v>OŠ Markovac</v>
          </cell>
        </row>
        <row r="781">
          <cell r="A781">
            <v>2225</v>
          </cell>
          <cell r="B781" t="str">
            <v>OŠ Markuševec</v>
          </cell>
        </row>
        <row r="782">
          <cell r="A782">
            <v>1662</v>
          </cell>
          <cell r="B782" t="str">
            <v>OŠ Markušica</v>
          </cell>
        </row>
        <row r="783">
          <cell r="A783">
            <v>503</v>
          </cell>
          <cell r="B783" t="str">
            <v>OŠ Martijanec</v>
          </cell>
        </row>
        <row r="784">
          <cell r="A784">
            <v>4017</v>
          </cell>
          <cell r="B784" t="str">
            <v>OŠ Mate Balote - Buje</v>
          </cell>
        </row>
        <row r="785">
          <cell r="A785">
            <v>244</v>
          </cell>
          <cell r="B785" t="str">
            <v>OŠ Mate Lovraka - Kutina</v>
          </cell>
        </row>
        <row r="786">
          <cell r="A786">
            <v>1094</v>
          </cell>
          <cell r="B786" t="str">
            <v>OŠ Mate Lovraka - Nova Gradiška</v>
          </cell>
        </row>
        <row r="787">
          <cell r="A787">
            <v>267</v>
          </cell>
          <cell r="B787" t="str">
            <v>OŠ Mate Lovraka - Petrinja</v>
          </cell>
        </row>
        <row r="788">
          <cell r="A788">
            <v>713</v>
          </cell>
          <cell r="B788" t="str">
            <v>OŠ Mate Lovraka - Veliki Grđevac</v>
          </cell>
        </row>
        <row r="789">
          <cell r="A789">
            <v>1492</v>
          </cell>
          <cell r="B789" t="str">
            <v>OŠ Mate Lovraka - Vladislavci</v>
          </cell>
        </row>
        <row r="790">
          <cell r="A790">
            <v>2214</v>
          </cell>
          <cell r="B790" t="str">
            <v>OŠ Mate Lovraka - Zagreb</v>
          </cell>
        </row>
        <row r="791">
          <cell r="A791">
            <v>1602</v>
          </cell>
          <cell r="B791" t="str">
            <v>OŠ Mate Lovraka - Županja</v>
          </cell>
        </row>
        <row r="792">
          <cell r="A792">
            <v>1611</v>
          </cell>
          <cell r="B792" t="str">
            <v>OŠ Matija Antun Reljković - Cerna</v>
          </cell>
        </row>
        <row r="793">
          <cell r="A793">
            <v>1177</v>
          </cell>
          <cell r="B793" t="str">
            <v>OŠ Matija Antun Reljković - Davor</v>
          </cell>
        </row>
        <row r="794">
          <cell r="A794">
            <v>1171</v>
          </cell>
          <cell r="B794" t="str">
            <v>OŠ Matija Gubec - Cernik</v>
          </cell>
        </row>
        <row r="795">
          <cell r="A795">
            <v>1628</v>
          </cell>
          <cell r="B795" t="str">
            <v>OŠ Matija Gubec - Jarmina</v>
          </cell>
        </row>
        <row r="796">
          <cell r="A796">
            <v>1494</v>
          </cell>
          <cell r="B796" t="str">
            <v>OŠ Matija Gubec - Magdalenovac</v>
          </cell>
        </row>
        <row r="797">
          <cell r="A797">
            <v>1349</v>
          </cell>
          <cell r="B797" t="str">
            <v>OŠ Matija Gubec - Piškorevci</v>
          </cell>
        </row>
        <row r="798">
          <cell r="A798">
            <v>174</v>
          </cell>
          <cell r="B798" t="str">
            <v>OŠ Matije Gupca - Gornja Stubica</v>
          </cell>
        </row>
        <row r="799">
          <cell r="A799">
            <v>2265</v>
          </cell>
          <cell r="B799" t="str">
            <v>OŠ Matije Gupca - Zagreb</v>
          </cell>
        </row>
        <row r="800">
          <cell r="A800">
            <v>1386</v>
          </cell>
          <cell r="B800" t="str">
            <v>OŠ Matije Petra Katančića</v>
          </cell>
        </row>
        <row r="801">
          <cell r="A801">
            <v>1934</v>
          </cell>
          <cell r="B801" t="str">
            <v>OŠ Matije Vlačića</v>
          </cell>
        </row>
        <row r="802">
          <cell r="A802">
            <v>2234</v>
          </cell>
          <cell r="B802" t="str">
            <v>OŠ Matka Laginje</v>
          </cell>
        </row>
        <row r="803">
          <cell r="A803">
            <v>2205</v>
          </cell>
          <cell r="B803" t="str">
            <v>OŠ Medvedgrad</v>
          </cell>
        </row>
        <row r="804">
          <cell r="A804">
            <v>1772</v>
          </cell>
          <cell r="B804" t="str">
            <v>OŠ Mejaši</v>
          </cell>
        </row>
        <row r="805">
          <cell r="A805">
            <v>1762</v>
          </cell>
          <cell r="B805" t="str">
            <v>OŠ Meje</v>
          </cell>
        </row>
        <row r="806">
          <cell r="A806">
            <v>1770</v>
          </cell>
          <cell r="B806" t="str">
            <v>OŠ Mertojak</v>
          </cell>
        </row>
        <row r="807">
          <cell r="A807">
            <v>447</v>
          </cell>
          <cell r="B807" t="str">
            <v>OŠ Metel Ožegović</v>
          </cell>
        </row>
        <row r="808">
          <cell r="A808">
            <v>20</v>
          </cell>
          <cell r="B808" t="str">
            <v>OŠ Mihaela Šiloboda</v>
          </cell>
        </row>
        <row r="809">
          <cell r="A809">
            <v>569</v>
          </cell>
          <cell r="B809" t="str">
            <v>OŠ Mihovil Pavlek Miškina - Đelekovec</v>
          </cell>
        </row>
        <row r="810">
          <cell r="A810">
            <v>1675</v>
          </cell>
          <cell r="B810" t="str">
            <v>OŠ Mijat Stojanović</v>
          </cell>
        </row>
        <row r="811">
          <cell r="A811">
            <v>993</v>
          </cell>
          <cell r="B811" t="str">
            <v>OŠ Mikleuš</v>
          </cell>
        </row>
        <row r="812">
          <cell r="A812">
            <v>1121</v>
          </cell>
          <cell r="B812" t="str">
            <v>OŠ Milan Amruš</v>
          </cell>
        </row>
        <row r="813">
          <cell r="A813">
            <v>827</v>
          </cell>
          <cell r="B813" t="str">
            <v>OŠ Milan Brozović</v>
          </cell>
        </row>
        <row r="814">
          <cell r="A814">
            <v>1899</v>
          </cell>
          <cell r="B814" t="str">
            <v>OŠ Milana Begovića</v>
          </cell>
        </row>
        <row r="815">
          <cell r="A815">
            <v>27</v>
          </cell>
          <cell r="B815" t="str">
            <v>OŠ Milana Langa</v>
          </cell>
        </row>
        <row r="816">
          <cell r="A816">
            <v>2019</v>
          </cell>
          <cell r="B816" t="str">
            <v>OŠ Milana Šorga - Oprtalj</v>
          </cell>
        </row>
        <row r="817">
          <cell r="A817">
            <v>1490</v>
          </cell>
          <cell r="B817" t="str">
            <v>OŠ Milka Cepelića</v>
          </cell>
        </row>
        <row r="818">
          <cell r="A818">
            <v>135</v>
          </cell>
          <cell r="B818" t="str">
            <v>OŠ Milke Trnine</v>
          </cell>
        </row>
        <row r="819">
          <cell r="A819">
            <v>1879</v>
          </cell>
          <cell r="B819" t="str">
            <v>OŠ Milna</v>
          </cell>
        </row>
        <row r="820">
          <cell r="A820">
            <v>668</v>
          </cell>
          <cell r="B820" t="str">
            <v>OŠ Mirka Pereša</v>
          </cell>
        </row>
        <row r="821">
          <cell r="A821">
            <v>1448</v>
          </cell>
          <cell r="B821" t="str">
            <v>OŠ Miroslava Krleže - Čepin</v>
          </cell>
        </row>
        <row r="822">
          <cell r="A822">
            <v>2194</v>
          </cell>
          <cell r="B822" t="str">
            <v>OŠ Miroslava Krleže - Zagreb</v>
          </cell>
        </row>
        <row r="823">
          <cell r="A823">
            <v>1593</v>
          </cell>
          <cell r="B823" t="str">
            <v>OŠ Mitnica</v>
          </cell>
        </row>
        <row r="824">
          <cell r="A824">
            <v>1046</v>
          </cell>
          <cell r="B824" t="str">
            <v>OŠ Mladost - Jakšić</v>
          </cell>
        </row>
        <row r="825">
          <cell r="A825">
            <v>309</v>
          </cell>
          <cell r="B825" t="str">
            <v>OŠ Mladost - Lekenik</v>
          </cell>
        </row>
        <row r="826">
          <cell r="A826">
            <v>1367</v>
          </cell>
          <cell r="B826" t="str">
            <v>OŠ Mladost - Osijek</v>
          </cell>
        </row>
        <row r="827">
          <cell r="A827">
            <v>2299</v>
          </cell>
          <cell r="B827" t="str">
            <v>OŠ Mladost - Zagreb</v>
          </cell>
        </row>
        <row r="828">
          <cell r="A828">
            <v>2109</v>
          </cell>
          <cell r="B828" t="str">
            <v>OŠ Mljet</v>
          </cell>
        </row>
        <row r="829">
          <cell r="A829">
            <v>2061</v>
          </cell>
          <cell r="B829" t="str">
            <v>OŠ Mokošica - Dubrovnik</v>
          </cell>
        </row>
        <row r="830">
          <cell r="A830">
            <v>601</v>
          </cell>
          <cell r="B830" t="str">
            <v>OŠ Molve</v>
          </cell>
        </row>
        <row r="831">
          <cell r="A831">
            <v>1976</v>
          </cell>
          <cell r="B831" t="str">
            <v>OŠ Monte Zaro</v>
          </cell>
        </row>
        <row r="832">
          <cell r="A832">
            <v>870</v>
          </cell>
          <cell r="B832" t="str">
            <v>OŠ Mrkopalj</v>
          </cell>
        </row>
        <row r="833">
          <cell r="A833">
            <v>2156</v>
          </cell>
          <cell r="B833" t="str">
            <v>OŠ Mursko Središće</v>
          </cell>
        </row>
        <row r="834">
          <cell r="A834">
            <v>1568</v>
          </cell>
          <cell r="B834" t="str">
            <v>OŠ Murterski škoji</v>
          </cell>
        </row>
        <row r="835">
          <cell r="A835">
            <v>2324</v>
          </cell>
          <cell r="B835" t="str">
            <v>OŠ Nad lipom</v>
          </cell>
        </row>
        <row r="836">
          <cell r="A836">
            <v>2341</v>
          </cell>
          <cell r="B836" t="str">
            <v>OŠ Nandi s pravom javnosti</v>
          </cell>
        </row>
        <row r="837">
          <cell r="A837">
            <v>2159</v>
          </cell>
          <cell r="B837" t="str">
            <v>OŠ Nedelišće</v>
          </cell>
        </row>
        <row r="838">
          <cell r="A838">
            <v>1676</v>
          </cell>
          <cell r="B838" t="str">
            <v>OŠ Negoslavci</v>
          </cell>
        </row>
        <row r="839">
          <cell r="A839">
            <v>1800</v>
          </cell>
          <cell r="B839" t="str">
            <v>OŠ Neorić-Sutina</v>
          </cell>
        </row>
        <row r="840">
          <cell r="A840">
            <v>416</v>
          </cell>
          <cell r="B840" t="str">
            <v>OŠ Netretić</v>
          </cell>
        </row>
        <row r="841">
          <cell r="A841">
            <v>789</v>
          </cell>
          <cell r="B841" t="str">
            <v>OŠ Nikola Tesla - Rijeka</v>
          </cell>
        </row>
        <row r="842">
          <cell r="A842">
            <v>1592</v>
          </cell>
          <cell r="B842" t="str">
            <v>OŠ Nikole Andrića</v>
          </cell>
        </row>
        <row r="843">
          <cell r="A843">
            <v>48</v>
          </cell>
          <cell r="B843" t="str">
            <v>OŠ Nikole Hribara</v>
          </cell>
        </row>
        <row r="844">
          <cell r="A844">
            <v>1214</v>
          </cell>
          <cell r="B844" t="str">
            <v>OŠ Nikole Tesle - Gračac</v>
          </cell>
        </row>
        <row r="845">
          <cell r="A845">
            <v>1581</v>
          </cell>
          <cell r="B845" t="str">
            <v>OŠ Nikole Tesle - Mirkovci</v>
          </cell>
        </row>
        <row r="846">
          <cell r="A846">
            <v>2268</v>
          </cell>
          <cell r="B846" t="str">
            <v>OŠ Nikole Tesle - Zagreb</v>
          </cell>
        </row>
        <row r="847">
          <cell r="A847">
            <v>678</v>
          </cell>
          <cell r="B847" t="str">
            <v>OŠ Nova Rača</v>
          </cell>
        </row>
        <row r="848">
          <cell r="A848">
            <v>453</v>
          </cell>
          <cell r="B848" t="str">
            <v>OŠ Novi Marof</v>
          </cell>
        </row>
        <row r="849">
          <cell r="A849">
            <v>1271</v>
          </cell>
          <cell r="B849" t="str">
            <v>OŠ Novigrad</v>
          </cell>
        </row>
        <row r="850">
          <cell r="A850">
            <v>4050</v>
          </cell>
          <cell r="B850" t="str">
            <v>OŠ Novo Čiče</v>
          </cell>
        </row>
        <row r="851">
          <cell r="A851">
            <v>259</v>
          </cell>
          <cell r="B851" t="str">
            <v>OŠ Novska</v>
          </cell>
        </row>
        <row r="852">
          <cell r="A852">
            <v>1686</v>
          </cell>
          <cell r="B852" t="str">
            <v>OŠ o. Petra Perice Makarska</v>
          </cell>
        </row>
        <row r="853">
          <cell r="A853">
            <v>1217</v>
          </cell>
          <cell r="B853" t="str">
            <v>OŠ Obrovac</v>
          </cell>
        </row>
        <row r="854">
          <cell r="A854">
            <v>2301</v>
          </cell>
          <cell r="B854" t="str">
            <v>OŠ Odra</v>
          </cell>
        </row>
        <row r="855">
          <cell r="A855">
            <v>1188</v>
          </cell>
          <cell r="B855" t="str">
            <v>OŠ Okučani</v>
          </cell>
        </row>
        <row r="856">
          <cell r="A856">
            <v>4045</v>
          </cell>
          <cell r="B856" t="str">
            <v>OŠ Omišalj</v>
          </cell>
        </row>
        <row r="857">
          <cell r="A857">
            <v>2113</v>
          </cell>
          <cell r="B857" t="str">
            <v>OŠ Opuzen</v>
          </cell>
        </row>
        <row r="858">
          <cell r="A858">
            <v>2104</v>
          </cell>
          <cell r="B858" t="str">
            <v>OŠ Orebić</v>
          </cell>
        </row>
        <row r="859">
          <cell r="A859">
            <v>2154</v>
          </cell>
          <cell r="B859" t="str">
            <v>OŠ Orehovica</v>
          </cell>
        </row>
        <row r="860">
          <cell r="A860">
            <v>205</v>
          </cell>
          <cell r="B860" t="str">
            <v>OŠ Oroslavje</v>
          </cell>
        </row>
        <row r="861">
          <cell r="A861">
            <v>1740</v>
          </cell>
          <cell r="B861" t="str">
            <v>OŠ Ostrog</v>
          </cell>
        </row>
        <row r="862">
          <cell r="A862">
            <v>2303</v>
          </cell>
          <cell r="B862" t="str">
            <v>OŠ Otok</v>
          </cell>
        </row>
        <row r="863">
          <cell r="A863">
            <v>2201</v>
          </cell>
          <cell r="B863" t="str">
            <v>OŠ Otona Ivekovića</v>
          </cell>
        </row>
        <row r="864">
          <cell r="A864">
            <v>2119</v>
          </cell>
          <cell r="B864" t="str">
            <v>OŠ Otrići-Dubrave</v>
          </cell>
        </row>
        <row r="865">
          <cell r="A865">
            <v>1300</v>
          </cell>
          <cell r="B865" t="str">
            <v>OŠ Pakoštane</v>
          </cell>
        </row>
        <row r="866">
          <cell r="A866">
            <v>2196</v>
          </cell>
          <cell r="B866" t="str">
            <v>OŠ Pantovčak</v>
          </cell>
        </row>
        <row r="867">
          <cell r="A867">
            <v>77</v>
          </cell>
          <cell r="B867" t="str">
            <v>OŠ Pavao Belas</v>
          </cell>
        </row>
        <row r="868">
          <cell r="A868">
            <v>185</v>
          </cell>
          <cell r="B868" t="str">
            <v>OŠ Pavla Štoosa</v>
          </cell>
        </row>
        <row r="869">
          <cell r="A869">
            <v>2206</v>
          </cell>
          <cell r="B869" t="str">
            <v>OŠ Pavleka Miškine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798</v>
          </cell>
          <cell r="B871" t="str">
            <v>OŠ Pehlin</v>
          </cell>
        </row>
        <row r="872">
          <cell r="A872">
            <v>917</v>
          </cell>
          <cell r="B872" t="str">
            <v>OŠ Perušić</v>
          </cell>
        </row>
        <row r="873">
          <cell r="A873">
            <v>1718</v>
          </cell>
          <cell r="B873" t="str">
            <v>OŠ Petar Berislavić</v>
          </cell>
        </row>
        <row r="874">
          <cell r="A874">
            <v>1295</v>
          </cell>
          <cell r="B874" t="str">
            <v>OŠ Petar Lorini</v>
          </cell>
        </row>
        <row r="875">
          <cell r="A875">
            <v>1282</v>
          </cell>
          <cell r="B875" t="str">
            <v>OŠ Petar Zoranić - Nin</v>
          </cell>
        </row>
        <row r="876">
          <cell r="A876">
            <v>1318</v>
          </cell>
          <cell r="B876" t="str">
            <v>OŠ Petar Zoranić - Stankovci</v>
          </cell>
        </row>
        <row r="877">
          <cell r="A877">
            <v>737</v>
          </cell>
          <cell r="B877" t="str">
            <v>OŠ Petar Zrinski - Čabar</v>
          </cell>
        </row>
        <row r="878">
          <cell r="A878">
            <v>474</v>
          </cell>
          <cell r="B878" t="str">
            <v>OŠ Petar Zrinski - Jalžabet</v>
          </cell>
        </row>
        <row r="879">
          <cell r="A879">
            <v>2189</v>
          </cell>
          <cell r="B879" t="str">
            <v>OŠ Petar Zrinski - Šenkovec</v>
          </cell>
        </row>
        <row r="880">
          <cell r="A880">
            <v>2207</v>
          </cell>
          <cell r="B880" t="str">
            <v>OŠ Petar Zrinski - Zagreb</v>
          </cell>
        </row>
        <row r="881">
          <cell r="A881">
            <v>1880</v>
          </cell>
          <cell r="B881" t="str">
            <v>OŠ Petra Hektorovića - Stari Grad</v>
          </cell>
        </row>
        <row r="882">
          <cell r="A882">
            <v>2063</v>
          </cell>
          <cell r="B882" t="str">
            <v>OŠ Petra Kanavelića</v>
          </cell>
        </row>
        <row r="883">
          <cell r="A883">
            <v>1538</v>
          </cell>
          <cell r="B883" t="str">
            <v>OŠ Petra Krešimira IV.</v>
          </cell>
        </row>
        <row r="884">
          <cell r="A884">
            <v>1870</v>
          </cell>
          <cell r="B884" t="str">
            <v>OŠ Petra Kružića Klis</v>
          </cell>
        </row>
        <row r="885">
          <cell r="A885">
            <v>1011</v>
          </cell>
          <cell r="B885" t="str">
            <v>OŠ Petra Preradovića - Pitomača</v>
          </cell>
        </row>
        <row r="886">
          <cell r="A886">
            <v>1228</v>
          </cell>
          <cell r="B886" t="str">
            <v>OŠ Petra Preradovića - Zadar</v>
          </cell>
        </row>
        <row r="887">
          <cell r="A887">
            <v>2242</v>
          </cell>
          <cell r="B887" t="str">
            <v>OŠ Petra Preradovića - Zagreb</v>
          </cell>
        </row>
        <row r="888">
          <cell r="A888">
            <v>1992</v>
          </cell>
          <cell r="B888" t="str">
            <v>OŠ Petra Studenca - Kanfanar</v>
          </cell>
        </row>
        <row r="889">
          <cell r="A889">
            <v>1309</v>
          </cell>
          <cell r="B889" t="str">
            <v>OŠ Petra Zoranića</v>
          </cell>
        </row>
        <row r="890">
          <cell r="A890">
            <v>478</v>
          </cell>
          <cell r="B890" t="str">
            <v>OŠ Petrijanec</v>
          </cell>
        </row>
        <row r="891">
          <cell r="A891">
            <v>1471</v>
          </cell>
          <cell r="B891" t="str">
            <v>OŠ Petrijevci</v>
          </cell>
        </row>
        <row r="892">
          <cell r="A892">
            <v>1570</v>
          </cell>
          <cell r="B892" t="str">
            <v>OŠ Pirovac</v>
          </cell>
        </row>
        <row r="893">
          <cell r="A893">
            <v>431</v>
          </cell>
          <cell r="B893" t="str">
            <v xml:space="preserve">OŠ Plaški </v>
          </cell>
        </row>
        <row r="894">
          <cell r="A894">
            <v>938</v>
          </cell>
          <cell r="B894" t="str">
            <v>OŠ Plitvička Jezera</v>
          </cell>
        </row>
        <row r="895">
          <cell r="A895">
            <v>1765</v>
          </cell>
          <cell r="B895" t="str">
            <v>OŠ Plokite</v>
          </cell>
        </row>
        <row r="896">
          <cell r="A896">
            <v>788</v>
          </cell>
          <cell r="B896" t="str">
            <v>OŠ Podmurvice</v>
          </cell>
        </row>
        <row r="897">
          <cell r="A897">
            <v>458</v>
          </cell>
          <cell r="B897" t="str">
            <v>OŠ Podrute</v>
          </cell>
        </row>
        <row r="898">
          <cell r="A898">
            <v>2164</v>
          </cell>
          <cell r="B898" t="str">
            <v>OŠ Podturen</v>
          </cell>
        </row>
        <row r="899">
          <cell r="A899">
            <v>1759</v>
          </cell>
          <cell r="B899" t="str">
            <v>OŠ Pojišan</v>
          </cell>
        </row>
        <row r="900">
          <cell r="A900">
            <v>58</v>
          </cell>
          <cell r="B900" t="str">
            <v>OŠ Pokupsko</v>
          </cell>
        </row>
        <row r="901">
          <cell r="A901">
            <v>1314</v>
          </cell>
          <cell r="B901" t="str">
            <v>OŠ Polača</v>
          </cell>
        </row>
        <row r="902">
          <cell r="A902">
            <v>1261</v>
          </cell>
          <cell r="B902" t="str">
            <v>OŠ Poličnik</v>
          </cell>
        </row>
        <row r="903">
          <cell r="A903">
            <v>1416</v>
          </cell>
          <cell r="B903" t="str">
            <v>OŠ Popovac</v>
          </cell>
        </row>
        <row r="904">
          <cell r="A904">
            <v>318</v>
          </cell>
          <cell r="B904" t="str">
            <v>OŠ Popovača</v>
          </cell>
        </row>
        <row r="905">
          <cell r="A905">
            <v>1954</v>
          </cell>
          <cell r="B905" t="str">
            <v>OŠ Poreč</v>
          </cell>
        </row>
        <row r="906">
          <cell r="A906">
            <v>6</v>
          </cell>
          <cell r="B906" t="str">
            <v>OŠ Posavski Bregi</v>
          </cell>
        </row>
        <row r="907">
          <cell r="A907">
            <v>2263</v>
          </cell>
          <cell r="B907" t="str">
            <v>OŠ Prečko</v>
          </cell>
        </row>
        <row r="908">
          <cell r="A908">
            <v>2168</v>
          </cell>
          <cell r="B908" t="str">
            <v>OŠ Prelog</v>
          </cell>
        </row>
        <row r="909">
          <cell r="A909">
            <v>2126</v>
          </cell>
          <cell r="B909" t="str">
            <v>OŠ Primorje</v>
          </cell>
        </row>
        <row r="910">
          <cell r="A910">
            <v>1842</v>
          </cell>
          <cell r="B910" t="str">
            <v>OŠ Primorski Dolac</v>
          </cell>
        </row>
        <row r="911">
          <cell r="A911">
            <v>1558</v>
          </cell>
          <cell r="B911" t="str">
            <v>OŠ Primošten</v>
          </cell>
        </row>
        <row r="912">
          <cell r="A912">
            <v>1286</v>
          </cell>
          <cell r="B912" t="str">
            <v>OŠ Privlaka</v>
          </cell>
        </row>
        <row r="913">
          <cell r="A913">
            <v>1743</v>
          </cell>
          <cell r="B913" t="str">
            <v>OŠ Prof. Filipa Lukasa</v>
          </cell>
        </row>
        <row r="914">
          <cell r="A914">
            <v>607</v>
          </cell>
          <cell r="B914" t="str">
            <v>OŠ Prof. Franje Viktora Šignjara</v>
          </cell>
        </row>
        <row r="915">
          <cell r="A915">
            <v>1791</v>
          </cell>
          <cell r="B915" t="str">
            <v>OŠ Pučišća</v>
          </cell>
        </row>
        <row r="916">
          <cell r="A916">
            <v>1773</v>
          </cell>
          <cell r="B916" t="str">
            <v>OŠ Pujanki</v>
          </cell>
        </row>
        <row r="917">
          <cell r="A917">
            <v>103</v>
          </cell>
          <cell r="B917" t="str">
            <v>OŠ Pušća</v>
          </cell>
        </row>
        <row r="918">
          <cell r="A918">
            <v>263</v>
          </cell>
          <cell r="B918" t="str">
            <v>OŠ Rajić</v>
          </cell>
        </row>
        <row r="919">
          <cell r="A919">
            <v>2277</v>
          </cell>
          <cell r="B919" t="str">
            <v>OŠ Rapska</v>
          </cell>
        </row>
        <row r="920">
          <cell r="A920">
            <v>1768</v>
          </cell>
          <cell r="B920" t="str">
            <v>OŠ Ravne njive</v>
          </cell>
        </row>
        <row r="921">
          <cell r="A921">
            <v>350</v>
          </cell>
          <cell r="B921" t="str">
            <v>OŠ Rečica</v>
          </cell>
        </row>
        <row r="922">
          <cell r="A922">
            <v>2883</v>
          </cell>
          <cell r="B922" t="str">
            <v>OŠ Remete</v>
          </cell>
        </row>
        <row r="923">
          <cell r="A923">
            <v>1383</v>
          </cell>
          <cell r="B923" t="str">
            <v>OŠ Retfala</v>
          </cell>
        </row>
        <row r="924">
          <cell r="A924">
            <v>2209</v>
          </cell>
          <cell r="B924" t="str">
            <v>OŠ Retkovec</v>
          </cell>
        </row>
        <row r="925">
          <cell r="A925">
            <v>758</v>
          </cell>
          <cell r="B925" t="str">
            <v>OŠ Rikard Katalinić Jeretov</v>
          </cell>
        </row>
        <row r="926">
          <cell r="A926">
            <v>2016</v>
          </cell>
          <cell r="B926" t="str">
            <v>OŠ Rivarela</v>
          </cell>
        </row>
        <row r="927">
          <cell r="A927">
            <v>1560</v>
          </cell>
          <cell r="B927" t="str">
            <v>OŠ Rogoznica</v>
          </cell>
        </row>
        <row r="928">
          <cell r="A928">
            <v>722</v>
          </cell>
          <cell r="B928" t="str">
            <v>OŠ Rovišće</v>
          </cell>
        </row>
        <row r="929">
          <cell r="A929">
            <v>32</v>
          </cell>
          <cell r="B929" t="str">
            <v>OŠ Rude</v>
          </cell>
        </row>
        <row r="930">
          <cell r="A930">
            <v>2266</v>
          </cell>
          <cell r="B930" t="str">
            <v>OŠ Rudeš</v>
          </cell>
        </row>
        <row r="931">
          <cell r="A931">
            <v>825</v>
          </cell>
          <cell r="B931" t="str">
            <v>OŠ Rudolfa Strohala</v>
          </cell>
        </row>
        <row r="932">
          <cell r="A932">
            <v>97</v>
          </cell>
          <cell r="B932" t="str">
            <v>OŠ Rugvica</v>
          </cell>
        </row>
        <row r="933">
          <cell r="A933">
            <v>1833</v>
          </cell>
          <cell r="B933" t="str">
            <v>OŠ Runović</v>
          </cell>
        </row>
        <row r="934">
          <cell r="A934">
            <v>23</v>
          </cell>
          <cell r="B934" t="str">
            <v>OŠ Samobor</v>
          </cell>
        </row>
        <row r="935">
          <cell r="A935">
            <v>779</v>
          </cell>
          <cell r="B935" t="str">
            <v>OŠ San Nicolo - Rijeka</v>
          </cell>
        </row>
        <row r="936">
          <cell r="A936">
            <v>4041</v>
          </cell>
          <cell r="B936" t="str">
            <v>OŠ Satnica Đakovačka</v>
          </cell>
        </row>
        <row r="937">
          <cell r="A937">
            <v>2282</v>
          </cell>
          <cell r="B937" t="str">
            <v>OŠ Savski Gaj</v>
          </cell>
        </row>
        <row r="938">
          <cell r="A938">
            <v>287</v>
          </cell>
          <cell r="B938" t="str">
            <v>OŠ Sela</v>
          </cell>
        </row>
        <row r="939">
          <cell r="A939">
            <v>1795</v>
          </cell>
          <cell r="B939" t="str">
            <v>OŠ Selca</v>
          </cell>
        </row>
        <row r="940">
          <cell r="A940">
            <v>2175</v>
          </cell>
          <cell r="B940" t="str">
            <v>OŠ Selnica</v>
          </cell>
        </row>
        <row r="941">
          <cell r="A941">
            <v>2317</v>
          </cell>
          <cell r="B941" t="str">
            <v>OŠ Sesvete</v>
          </cell>
        </row>
        <row r="942">
          <cell r="A942">
            <v>2904</v>
          </cell>
          <cell r="B942" t="str">
            <v>OŠ Sesvetska Sela</v>
          </cell>
        </row>
        <row r="943">
          <cell r="A943">
            <v>2343</v>
          </cell>
          <cell r="B943" t="str">
            <v>OŠ Sesvetska Sopnica</v>
          </cell>
        </row>
        <row r="944">
          <cell r="A944">
            <v>2318</v>
          </cell>
          <cell r="B944" t="str">
            <v>OŠ Sesvetski Kraljevec</v>
          </cell>
        </row>
        <row r="945">
          <cell r="A945">
            <v>209</v>
          </cell>
          <cell r="B945" t="str">
            <v>OŠ Side Košutić Radoboj</v>
          </cell>
        </row>
        <row r="946">
          <cell r="A946">
            <v>589</v>
          </cell>
          <cell r="B946" t="str">
            <v>OŠ Sidonije Rubido Erdody</v>
          </cell>
        </row>
        <row r="947">
          <cell r="A947">
            <v>1150</v>
          </cell>
          <cell r="B947" t="str">
            <v>OŠ Sikirevci</v>
          </cell>
        </row>
        <row r="948">
          <cell r="A948">
            <v>1823</v>
          </cell>
          <cell r="B948" t="str">
            <v>OŠ Silvija Strahimira Kranjčevića - Lovreć</v>
          </cell>
        </row>
        <row r="949">
          <cell r="A949">
            <v>902</v>
          </cell>
          <cell r="B949" t="str">
            <v>OŠ Silvija Strahimira Kranjčevića - Senj</v>
          </cell>
        </row>
        <row r="950">
          <cell r="A950">
            <v>2236</v>
          </cell>
          <cell r="B950" t="str">
            <v>OŠ Silvija Strahimira Kranjčevića - Zagreb</v>
          </cell>
        </row>
        <row r="951">
          <cell r="A951">
            <v>1487</v>
          </cell>
          <cell r="B951" t="str">
            <v>OŠ Silvije Strahimira Kranjčevića - Levanjska Varoš</v>
          </cell>
        </row>
        <row r="952">
          <cell r="A952">
            <v>1605</v>
          </cell>
          <cell r="B952" t="str">
            <v>OŠ Siniše Glavaševića</v>
          </cell>
        </row>
        <row r="953">
          <cell r="A953">
            <v>701</v>
          </cell>
          <cell r="B953" t="str">
            <v>OŠ Sirač</v>
          </cell>
        </row>
        <row r="954">
          <cell r="A954">
            <v>434</v>
          </cell>
          <cell r="B954" t="str">
            <v>OŠ Skakavac</v>
          </cell>
        </row>
        <row r="955">
          <cell r="A955">
            <v>1756</v>
          </cell>
          <cell r="B955" t="str">
            <v>OŠ Skalice</v>
          </cell>
        </row>
        <row r="956">
          <cell r="A956">
            <v>865</v>
          </cell>
          <cell r="B956" t="str">
            <v>OŠ Skrad</v>
          </cell>
        </row>
        <row r="957">
          <cell r="A957">
            <v>1561</v>
          </cell>
          <cell r="B957" t="str">
            <v>OŠ Skradin</v>
          </cell>
        </row>
        <row r="958">
          <cell r="A958">
            <v>1657</v>
          </cell>
          <cell r="B958" t="str">
            <v>OŠ Slakovci</v>
          </cell>
        </row>
        <row r="959">
          <cell r="A959">
            <v>2123</v>
          </cell>
          <cell r="B959" t="str">
            <v>OŠ Slano</v>
          </cell>
        </row>
        <row r="960">
          <cell r="A960">
            <v>1783</v>
          </cell>
          <cell r="B960" t="str">
            <v>OŠ Slatine</v>
          </cell>
        </row>
        <row r="961">
          <cell r="A961">
            <v>383</v>
          </cell>
          <cell r="B961" t="str">
            <v>OŠ Slava Raškaj</v>
          </cell>
        </row>
        <row r="962">
          <cell r="A962">
            <v>719</v>
          </cell>
          <cell r="B962" t="str">
            <v>OŠ Slavka Kolara - Hercegovac</v>
          </cell>
        </row>
        <row r="963">
          <cell r="A963">
            <v>54</v>
          </cell>
          <cell r="B963" t="str">
            <v>OŠ Slavka Kolara - Kravarsko</v>
          </cell>
        </row>
        <row r="964">
          <cell r="A964">
            <v>393</v>
          </cell>
          <cell r="B964" t="str">
            <v>OŠ Slunj</v>
          </cell>
        </row>
        <row r="965">
          <cell r="A965">
            <v>1237</v>
          </cell>
          <cell r="B965" t="str">
            <v>OŠ Smiljevac</v>
          </cell>
        </row>
        <row r="966">
          <cell r="A966">
            <v>2121</v>
          </cell>
          <cell r="B966" t="str">
            <v>OŠ Smokvica</v>
          </cell>
        </row>
        <row r="967">
          <cell r="A967">
            <v>579</v>
          </cell>
          <cell r="B967" t="str">
            <v>OŠ Sokolovac</v>
          </cell>
        </row>
        <row r="968">
          <cell r="A968">
            <v>1758</v>
          </cell>
          <cell r="B968" t="str">
            <v>OŠ Spinut</v>
          </cell>
        </row>
        <row r="969">
          <cell r="A969">
            <v>1767</v>
          </cell>
          <cell r="B969" t="str">
            <v>OŠ Split 3</v>
          </cell>
        </row>
        <row r="970">
          <cell r="A970">
            <v>488</v>
          </cell>
          <cell r="B970" t="str">
            <v>OŠ Sračinec</v>
          </cell>
        </row>
        <row r="971">
          <cell r="A971">
            <v>796</v>
          </cell>
          <cell r="B971" t="str">
            <v>OŠ Srdoči</v>
          </cell>
        </row>
        <row r="972">
          <cell r="A972">
            <v>1777</v>
          </cell>
          <cell r="B972" t="str">
            <v>OŠ Srinjine</v>
          </cell>
        </row>
        <row r="973">
          <cell r="A973">
            <v>1224</v>
          </cell>
          <cell r="B973" t="str">
            <v>OŠ Stanovi</v>
          </cell>
        </row>
        <row r="974">
          <cell r="A974">
            <v>1654</v>
          </cell>
          <cell r="B974" t="str">
            <v>OŠ Stari Jankovci</v>
          </cell>
        </row>
        <row r="975">
          <cell r="A975">
            <v>1274</v>
          </cell>
          <cell r="B975" t="str">
            <v>OŠ Starigrad</v>
          </cell>
        </row>
        <row r="976">
          <cell r="A976">
            <v>2246</v>
          </cell>
          <cell r="B976" t="str">
            <v>OŠ Stenjevec</v>
          </cell>
        </row>
        <row r="977">
          <cell r="A977">
            <v>98</v>
          </cell>
          <cell r="B977" t="str">
            <v>OŠ Stjepan Radić - Božjakovina</v>
          </cell>
        </row>
        <row r="978">
          <cell r="A978">
            <v>1678</v>
          </cell>
          <cell r="B978" t="str">
            <v>OŠ Stjepan Radić - Imotski</v>
          </cell>
        </row>
        <row r="979">
          <cell r="A979">
            <v>1164</v>
          </cell>
          <cell r="B979" t="str">
            <v>OŠ Stjepan Radić - Oprisavci</v>
          </cell>
        </row>
        <row r="980">
          <cell r="A980">
            <v>1713</v>
          </cell>
          <cell r="B980" t="str">
            <v>OŠ Stjepan Radić - Tijarica</v>
          </cell>
        </row>
        <row r="981">
          <cell r="A981">
            <v>1648</v>
          </cell>
          <cell r="B981" t="str">
            <v>OŠ Stjepana Antolovića</v>
          </cell>
        </row>
        <row r="982">
          <cell r="A982">
            <v>3</v>
          </cell>
          <cell r="B982" t="str">
            <v>OŠ Stjepana Basaričeka</v>
          </cell>
        </row>
        <row r="983">
          <cell r="A983">
            <v>2300</v>
          </cell>
          <cell r="B983" t="str">
            <v>OŠ Stjepana Bencekovića</v>
          </cell>
        </row>
        <row r="984">
          <cell r="A984">
            <v>1658</v>
          </cell>
          <cell r="B984" t="str">
            <v>OŠ Stjepana Cvrkovića</v>
          </cell>
        </row>
        <row r="985">
          <cell r="A985">
            <v>1689</v>
          </cell>
          <cell r="B985" t="str">
            <v>OŠ Stjepana Ivičevića</v>
          </cell>
        </row>
        <row r="986">
          <cell r="A986">
            <v>252</v>
          </cell>
          <cell r="B986" t="str">
            <v>OŠ Stjepana Kefelje</v>
          </cell>
        </row>
        <row r="987">
          <cell r="A987">
            <v>1254</v>
          </cell>
          <cell r="B987" t="str">
            <v>OŠ Stjepana Radića - Bibinje</v>
          </cell>
        </row>
        <row r="988">
          <cell r="A988">
            <v>162</v>
          </cell>
          <cell r="B988" t="str">
            <v>OŠ Stjepana Radića - Brestovec Orehovički</v>
          </cell>
        </row>
        <row r="989">
          <cell r="A989">
            <v>1041</v>
          </cell>
          <cell r="B989" t="str">
            <v>OŠ Stjepana Radića - Čaglin</v>
          </cell>
        </row>
        <row r="990">
          <cell r="A990">
            <v>2071</v>
          </cell>
          <cell r="B990" t="str">
            <v>OŠ Stjepana Radića - Metković</v>
          </cell>
        </row>
        <row r="991">
          <cell r="A991">
            <v>1780</v>
          </cell>
          <cell r="B991" t="str">
            <v>OŠ Stobreč</v>
          </cell>
        </row>
        <row r="992">
          <cell r="A992">
            <v>1965</v>
          </cell>
          <cell r="B992" t="str">
            <v>OŠ Stoja</v>
          </cell>
        </row>
        <row r="993">
          <cell r="A993">
            <v>2097</v>
          </cell>
          <cell r="B993" t="str">
            <v>OŠ Ston</v>
          </cell>
        </row>
        <row r="994">
          <cell r="A994">
            <v>2186</v>
          </cell>
          <cell r="B994" t="str">
            <v>OŠ Strahoninec</v>
          </cell>
        </row>
        <row r="995">
          <cell r="A995">
            <v>1789</v>
          </cell>
          <cell r="B995" t="str">
            <v>OŠ Strožanac</v>
          </cell>
        </row>
        <row r="996">
          <cell r="A996">
            <v>3057</v>
          </cell>
          <cell r="B996" t="str">
            <v>OŠ Stubičke Toplice</v>
          </cell>
        </row>
        <row r="997">
          <cell r="A997">
            <v>1826</v>
          </cell>
          <cell r="B997" t="str">
            <v>OŠ Studenci</v>
          </cell>
        </row>
        <row r="998">
          <cell r="A998">
            <v>1769</v>
          </cell>
          <cell r="B998" t="str">
            <v>OŠ Sućidar</v>
          </cell>
        </row>
        <row r="999">
          <cell r="A999">
            <v>998</v>
          </cell>
          <cell r="B999" t="str">
            <v>OŠ Suhopolje</v>
          </cell>
        </row>
        <row r="1000">
          <cell r="A1000">
            <v>1255</v>
          </cell>
          <cell r="B1000" t="str">
            <v>OŠ Sukošan</v>
          </cell>
        </row>
        <row r="1001">
          <cell r="A1001">
            <v>329</v>
          </cell>
          <cell r="B1001" t="str">
            <v>OŠ Sunja</v>
          </cell>
        </row>
        <row r="1002">
          <cell r="A1002">
            <v>1876</v>
          </cell>
          <cell r="B1002" t="str">
            <v>OŠ Supetar</v>
          </cell>
        </row>
        <row r="1003">
          <cell r="A1003">
            <v>1304</v>
          </cell>
          <cell r="B1003" t="str">
            <v>OŠ Sv. Filip i Jakov</v>
          </cell>
        </row>
        <row r="1004">
          <cell r="A1004">
            <v>2298</v>
          </cell>
          <cell r="B1004" t="str">
            <v>OŠ Sveta Klara</v>
          </cell>
        </row>
        <row r="1005">
          <cell r="A1005">
            <v>2187</v>
          </cell>
          <cell r="B1005" t="str">
            <v>OŠ Sveta Marija</v>
          </cell>
        </row>
        <row r="1006">
          <cell r="A1006">
            <v>105</v>
          </cell>
          <cell r="B1006" t="str">
            <v>OŠ Sveta Nedelja</v>
          </cell>
        </row>
        <row r="1007">
          <cell r="A1007">
            <v>1362</v>
          </cell>
          <cell r="B1007" t="str">
            <v>OŠ Svete Ane u Osijeku</v>
          </cell>
        </row>
        <row r="1008">
          <cell r="A1008">
            <v>504</v>
          </cell>
          <cell r="B1008" t="str">
            <v>OŠ Sveti Đurđ</v>
          </cell>
        </row>
        <row r="1009">
          <cell r="A1009">
            <v>212</v>
          </cell>
          <cell r="B1009" t="str">
            <v>OŠ Sveti Križ Začretje</v>
          </cell>
        </row>
        <row r="1010">
          <cell r="A1010">
            <v>2174</v>
          </cell>
          <cell r="B1010" t="str">
            <v>OŠ Sveti Martin na Muri</v>
          </cell>
        </row>
        <row r="1011">
          <cell r="A1011">
            <v>829</v>
          </cell>
          <cell r="B1011" t="str">
            <v>OŠ Sveti Matej</v>
          </cell>
        </row>
        <row r="1012">
          <cell r="A1012">
            <v>584</v>
          </cell>
          <cell r="B1012" t="str">
            <v>OŠ Sveti Petar Orehovec</v>
          </cell>
        </row>
        <row r="1013">
          <cell r="A1013">
            <v>2021</v>
          </cell>
          <cell r="B1013" t="str">
            <v xml:space="preserve">OŠ Svetvinčenat </v>
          </cell>
        </row>
        <row r="1014">
          <cell r="A1014">
            <v>508</v>
          </cell>
          <cell r="B1014" t="str">
            <v>OŠ Svibovec</v>
          </cell>
        </row>
        <row r="1015">
          <cell r="A1015">
            <v>61</v>
          </cell>
          <cell r="B1015" t="str">
            <v>OŠ Ščitarjevo</v>
          </cell>
        </row>
        <row r="1016">
          <cell r="A1016">
            <v>1322</v>
          </cell>
          <cell r="B1016" t="str">
            <v>OŠ Šećerana</v>
          </cell>
        </row>
        <row r="1017">
          <cell r="A1017">
            <v>484</v>
          </cell>
          <cell r="B1017" t="str">
            <v>OŠ Šemovec</v>
          </cell>
        </row>
        <row r="1018">
          <cell r="A1018">
            <v>2195</v>
          </cell>
          <cell r="B1018" t="str">
            <v>OŠ Šestine</v>
          </cell>
        </row>
        <row r="1019">
          <cell r="A1019">
            <v>1961</v>
          </cell>
          <cell r="B1019" t="str">
            <v>OŠ Šijana - Pula</v>
          </cell>
        </row>
        <row r="1020">
          <cell r="A1020">
            <v>1236</v>
          </cell>
          <cell r="B1020" t="str">
            <v>OŠ Šime Budinića - Zadar</v>
          </cell>
        </row>
        <row r="1021">
          <cell r="A1021">
            <v>1233</v>
          </cell>
          <cell r="B1021" t="str">
            <v>OŠ Šimuna Kožičića Benje</v>
          </cell>
        </row>
        <row r="1022">
          <cell r="A1022">
            <v>790</v>
          </cell>
          <cell r="B1022" t="str">
            <v>OŠ Škurinje - Rijeka</v>
          </cell>
        </row>
        <row r="1023">
          <cell r="A1023">
            <v>2908</v>
          </cell>
          <cell r="B1023" t="str">
            <v>OŠ Špansko Oranice</v>
          </cell>
        </row>
        <row r="1024">
          <cell r="A1024">
            <v>711</v>
          </cell>
          <cell r="B1024" t="str">
            <v>OŠ Štefanje</v>
          </cell>
        </row>
        <row r="1025">
          <cell r="A1025">
            <v>2177</v>
          </cell>
          <cell r="B1025" t="str">
            <v>OŠ Štrigova</v>
          </cell>
        </row>
        <row r="1026">
          <cell r="A1026">
            <v>352</v>
          </cell>
          <cell r="B1026" t="str">
            <v>OŠ Švarča</v>
          </cell>
        </row>
        <row r="1027">
          <cell r="A1027">
            <v>1958</v>
          </cell>
          <cell r="B1027" t="str">
            <v xml:space="preserve">OŠ Tar - Vabriga </v>
          </cell>
        </row>
        <row r="1028">
          <cell r="A1028">
            <v>1376</v>
          </cell>
          <cell r="B1028" t="str">
            <v>OŠ Tenja</v>
          </cell>
        </row>
        <row r="1029">
          <cell r="A1029">
            <v>1811</v>
          </cell>
          <cell r="B1029" t="str">
            <v>OŠ Tin Ujević - Krivodol</v>
          </cell>
        </row>
        <row r="1030">
          <cell r="A1030">
            <v>1375</v>
          </cell>
          <cell r="B1030" t="str">
            <v>OŠ Tin Ujević - Osijek</v>
          </cell>
        </row>
        <row r="1031">
          <cell r="A1031">
            <v>1546</v>
          </cell>
          <cell r="B1031" t="str">
            <v>OŠ Tina Ujevića - Šibenik</v>
          </cell>
        </row>
        <row r="1032">
          <cell r="A1032">
            <v>2276</v>
          </cell>
          <cell r="B1032" t="str">
            <v>OŠ Tina Ujevića - Zagreb</v>
          </cell>
        </row>
        <row r="1033">
          <cell r="A1033">
            <v>2252</v>
          </cell>
          <cell r="B1033" t="str">
            <v>OŠ Tituša Brezovačkog</v>
          </cell>
        </row>
        <row r="1034">
          <cell r="A1034">
            <v>2152</v>
          </cell>
          <cell r="B1034" t="str">
            <v>OŠ Tomaša Goričanca - Mala Subotica</v>
          </cell>
        </row>
        <row r="1035">
          <cell r="A1035">
            <v>1971</v>
          </cell>
          <cell r="B1035" t="str">
            <v>OŠ Tone Peruška - Pula</v>
          </cell>
        </row>
        <row r="1036">
          <cell r="A1036">
            <v>2888</v>
          </cell>
          <cell r="B1036" t="str">
            <v>OŠ Tordinci</v>
          </cell>
        </row>
        <row r="1037">
          <cell r="A1037">
            <v>1886</v>
          </cell>
          <cell r="B1037" t="str">
            <v>OŠ Trilj</v>
          </cell>
        </row>
        <row r="1038">
          <cell r="A1038">
            <v>483</v>
          </cell>
          <cell r="B1038" t="str">
            <v>OŠ Trnovec</v>
          </cell>
        </row>
        <row r="1039">
          <cell r="A1039">
            <v>728</v>
          </cell>
          <cell r="B1039" t="str">
            <v>OŠ Trnovitica</v>
          </cell>
        </row>
        <row r="1040">
          <cell r="A1040">
            <v>663</v>
          </cell>
          <cell r="B1040" t="str">
            <v>OŠ Trnovitički Popovac</v>
          </cell>
        </row>
        <row r="1041">
          <cell r="A1041">
            <v>2297</v>
          </cell>
          <cell r="B1041" t="str">
            <v>OŠ Trnsko</v>
          </cell>
        </row>
        <row r="1042">
          <cell r="A1042">
            <v>2281</v>
          </cell>
          <cell r="B1042" t="str">
            <v>OŠ Trnjanska</v>
          </cell>
        </row>
        <row r="1043">
          <cell r="A1043">
            <v>2128</v>
          </cell>
          <cell r="B1043" t="str">
            <v>OŠ Trpanj</v>
          </cell>
        </row>
        <row r="1044">
          <cell r="A1044">
            <v>1665</v>
          </cell>
          <cell r="B1044" t="str">
            <v>OŠ Trpinja</v>
          </cell>
        </row>
        <row r="1045">
          <cell r="A1045">
            <v>791</v>
          </cell>
          <cell r="B1045" t="str">
            <v>OŠ Trsat</v>
          </cell>
        </row>
        <row r="1046">
          <cell r="A1046">
            <v>1763</v>
          </cell>
          <cell r="B1046" t="str">
            <v>OŠ Trstenik</v>
          </cell>
        </row>
        <row r="1047">
          <cell r="A1047">
            <v>1690</v>
          </cell>
          <cell r="B1047" t="str">
            <v>OŠ Tučepi</v>
          </cell>
        </row>
        <row r="1048">
          <cell r="A1048">
            <v>358</v>
          </cell>
          <cell r="B1048" t="str">
            <v>OŠ Turanj</v>
          </cell>
        </row>
        <row r="1049">
          <cell r="A1049">
            <v>792</v>
          </cell>
          <cell r="B1049" t="str">
            <v>OŠ Turnić</v>
          </cell>
        </row>
        <row r="1050">
          <cell r="A1050">
            <v>516</v>
          </cell>
          <cell r="B1050" t="str">
            <v>OŠ Tužno</v>
          </cell>
        </row>
        <row r="1051">
          <cell r="A1051">
            <v>704</v>
          </cell>
          <cell r="B1051" t="str">
            <v>OŠ u Đulovcu</v>
          </cell>
        </row>
        <row r="1052">
          <cell r="A1052">
            <v>1288</v>
          </cell>
          <cell r="B1052" t="str">
            <v>OŠ Valentin Klarin - Preko</v>
          </cell>
        </row>
        <row r="1053">
          <cell r="A1053">
            <v>1928</v>
          </cell>
          <cell r="B1053" t="str">
            <v>OŠ Vazmoslav Gržalja</v>
          </cell>
        </row>
        <row r="1054">
          <cell r="A1054">
            <v>2302</v>
          </cell>
          <cell r="B1054" t="str">
            <v>OŠ Većeslava Holjevca</v>
          </cell>
        </row>
        <row r="1055">
          <cell r="A1055">
            <v>2120</v>
          </cell>
          <cell r="B1055" t="str">
            <v>OŠ Vela Luka</v>
          </cell>
        </row>
        <row r="1056">
          <cell r="A1056">
            <v>1978</v>
          </cell>
          <cell r="B1056" t="str">
            <v>OŠ Veli Vrh - Pula</v>
          </cell>
        </row>
        <row r="1057">
          <cell r="A1057">
            <v>52</v>
          </cell>
          <cell r="B1057" t="str">
            <v>OŠ Velika Mlaka</v>
          </cell>
        </row>
        <row r="1058">
          <cell r="A1058">
            <v>685</v>
          </cell>
          <cell r="B1058" t="str">
            <v>OŠ Velika Pisanica</v>
          </cell>
        </row>
        <row r="1059">
          <cell r="A1059">
            <v>505</v>
          </cell>
          <cell r="B1059" t="str">
            <v>OŠ Veliki Bukovec</v>
          </cell>
        </row>
        <row r="1060">
          <cell r="A1060">
            <v>217</v>
          </cell>
          <cell r="B1060" t="str">
            <v>OŠ Veliko Trgovišće</v>
          </cell>
        </row>
        <row r="1061">
          <cell r="A1061">
            <v>674</v>
          </cell>
          <cell r="B1061" t="str">
            <v>OŠ Veliko Trojstvo</v>
          </cell>
        </row>
        <row r="1062">
          <cell r="A1062">
            <v>1977</v>
          </cell>
          <cell r="B1062" t="str">
            <v>OŠ Veruda - Pula</v>
          </cell>
        </row>
        <row r="1063">
          <cell r="A1063">
            <v>793</v>
          </cell>
          <cell r="B1063" t="str">
            <v>OŠ Vežica</v>
          </cell>
        </row>
        <row r="1064">
          <cell r="A1064">
            <v>1549</v>
          </cell>
          <cell r="B1064" t="str">
            <v>OŠ Vidici</v>
          </cell>
        </row>
        <row r="1065">
          <cell r="A1065">
            <v>1973</v>
          </cell>
          <cell r="B1065" t="str">
            <v>OŠ Vidikovac</v>
          </cell>
        </row>
        <row r="1066">
          <cell r="A1066">
            <v>476</v>
          </cell>
          <cell r="B1066" t="str">
            <v>OŠ Vidovec</v>
          </cell>
        </row>
        <row r="1067">
          <cell r="A1067">
            <v>1369</v>
          </cell>
          <cell r="B1067" t="str">
            <v>OŠ Vijenac</v>
          </cell>
        </row>
        <row r="1068">
          <cell r="A1068">
            <v>1131</v>
          </cell>
          <cell r="B1068" t="str">
            <v>OŠ Viktor Car Emin - Donji Andrijevci</v>
          </cell>
        </row>
        <row r="1069">
          <cell r="A1069">
            <v>836</v>
          </cell>
          <cell r="B1069" t="str">
            <v>OŠ Viktora Cara Emina - Lovran</v>
          </cell>
        </row>
        <row r="1070">
          <cell r="A1070">
            <v>179</v>
          </cell>
          <cell r="B1070" t="str">
            <v>OŠ Viktora Kovačića</v>
          </cell>
        </row>
        <row r="1071">
          <cell r="A1071">
            <v>282</v>
          </cell>
          <cell r="B1071" t="str">
            <v>OŠ Viktorovac</v>
          </cell>
        </row>
        <row r="1072">
          <cell r="A1072">
            <v>1052</v>
          </cell>
          <cell r="B1072" t="str">
            <v>OŠ Vilima Korajca</v>
          </cell>
        </row>
        <row r="1073">
          <cell r="A1073">
            <v>485</v>
          </cell>
          <cell r="B1073" t="str">
            <v>OŠ Vinica</v>
          </cell>
        </row>
        <row r="1074">
          <cell r="A1074">
            <v>1720</v>
          </cell>
          <cell r="B1074" t="str">
            <v>OŠ Vis</v>
          </cell>
        </row>
        <row r="1075">
          <cell r="A1075">
            <v>1778</v>
          </cell>
          <cell r="B1075" t="str">
            <v>OŠ Visoka - Split</v>
          </cell>
        </row>
        <row r="1076">
          <cell r="A1076">
            <v>515</v>
          </cell>
          <cell r="B1076" t="str">
            <v>OŠ Visoko - Visoko</v>
          </cell>
        </row>
        <row r="1077">
          <cell r="A1077">
            <v>1381</v>
          </cell>
          <cell r="B1077" t="str">
            <v>OŠ Višnjevac</v>
          </cell>
        </row>
        <row r="1078">
          <cell r="A1078">
            <v>2014</v>
          </cell>
          <cell r="B1078" t="str">
            <v>OŠ Vitomir Širola - Pajo</v>
          </cell>
        </row>
        <row r="1079">
          <cell r="A1079">
            <v>1136</v>
          </cell>
          <cell r="B1079" t="str">
            <v>OŠ Vjekoslav Klaić</v>
          </cell>
        </row>
        <row r="1080">
          <cell r="A1080">
            <v>1566</v>
          </cell>
          <cell r="B1080" t="str">
            <v>OŠ Vjekoslava Kaleba</v>
          </cell>
        </row>
        <row r="1081">
          <cell r="A1081">
            <v>1748</v>
          </cell>
          <cell r="B1081" t="str">
            <v>OŠ Vjekoslava Paraća</v>
          </cell>
        </row>
        <row r="1082">
          <cell r="A1082">
            <v>2218</v>
          </cell>
          <cell r="B1082" t="str">
            <v>OŠ Vjenceslava Novaka</v>
          </cell>
        </row>
        <row r="1083">
          <cell r="A1083">
            <v>4056</v>
          </cell>
          <cell r="B1083" t="str">
            <v>OŠ Vladimir Deščak</v>
          </cell>
        </row>
        <row r="1084">
          <cell r="A1084">
            <v>780</v>
          </cell>
          <cell r="B1084" t="str">
            <v>OŠ Vladimir Gortan - Rijeka</v>
          </cell>
        </row>
        <row r="1085">
          <cell r="A1085">
            <v>1195</v>
          </cell>
          <cell r="B1085" t="str">
            <v>OŠ Vladimir Nazor - Adžamovci</v>
          </cell>
        </row>
        <row r="1086">
          <cell r="A1086">
            <v>164</v>
          </cell>
          <cell r="B1086" t="str">
            <v>OŠ Vladimir Nazor - Budinščina</v>
          </cell>
        </row>
        <row r="1087">
          <cell r="A1087">
            <v>1445</v>
          </cell>
          <cell r="B1087" t="str">
            <v>OŠ Vladimir Nazor - Čepin</v>
          </cell>
        </row>
        <row r="1088">
          <cell r="A1088">
            <v>340</v>
          </cell>
          <cell r="B1088" t="str">
            <v>OŠ Vladimir Nazor - Duga Resa</v>
          </cell>
        </row>
        <row r="1089">
          <cell r="A1089">
            <v>1339</v>
          </cell>
          <cell r="B1089" t="str">
            <v>OŠ Vladimir Nazor - Đakovo</v>
          </cell>
        </row>
        <row r="1090">
          <cell r="A1090">
            <v>1647</v>
          </cell>
          <cell r="B1090" t="str">
            <v>OŠ Vladimir Nazor - Komletinci</v>
          </cell>
        </row>
        <row r="1091">
          <cell r="A1091">
            <v>546</v>
          </cell>
          <cell r="B1091" t="str">
            <v>OŠ Vladimir Nazor - Križevci</v>
          </cell>
        </row>
        <row r="1092">
          <cell r="A1092">
            <v>1297</v>
          </cell>
          <cell r="B1092" t="str">
            <v>OŠ Vladimir Nazor - Neviđane</v>
          </cell>
        </row>
        <row r="1093">
          <cell r="A1093">
            <v>113</v>
          </cell>
          <cell r="B1093" t="str">
            <v>OŠ Vladimir Nazor - Pisarovina</v>
          </cell>
        </row>
        <row r="1094">
          <cell r="A1094">
            <v>2078</v>
          </cell>
          <cell r="B1094" t="str">
            <v>OŠ Vladimir Nazor - Ploče</v>
          </cell>
        </row>
        <row r="1095">
          <cell r="A1095">
            <v>1110</v>
          </cell>
          <cell r="B1095" t="str">
            <v>OŠ Vladimir Nazor - Slavonski Brod</v>
          </cell>
        </row>
        <row r="1096">
          <cell r="A1096">
            <v>481</v>
          </cell>
          <cell r="B1096" t="str">
            <v>OŠ Vladimir Nazor - Sveti Ilija</v>
          </cell>
        </row>
        <row r="1097">
          <cell r="A1097">
            <v>334</v>
          </cell>
          <cell r="B1097" t="str">
            <v>OŠ Vladimir Nazor - Topusko</v>
          </cell>
        </row>
        <row r="1098">
          <cell r="A1098">
            <v>1082</v>
          </cell>
          <cell r="B1098" t="str">
            <v>OŠ Vladimir Nazor - Trenkovo</v>
          </cell>
        </row>
        <row r="1099">
          <cell r="A1099">
            <v>961</v>
          </cell>
          <cell r="B1099" t="str">
            <v>OŠ Vladimir Nazor - Virovitica</v>
          </cell>
        </row>
        <row r="1100">
          <cell r="A1100">
            <v>1365</v>
          </cell>
          <cell r="B1100" t="str">
            <v>OŠ Vladimira Becića - Osijek</v>
          </cell>
        </row>
        <row r="1101">
          <cell r="A1101">
            <v>2043</v>
          </cell>
          <cell r="B1101" t="str">
            <v>OŠ Vladimira Gortana - Žminj</v>
          </cell>
        </row>
        <row r="1102">
          <cell r="A1102">
            <v>730</v>
          </cell>
          <cell r="B1102" t="str">
            <v>OŠ Vladimira Nazora - Crikvenica</v>
          </cell>
        </row>
        <row r="1103">
          <cell r="A1103">
            <v>638</v>
          </cell>
          <cell r="B1103" t="str">
            <v>OŠ Vladimira Nazora - Daruvar</v>
          </cell>
        </row>
        <row r="1104">
          <cell r="A1104">
            <v>1395</v>
          </cell>
          <cell r="B1104" t="str">
            <v>OŠ Vladimira Nazora - Feričanci</v>
          </cell>
        </row>
        <row r="1105">
          <cell r="A1105">
            <v>2006</v>
          </cell>
          <cell r="B1105" t="str">
            <v>OŠ Vladimira Nazora - Krnica</v>
          </cell>
        </row>
        <row r="1106">
          <cell r="A1106">
            <v>990</v>
          </cell>
          <cell r="B1106" t="str">
            <v>OŠ Vladimira Nazora - Nova Bukovica</v>
          </cell>
        </row>
        <row r="1107">
          <cell r="A1107">
            <v>1942</v>
          </cell>
          <cell r="B1107" t="str">
            <v>OŠ Vladimira Nazora - Pazin</v>
          </cell>
        </row>
        <row r="1108">
          <cell r="A1108">
            <v>1794</v>
          </cell>
          <cell r="B1108" t="str">
            <v>OŠ Vladimira Nazora - Postira</v>
          </cell>
        </row>
        <row r="1109">
          <cell r="A1109">
            <v>1998</v>
          </cell>
          <cell r="B1109" t="str">
            <v>OŠ Vladimira Nazora - Potpićan</v>
          </cell>
        </row>
        <row r="1110">
          <cell r="A1110">
            <v>2137</v>
          </cell>
          <cell r="B1110" t="str">
            <v>OŠ Vladimira Nazora - Pribislavec</v>
          </cell>
        </row>
        <row r="1111">
          <cell r="A1111">
            <v>1985</v>
          </cell>
          <cell r="B1111" t="str">
            <v>OŠ Vladimira Nazora - Rovinj</v>
          </cell>
        </row>
        <row r="1112">
          <cell r="A1112">
            <v>1260</v>
          </cell>
          <cell r="B1112" t="str">
            <v>OŠ Vladimira Nazora - Škabrnje</v>
          </cell>
        </row>
        <row r="1113">
          <cell r="A1113">
            <v>1579</v>
          </cell>
          <cell r="B1113" t="str">
            <v>OŠ Vladimira Nazora - Vinkovci</v>
          </cell>
        </row>
        <row r="1114">
          <cell r="A1114">
            <v>2041</v>
          </cell>
          <cell r="B1114" t="str">
            <v>OŠ Vladimira Nazora - Vrsar</v>
          </cell>
        </row>
        <row r="1115">
          <cell r="A1115">
            <v>2220</v>
          </cell>
          <cell r="B1115" t="str">
            <v>OŠ Vladimira Nazora - Zagreb</v>
          </cell>
        </row>
        <row r="1116">
          <cell r="A1116">
            <v>249</v>
          </cell>
          <cell r="B1116" t="str">
            <v>OŠ Vladimira Vidrića</v>
          </cell>
        </row>
        <row r="1117">
          <cell r="A1117">
            <v>995</v>
          </cell>
          <cell r="B1117" t="str">
            <v>OŠ Voćin</v>
          </cell>
        </row>
        <row r="1118">
          <cell r="A1118">
            <v>1571</v>
          </cell>
          <cell r="B1118" t="str">
            <v>OŠ Vodice</v>
          </cell>
        </row>
        <row r="1119">
          <cell r="A1119">
            <v>2036</v>
          </cell>
          <cell r="B1119" t="str">
            <v xml:space="preserve">OŠ Vodnjan </v>
          </cell>
        </row>
        <row r="1120">
          <cell r="A1120">
            <v>1659</v>
          </cell>
          <cell r="B1120" t="str">
            <v>OŠ Vođinci</v>
          </cell>
        </row>
        <row r="1121">
          <cell r="A1121">
            <v>396</v>
          </cell>
          <cell r="B1121" t="str">
            <v>OŠ Vojnić</v>
          </cell>
        </row>
        <row r="1122">
          <cell r="A1122">
            <v>2267</v>
          </cell>
          <cell r="B1122" t="str">
            <v>OŠ Voltino</v>
          </cell>
        </row>
        <row r="1123">
          <cell r="A1123">
            <v>1245</v>
          </cell>
          <cell r="B1123" t="str">
            <v>OŠ Voštarnica - Zadar</v>
          </cell>
        </row>
        <row r="1124">
          <cell r="A1124">
            <v>2271</v>
          </cell>
          <cell r="B1124" t="str">
            <v>OŠ Vrbani</v>
          </cell>
        </row>
        <row r="1125">
          <cell r="A1125">
            <v>1721</v>
          </cell>
          <cell r="B1125" t="str">
            <v>OŠ Vrgorac</v>
          </cell>
        </row>
        <row r="1126">
          <cell r="A1126">
            <v>1551</v>
          </cell>
          <cell r="B1126" t="str">
            <v>OŠ Vrpolje</v>
          </cell>
        </row>
        <row r="1127">
          <cell r="A1127">
            <v>2305</v>
          </cell>
          <cell r="B1127" t="str">
            <v>OŠ Vugrovec - Kašina</v>
          </cell>
        </row>
        <row r="1128">
          <cell r="A1128">
            <v>2245</v>
          </cell>
          <cell r="B1128" t="str">
            <v>OŠ Vukomerec</v>
          </cell>
        </row>
        <row r="1129">
          <cell r="A1129">
            <v>41</v>
          </cell>
          <cell r="B1129" t="str">
            <v>OŠ Vukovina</v>
          </cell>
        </row>
        <row r="1130">
          <cell r="A1130">
            <v>1246</v>
          </cell>
          <cell r="B1130" t="str">
            <v>OŠ Zadarski otoci - Zadar</v>
          </cell>
        </row>
        <row r="1131">
          <cell r="A1131">
            <v>1907</v>
          </cell>
          <cell r="B1131" t="str">
            <v>OŠ Zagvozd</v>
          </cell>
        </row>
        <row r="1132">
          <cell r="A1132">
            <v>776</v>
          </cell>
          <cell r="B1132" t="str">
            <v>OŠ Zamet</v>
          </cell>
        </row>
        <row r="1133">
          <cell r="A1133">
            <v>2296</v>
          </cell>
          <cell r="B1133" t="str">
            <v>OŠ Zapruđe</v>
          </cell>
        </row>
        <row r="1134">
          <cell r="A1134">
            <v>1055</v>
          </cell>
          <cell r="B1134" t="str">
            <v>OŠ Zdenka Turkovića</v>
          </cell>
        </row>
        <row r="1135">
          <cell r="A1135">
            <v>1257</v>
          </cell>
          <cell r="B1135" t="str">
            <v>OŠ Zemunik</v>
          </cell>
        </row>
        <row r="1136">
          <cell r="A1136">
            <v>153</v>
          </cell>
          <cell r="B1136" t="str">
            <v>OŠ Zlatar Bistrica</v>
          </cell>
        </row>
        <row r="1137">
          <cell r="A1137">
            <v>1422</v>
          </cell>
          <cell r="B1137" t="str">
            <v>OŠ Zmajevac</v>
          </cell>
        </row>
        <row r="1138">
          <cell r="A1138">
            <v>1913</v>
          </cell>
          <cell r="B1138" t="str">
            <v>OŠ Zmijavci</v>
          </cell>
        </row>
        <row r="1139">
          <cell r="A1139">
            <v>4064</v>
          </cell>
          <cell r="B1139" t="str">
            <v>OŠ Zorke Sever</v>
          </cell>
        </row>
        <row r="1140">
          <cell r="A1140">
            <v>890</v>
          </cell>
          <cell r="B1140" t="str">
            <v>OŠ Zrinskih i Frankopana</v>
          </cell>
        </row>
        <row r="1141">
          <cell r="A1141">
            <v>1632</v>
          </cell>
          <cell r="B1141" t="str">
            <v>OŠ Zrinskih Nuštar</v>
          </cell>
        </row>
        <row r="1142">
          <cell r="A1142">
            <v>255</v>
          </cell>
          <cell r="B1142" t="str">
            <v>OŠ Zvonimira Franka</v>
          </cell>
        </row>
        <row r="1143">
          <cell r="A1143">
            <v>734</v>
          </cell>
          <cell r="B1143" t="str">
            <v>OŠ Zvonka Cara</v>
          </cell>
        </row>
        <row r="1144">
          <cell r="A1144">
            <v>436</v>
          </cell>
          <cell r="B1144" t="str">
            <v>OŠ Žakanje</v>
          </cell>
        </row>
        <row r="1145">
          <cell r="A1145">
            <v>2239</v>
          </cell>
          <cell r="B1145" t="str">
            <v>OŠ Žitnjak</v>
          </cell>
        </row>
        <row r="1146">
          <cell r="A1146">
            <v>4057</v>
          </cell>
          <cell r="B1146" t="str">
            <v>OŠ Žnjan-Pazdigrad</v>
          </cell>
        </row>
        <row r="1147">
          <cell r="A1147">
            <v>1774</v>
          </cell>
          <cell r="B1147" t="str">
            <v>OŠ Žrnovnica</v>
          </cell>
        </row>
        <row r="1148">
          <cell r="A1148">
            <v>2129</v>
          </cell>
          <cell r="B1148" t="str">
            <v>OŠ Župa Dubrovačka</v>
          </cell>
        </row>
        <row r="1149">
          <cell r="A1149">
            <v>2210</v>
          </cell>
          <cell r="B1149" t="str">
            <v>OŠ Žuti brijeg</v>
          </cell>
        </row>
        <row r="1150">
          <cell r="A1150">
            <v>2653</v>
          </cell>
          <cell r="B1150" t="str">
            <v>Pazinski kolegij - Klasična gimnazija Pazin s pravom javnosti</v>
          </cell>
        </row>
        <row r="1151">
          <cell r="A1151">
            <v>4035</v>
          </cell>
          <cell r="B1151" t="str">
            <v>Policijska akademija</v>
          </cell>
        </row>
        <row r="1152">
          <cell r="A1152">
            <v>2325</v>
          </cell>
          <cell r="B1152" t="str">
            <v>Poliklinika za rehabilitaciju slušanja i govora SUVAG</v>
          </cell>
        </row>
        <row r="1153">
          <cell r="A1153">
            <v>2551</v>
          </cell>
          <cell r="B1153" t="str">
            <v>Poljoprivredna i veterinarska škola - Osijek</v>
          </cell>
        </row>
        <row r="1154">
          <cell r="A1154">
            <v>2732</v>
          </cell>
          <cell r="B1154" t="str">
            <v>Poljoprivredna škola - Zagreb</v>
          </cell>
        </row>
        <row r="1155">
          <cell r="A1155">
            <v>2530</v>
          </cell>
          <cell r="B1155" t="str">
            <v>Poljoprivredna, prehrambena i veterinarska škola Stanka Ožanića</v>
          </cell>
        </row>
        <row r="1156">
          <cell r="A1156">
            <v>2587</v>
          </cell>
          <cell r="B1156" t="str">
            <v>Poljoprivredno šumarska škola - Vinkovci</v>
          </cell>
        </row>
        <row r="1157">
          <cell r="A1157">
            <v>2498</v>
          </cell>
          <cell r="B1157" t="str">
            <v>Poljoprivredno-prehrambena škola - Požega</v>
          </cell>
        </row>
        <row r="1158">
          <cell r="A1158">
            <v>2478</v>
          </cell>
          <cell r="B1158" t="str">
            <v>Pomorska škola - Bakar</v>
          </cell>
        </row>
        <row r="1159">
          <cell r="A1159">
            <v>2632</v>
          </cell>
          <cell r="B1159" t="str">
            <v>Pomorska škola - Split</v>
          </cell>
        </row>
        <row r="1160">
          <cell r="A1160">
            <v>2524</v>
          </cell>
          <cell r="B1160" t="str">
            <v>Pomorska škola - Zadar</v>
          </cell>
        </row>
        <row r="1161">
          <cell r="A1161">
            <v>2679</v>
          </cell>
          <cell r="B1161" t="str">
            <v>Pomorsko-tehnička škola - Dubrovnik</v>
          </cell>
        </row>
        <row r="1162">
          <cell r="A1162">
            <v>2730</v>
          </cell>
          <cell r="B1162" t="str">
            <v>Poštanska i telekomunikacijska škola - Zagreb</v>
          </cell>
        </row>
        <row r="1163">
          <cell r="A1163">
            <v>2733</v>
          </cell>
          <cell r="B1163" t="str">
            <v>Prehrambeno - tehnološka škola - Zagreb</v>
          </cell>
        </row>
        <row r="1164">
          <cell r="A1164">
            <v>2458</v>
          </cell>
          <cell r="B1164" t="str">
            <v>Prirodoslovna i grafička škola - Rijeka</v>
          </cell>
        </row>
        <row r="1165">
          <cell r="A1165">
            <v>2391</v>
          </cell>
          <cell r="B1165" t="str">
            <v>Prirodoslovna škola - Karlovac</v>
          </cell>
        </row>
        <row r="1166">
          <cell r="A1166">
            <v>2728</v>
          </cell>
          <cell r="B1166" t="str">
            <v>Prirodoslovna škola Vladimira Preloga</v>
          </cell>
        </row>
        <row r="1167">
          <cell r="A1167">
            <v>2529</v>
          </cell>
          <cell r="B1167" t="str">
            <v>Prirodoslovno - grafička škola - Zadar</v>
          </cell>
        </row>
        <row r="1168">
          <cell r="A1168">
            <v>2615</v>
          </cell>
          <cell r="B1168" t="str">
            <v>Prirodoslovna škola Split</v>
          </cell>
        </row>
        <row r="1169">
          <cell r="A1169">
            <v>2840</v>
          </cell>
          <cell r="B1169" t="str">
            <v>Privatna ekonomsko-poslovna škola s pravom javnosti - Varaždin</v>
          </cell>
        </row>
        <row r="1170">
          <cell r="A1170">
            <v>2787</v>
          </cell>
          <cell r="B1170" t="str">
            <v>Privatna gimnazija Dr. Časl, s pravom javnosti</v>
          </cell>
        </row>
        <row r="1171">
          <cell r="A1171">
            <v>2777</v>
          </cell>
          <cell r="B1171" t="str">
            <v>Privatna gimnazija i ekonomska škola Katarina Zrinski</v>
          </cell>
        </row>
        <row r="1172">
          <cell r="A1172">
            <v>2790</v>
          </cell>
          <cell r="B1172" t="str">
            <v>Privatna gimnazija i ekonomsko-informatička škola Futura s pravom javnosti</v>
          </cell>
        </row>
        <row r="1173">
          <cell r="A1173">
            <v>2788</v>
          </cell>
          <cell r="B1173" t="str">
            <v>Privatna gimnazija i strukovna škola Svijet s pravom javnosti</v>
          </cell>
        </row>
        <row r="1174">
          <cell r="A1174">
            <v>2844</v>
          </cell>
          <cell r="B1174" t="str">
            <v>Privatna gimnazija i turističko-ugostiteljska škola Jure Kuprešak  - Zagreb</v>
          </cell>
        </row>
        <row r="1175">
          <cell r="A1175">
            <v>2669</v>
          </cell>
          <cell r="B1175" t="str">
            <v>Privatna gimnazija Juraj Dobrila, s pravom javnosti</v>
          </cell>
        </row>
        <row r="1176">
          <cell r="A1176">
            <v>4059</v>
          </cell>
          <cell r="B1176" t="str">
            <v>Privatna gimnazija NOVA s pravom javnosti</v>
          </cell>
        </row>
        <row r="1177">
          <cell r="A1177">
            <v>2640</v>
          </cell>
          <cell r="B1177" t="str">
            <v>Privatna jezična gimnazija Pitagora - srednja škola s pravom javnosti</v>
          </cell>
        </row>
        <row r="1178">
          <cell r="A1178">
            <v>2916</v>
          </cell>
          <cell r="B1178" t="str">
            <v xml:space="preserve">Privatna jezično-informatička gimnazija Leonardo da Vinci </v>
          </cell>
        </row>
        <row r="1179">
          <cell r="A1179">
            <v>2774</v>
          </cell>
          <cell r="B1179" t="str">
            <v>Privatna klasična gimnazija s pravom javnosti - Zagreb</v>
          </cell>
        </row>
        <row r="1180">
          <cell r="A1180">
            <v>2941</v>
          </cell>
          <cell r="B1180" t="str">
            <v>Privatna osnovna glazbena škola Bonar</v>
          </cell>
        </row>
        <row r="1181">
          <cell r="A1181">
            <v>1784</v>
          </cell>
          <cell r="B1181" t="str">
            <v>Privatna osnovna glazbena škola Boris Papandopulo</v>
          </cell>
        </row>
        <row r="1182">
          <cell r="A1182">
            <v>1253</v>
          </cell>
          <cell r="B1182" t="str">
            <v>Privatna osnovna škola Nova</v>
          </cell>
        </row>
        <row r="1183">
          <cell r="A1183">
            <v>4002</v>
          </cell>
          <cell r="B1183" t="str">
            <v>Privatna sportska i jezična gimnazija Franjo Bučar</v>
          </cell>
        </row>
        <row r="1184">
          <cell r="A1184">
            <v>4037</v>
          </cell>
          <cell r="B1184" t="str">
            <v>Privatna srednja ekonomska škola "Knez Malduh" Split</v>
          </cell>
        </row>
        <row r="1185">
          <cell r="A1185">
            <v>2784</v>
          </cell>
          <cell r="B1185" t="str">
            <v>Privatna srednja ekonomska škola INOVA s pravom javnosti</v>
          </cell>
        </row>
        <row r="1186">
          <cell r="A1186">
            <v>4031</v>
          </cell>
          <cell r="B1186" t="str">
            <v>Privatna srednja ekonomska škola Verte Nova</v>
          </cell>
        </row>
        <row r="1187">
          <cell r="A1187">
            <v>2641</v>
          </cell>
          <cell r="B1187" t="str">
            <v>Privatna srednja škola Marko Antun de Dominis, s pravom javnosti</v>
          </cell>
        </row>
        <row r="1188">
          <cell r="A1188">
            <v>2417</v>
          </cell>
          <cell r="B1188" t="str">
            <v>Privatna srednja škola Varaždin s pravom javnosti</v>
          </cell>
        </row>
        <row r="1189">
          <cell r="A1189">
            <v>2915</v>
          </cell>
          <cell r="B1189" t="str">
            <v>Privatna srednja ugostiteljska škola Wallner - Split</v>
          </cell>
        </row>
        <row r="1190">
          <cell r="A1190">
            <v>2785</v>
          </cell>
          <cell r="B1190" t="str">
            <v>Privatna umjetnička gimnazija, s pravom javnosti - Zagreb</v>
          </cell>
        </row>
        <row r="1191">
          <cell r="A1191">
            <v>2839</v>
          </cell>
          <cell r="B1191" t="str">
            <v>Privatna varaždinska gimnazija s pravom javnosti</v>
          </cell>
        </row>
        <row r="1192">
          <cell r="A1192">
            <v>2467</v>
          </cell>
          <cell r="B1192" t="str">
            <v>Prometna škola - Rijeka</v>
          </cell>
        </row>
        <row r="1193">
          <cell r="A1193">
            <v>2572</v>
          </cell>
          <cell r="B1193" t="str">
            <v>Prometno-tehnička škola - Šibenik</v>
          </cell>
        </row>
        <row r="1194">
          <cell r="A1194">
            <v>1385</v>
          </cell>
          <cell r="B1194" t="str">
            <v>Prosvjetno-kulturni centar Mađara u Republici Hrvatskoj</v>
          </cell>
        </row>
        <row r="1195">
          <cell r="A1195">
            <v>2725</v>
          </cell>
          <cell r="B1195" t="str">
            <v>Prva ekonomska škola - Zagreb</v>
          </cell>
        </row>
        <row r="1196">
          <cell r="A1196">
            <v>2406</v>
          </cell>
          <cell r="B1196" t="str">
            <v>Prva gimnazija - Varaždin</v>
          </cell>
        </row>
        <row r="1197">
          <cell r="A1197">
            <v>4009</v>
          </cell>
          <cell r="B1197" t="str">
            <v>Prva katolička osnovna škola u Gradu Zagrebu</v>
          </cell>
        </row>
        <row r="1198">
          <cell r="A1198">
            <v>368</v>
          </cell>
          <cell r="B1198" t="str">
            <v>Prva osnovna škola - Ogulin</v>
          </cell>
        </row>
        <row r="1199">
          <cell r="A1199">
            <v>4036</v>
          </cell>
          <cell r="B1199" t="str">
            <v>Prva privatna ekonomska škola Požega</v>
          </cell>
        </row>
        <row r="1200">
          <cell r="A1200">
            <v>3283</v>
          </cell>
          <cell r="B1200" t="str">
            <v>Prva privatna gimnazija - Karlovac</v>
          </cell>
        </row>
        <row r="1201">
          <cell r="A1201">
            <v>2416</v>
          </cell>
          <cell r="B1201" t="str">
            <v>Prva privatna gimnazija s pravom javnosti - Varaždin</v>
          </cell>
        </row>
        <row r="1202">
          <cell r="A1202">
            <v>2773</v>
          </cell>
          <cell r="B1202" t="str">
            <v>Prva privatna gimnazija s pravom javnosti - Zagreb</v>
          </cell>
        </row>
        <row r="1203">
          <cell r="A1203">
            <v>1982</v>
          </cell>
          <cell r="B1203" t="str">
            <v>Prva privatna osnovna škola Juraj Dobrila s pravom javnosti</v>
          </cell>
        </row>
        <row r="1204">
          <cell r="A1204">
            <v>4038</v>
          </cell>
          <cell r="B1204" t="str">
            <v>Prva privatna škola za osobne usluge Zagreb</v>
          </cell>
        </row>
        <row r="1205">
          <cell r="A1205">
            <v>2457</v>
          </cell>
          <cell r="B1205" t="str">
            <v>Prva riječka hrvatska gimnazija</v>
          </cell>
        </row>
        <row r="1206">
          <cell r="A1206">
            <v>2843</v>
          </cell>
          <cell r="B1206" t="str">
            <v>Prva Srednja informatička škola, s pravom javnosti</v>
          </cell>
        </row>
        <row r="1207">
          <cell r="A1207">
            <v>2538</v>
          </cell>
          <cell r="B1207" t="str">
            <v>Prva srednja škola - Beli Manastir</v>
          </cell>
        </row>
        <row r="1208">
          <cell r="A1208">
            <v>2460</v>
          </cell>
          <cell r="B1208" t="str">
            <v>Prva sušačka hrvatska gimnazija u Rijeci</v>
          </cell>
        </row>
        <row r="1209">
          <cell r="A1209">
            <v>4034</v>
          </cell>
          <cell r="B1209" t="str">
            <v>Pučko otvoreno učilište Zagreb</v>
          </cell>
        </row>
        <row r="1210">
          <cell r="A1210">
            <v>2471</v>
          </cell>
          <cell r="B1210" t="str">
            <v>Salezijanska klasična gimnazija - s pravom javnosti</v>
          </cell>
        </row>
        <row r="1211">
          <cell r="A1211">
            <v>2480</v>
          </cell>
          <cell r="B1211" t="str">
            <v>Srednja glazbena škola Mirković - s pravom javnosti</v>
          </cell>
        </row>
        <row r="1212">
          <cell r="A1212">
            <v>2428</v>
          </cell>
          <cell r="B1212" t="str">
            <v>Srednja gospodarska škola - Križevci</v>
          </cell>
        </row>
        <row r="1213">
          <cell r="A1213">
            <v>2513</v>
          </cell>
          <cell r="B1213" t="str">
            <v>Srednja medicinska škola - Slavonski Brod</v>
          </cell>
        </row>
        <row r="1214">
          <cell r="A1214">
            <v>2689</v>
          </cell>
          <cell r="B1214" t="str">
            <v xml:space="preserve">Srednja poljoprivredna i tehnička škola - Opuzen </v>
          </cell>
        </row>
        <row r="1215">
          <cell r="A1215">
            <v>2604</v>
          </cell>
          <cell r="B1215" t="str">
            <v>Srednja strukovna škola - Makarska</v>
          </cell>
        </row>
        <row r="1216">
          <cell r="A1216">
            <v>2354</v>
          </cell>
          <cell r="B1216" t="str">
            <v>Srednja strukovna škola - Samobor</v>
          </cell>
        </row>
        <row r="1217">
          <cell r="A1217">
            <v>2578</v>
          </cell>
          <cell r="B1217" t="str">
            <v>Srednja strukovna škola - Šibenik</v>
          </cell>
        </row>
        <row r="1218">
          <cell r="A1218">
            <v>2412</v>
          </cell>
          <cell r="B1218" t="str">
            <v>Srednja strukovna škola - Varaždin</v>
          </cell>
        </row>
        <row r="1219">
          <cell r="A1219">
            <v>2358</v>
          </cell>
          <cell r="B1219" t="str">
            <v>Srednja strukovna škola - Velika Gorica</v>
          </cell>
        </row>
        <row r="1220">
          <cell r="A1220">
            <v>2585</v>
          </cell>
          <cell r="B1220" t="str">
            <v>Srednja strukovna škola - Vinkovci</v>
          </cell>
        </row>
        <row r="1221">
          <cell r="A1221">
            <v>2543</v>
          </cell>
          <cell r="B1221" t="str">
            <v>Srednja strukovna škola Antuna Horvata - Đakovo</v>
          </cell>
        </row>
        <row r="1222">
          <cell r="A1222">
            <v>2606</v>
          </cell>
          <cell r="B1222" t="str">
            <v>Srednja strukovna škola bana Josipa Jelačića</v>
          </cell>
        </row>
        <row r="1223">
          <cell r="A1223">
            <v>2611</v>
          </cell>
          <cell r="B1223" t="str">
            <v>Srednja strukovna škola Blaž Jurjev Trogiranin</v>
          </cell>
        </row>
        <row r="1224">
          <cell r="A1224">
            <v>3284</v>
          </cell>
          <cell r="B1224" t="str">
            <v>Srednja strukovna škola Kotva</v>
          </cell>
        </row>
        <row r="1225">
          <cell r="A1225">
            <v>2906</v>
          </cell>
          <cell r="B1225" t="str">
            <v xml:space="preserve">Srednja strukovna škola Kralja Zvonimira </v>
          </cell>
        </row>
        <row r="1226">
          <cell r="A1226">
            <v>4006</v>
          </cell>
          <cell r="B1226" t="str">
            <v>Srednja škola Delnice</v>
          </cell>
        </row>
        <row r="1227">
          <cell r="A1227">
            <v>4018</v>
          </cell>
          <cell r="B1227" t="str">
            <v>Srednja škola Isidora Kršnjavoga Našice</v>
          </cell>
        </row>
        <row r="1228">
          <cell r="A1228">
            <v>4004</v>
          </cell>
          <cell r="B1228" t="str">
            <v>Srednja škola Ludbreg</v>
          </cell>
        </row>
        <row r="1229">
          <cell r="A1229">
            <v>4005</v>
          </cell>
          <cell r="B1229" t="str">
            <v>Srednja škola Novi Marof</v>
          </cell>
        </row>
        <row r="1230">
          <cell r="A1230">
            <v>2667</v>
          </cell>
          <cell r="B1230" t="str">
            <v>Srednja škola s pravom javnosti Manero - Višnjan</v>
          </cell>
        </row>
        <row r="1231">
          <cell r="A1231">
            <v>2419</v>
          </cell>
          <cell r="B1231" t="str">
            <v>Srednja škola u Maruševcu s pravom javnosti</v>
          </cell>
        </row>
        <row r="1232">
          <cell r="A1232">
            <v>2455</v>
          </cell>
          <cell r="B1232" t="str">
            <v>Srednja škola za elektrotehniku i računalstvo - Rijeka</v>
          </cell>
        </row>
        <row r="1233">
          <cell r="A1233">
            <v>2453</v>
          </cell>
          <cell r="B1233" t="str">
            <v xml:space="preserve">Srednja talijanska škola - Rijeka </v>
          </cell>
        </row>
        <row r="1234">
          <cell r="A1234">
            <v>2627</v>
          </cell>
          <cell r="B1234" t="str">
            <v>Srednja tehnička prometna škola - Split</v>
          </cell>
        </row>
        <row r="1235">
          <cell r="A1235">
            <v>2791</v>
          </cell>
          <cell r="B1235" t="str">
            <v>Srpska pravoslavna opća gimnazija Kantakuzina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Bartola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2614</v>
          </cell>
          <cell r="B1249" t="str">
            <v>SŠ Braća Radić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3162</v>
          </cell>
          <cell r="B1252" t="str">
            <v>SŠ Čakovec</v>
          </cell>
        </row>
        <row r="1253">
          <cell r="A1253">
            <v>2437</v>
          </cell>
          <cell r="B1253" t="str">
            <v>SŠ Čazma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2411</v>
          </cell>
          <cell r="B1318" t="str">
            <v>Strojarska i prometna škola - Varaždin</v>
          </cell>
        </row>
        <row r="1319">
          <cell r="A1319">
            <v>2452</v>
          </cell>
          <cell r="B1319" t="str">
            <v>Strojarska škola za industrijska i obrtnička zanimanja - Rijeka</v>
          </cell>
        </row>
        <row r="1320">
          <cell r="A1320">
            <v>2546</v>
          </cell>
          <cell r="B1320" t="str">
            <v>Strojarska tehnička škola - Osijek</v>
          </cell>
        </row>
        <row r="1321">
          <cell r="A1321">
            <v>2737</v>
          </cell>
          <cell r="B1321" t="str">
            <v>Strojarska tehnička škola Fausta Vrančića</v>
          </cell>
        </row>
        <row r="1322">
          <cell r="A1322">
            <v>2738</v>
          </cell>
          <cell r="B1322" t="str">
            <v>Strojarska tehnička škola Frana Bošnjakovića</v>
          </cell>
        </row>
        <row r="1323">
          <cell r="A1323">
            <v>2462</v>
          </cell>
          <cell r="B1323" t="str">
            <v>Strojarsko brodograđevna škola za industrijska i obrtnička zanimanja - Rijeka</v>
          </cell>
        </row>
        <row r="1324">
          <cell r="A1324">
            <v>2420</v>
          </cell>
          <cell r="B1324" t="str">
            <v>Strukovna škola - Đurđevac</v>
          </cell>
        </row>
        <row r="1325">
          <cell r="A1325">
            <v>2482</v>
          </cell>
          <cell r="B1325" t="str">
            <v>Strukovna škola - Gospić</v>
          </cell>
        </row>
        <row r="1326">
          <cell r="A1326">
            <v>2664</v>
          </cell>
          <cell r="B1326" t="str">
            <v>Strukovna škola - Pula</v>
          </cell>
        </row>
        <row r="1327">
          <cell r="A1327">
            <v>2492</v>
          </cell>
          <cell r="B1327" t="str">
            <v>Strukovna škola - Virovitica</v>
          </cell>
        </row>
        <row r="1328">
          <cell r="A1328">
            <v>2592</v>
          </cell>
          <cell r="B1328" t="str">
            <v>Strukovna škola - Vukovar</v>
          </cell>
        </row>
        <row r="1329">
          <cell r="A1329">
            <v>2672</v>
          </cell>
          <cell r="B1329" t="str">
            <v xml:space="preserve">Strukovna škola Eugena Kumičića - Rovinj </v>
          </cell>
        </row>
        <row r="1330">
          <cell r="A1330">
            <v>2528</v>
          </cell>
          <cell r="B1330" t="str">
            <v>Strukovna škola Vice Vlatkovića</v>
          </cell>
        </row>
        <row r="1331">
          <cell r="A1331">
            <v>2580</v>
          </cell>
          <cell r="B1331" t="str">
            <v>Šibenska privatna gimnazija s pravom javnosti</v>
          </cell>
        </row>
        <row r="1332">
          <cell r="A1332">
            <v>2342</v>
          </cell>
          <cell r="B1332" t="str">
            <v>Škola kreativnog razvoja dr.Časl</v>
          </cell>
        </row>
        <row r="1333">
          <cell r="A1333">
            <v>2633</v>
          </cell>
          <cell r="B1333" t="str">
            <v>Škola likovnih umjetnosti - Split</v>
          </cell>
        </row>
        <row r="1334">
          <cell r="A1334">
            <v>2531</v>
          </cell>
          <cell r="B1334" t="str">
            <v>Škola primijenjene umjetnosti i dizajna - Zadar</v>
          </cell>
        </row>
        <row r="1335">
          <cell r="A1335">
            <v>2747</v>
          </cell>
          <cell r="B1335" t="str">
            <v>Škola primijenjene umjetnosti i dizajna - Zagreb</v>
          </cell>
        </row>
        <row r="1336">
          <cell r="A1336">
            <v>2558</v>
          </cell>
          <cell r="B1336" t="str">
            <v>Škola primijenjene umjetnosti i dizajna Osijek</v>
          </cell>
        </row>
        <row r="1337">
          <cell r="A1337">
            <v>2659</v>
          </cell>
          <cell r="B1337" t="str">
            <v>Škola primijenjenih umjetnosti i dizajna - Pula</v>
          </cell>
        </row>
        <row r="1338">
          <cell r="A1338">
            <v>2327</v>
          </cell>
          <cell r="B1338" t="str">
            <v>Škola suvremenog plesa Ane Maletić - Zagreb</v>
          </cell>
        </row>
        <row r="1339">
          <cell r="A1339">
            <v>2731</v>
          </cell>
          <cell r="B1339" t="str">
            <v>Škola za cestovni promet - Zagreb</v>
          </cell>
        </row>
        <row r="1340">
          <cell r="A1340">
            <v>2631</v>
          </cell>
          <cell r="B1340" t="str">
            <v>Škola za dizajn, grafiku i održivu gradnju - Split</v>
          </cell>
        </row>
        <row r="1341">
          <cell r="A1341">
            <v>2735</v>
          </cell>
          <cell r="B1341" t="str">
            <v>Škola za grafiku, dizajn i medijsku produkciju</v>
          </cell>
        </row>
        <row r="1342">
          <cell r="A1342">
            <v>2326</v>
          </cell>
          <cell r="B1342" t="str">
            <v>Škola za klasični balet - Zagreb</v>
          </cell>
        </row>
        <row r="1343">
          <cell r="A1343">
            <v>2715</v>
          </cell>
          <cell r="B1343" t="str">
            <v>Škola za medicinske sestre Mlinarska</v>
          </cell>
        </row>
        <row r="1344">
          <cell r="A1344">
            <v>2716</v>
          </cell>
          <cell r="B1344" t="str">
            <v>Škola za medicinske sestre Vinogradska</v>
          </cell>
        </row>
        <row r="1345">
          <cell r="A1345">
            <v>2718</v>
          </cell>
          <cell r="B1345" t="str">
            <v>Škola za medicinske sestre Vrapče</v>
          </cell>
        </row>
        <row r="1346">
          <cell r="A1346">
            <v>2734</v>
          </cell>
          <cell r="B1346" t="str">
            <v>Škola za modu i dizajn</v>
          </cell>
        </row>
        <row r="1347">
          <cell r="A1347">
            <v>2744</v>
          </cell>
          <cell r="B1347" t="str">
            <v>Škola za montažu instalacija i metalnih konstrukcija</v>
          </cell>
        </row>
        <row r="1348">
          <cell r="A1348">
            <v>1980</v>
          </cell>
          <cell r="B1348" t="str">
            <v>Škola za odgoj i obrazovanje - Pula</v>
          </cell>
        </row>
        <row r="1349">
          <cell r="A1349">
            <v>2559</v>
          </cell>
          <cell r="B1349" t="str">
            <v>Škola za osposobljavanje i obrazovanje Vinko Bek</v>
          </cell>
        </row>
        <row r="1350">
          <cell r="A1350">
            <v>2717</v>
          </cell>
          <cell r="B1350" t="str">
            <v>Škola za primalje - Zagreb</v>
          </cell>
        </row>
        <row r="1351">
          <cell r="A1351">
            <v>2473</v>
          </cell>
          <cell r="B1351" t="str">
            <v>Škola za primijenjenu umjetnost u Rijeci</v>
          </cell>
        </row>
        <row r="1352">
          <cell r="A1352">
            <v>2656</v>
          </cell>
          <cell r="B1352" t="str">
            <v>Škola za turizam, ugostiteljstvo i trgovinu - Pula</v>
          </cell>
        </row>
        <row r="1353">
          <cell r="A1353">
            <v>2366</v>
          </cell>
          <cell r="B1353" t="str">
            <v>Škola za umjetnost, dizajn, grafiku i odjeću - Zabok</v>
          </cell>
        </row>
        <row r="1354">
          <cell r="A1354">
            <v>2748</v>
          </cell>
          <cell r="B1354" t="str">
            <v>Športska gimnazija - Zagreb</v>
          </cell>
        </row>
        <row r="1355">
          <cell r="A1355">
            <v>2393</v>
          </cell>
          <cell r="B1355" t="str">
            <v>Šumarska i drvodjeljska škola - Karlovac</v>
          </cell>
        </row>
        <row r="1356">
          <cell r="A1356">
            <v>4011</v>
          </cell>
          <cell r="B1356" t="str">
            <v>Talijanska osnovna škola - Bernardo Parentin Poreč</v>
          </cell>
        </row>
        <row r="1357">
          <cell r="A1357">
            <v>1925</v>
          </cell>
          <cell r="B1357" t="str">
            <v>Talijanska osnovna škola - Buje</v>
          </cell>
        </row>
        <row r="1358">
          <cell r="A1358">
            <v>2018</v>
          </cell>
          <cell r="B1358" t="str">
            <v>Talijanska osnovna škola - Novigrad</v>
          </cell>
        </row>
        <row r="1359">
          <cell r="A1359">
            <v>1960</v>
          </cell>
          <cell r="B1359" t="str">
            <v xml:space="preserve">Talijanska osnovna škola - Poreč </v>
          </cell>
        </row>
        <row r="1360">
          <cell r="A1360">
            <v>1983</v>
          </cell>
          <cell r="B1360" t="str">
            <v>Talijanska osnovna škola Bernardo Benussi - Rovinj</v>
          </cell>
        </row>
        <row r="1361">
          <cell r="A1361">
            <v>2030</v>
          </cell>
          <cell r="B1361" t="str">
            <v>Talijanska osnovna škola Galileo Galilei - Umag</v>
          </cell>
        </row>
        <row r="1362">
          <cell r="A1362">
            <v>2670</v>
          </cell>
          <cell r="B1362" t="str">
            <v xml:space="preserve">Talijanska srednja škola - Rovinj </v>
          </cell>
        </row>
        <row r="1363">
          <cell r="A1363">
            <v>2660</v>
          </cell>
          <cell r="B1363" t="str">
            <v>Talijanska srednja škola Dante Alighieri - Pula</v>
          </cell>
        </row>
        <row r="1364">
          <cell r="A1364">
            <v>2648</v>
          </cell>
          <cell r="B1364" t="str">
            <v>Talijanska srednja škola Leonardo da Vinci - Buje</v>
          </cell>
        </row>
        <row r="1365">
          <cell r="A1365">
            <v>2608</v>
          </cell>
          <cell r="B1365" t="str">
            <v>Tehnička i industrijska škola Ruđera Boškovića u Sinju</v>
          </cell>
        </row>
        <row r="1366">
          <cell r="A1366">
            <v>2433</v>
          </cell>
          <cell r="B1366" t="str">
            <v>Tehnička škola - Bjelovar</v>
          </cell>
        </row>
        <row r="1367">
          <cell r="A1367">
            <v>2692</v>
          </cell>
          <cell r="B1367" t="str">
            <v>Tehnička škola - Čakovec</v>
          </cell>
        </row>
        <row r="1368">
          <cell r="A1368">
            <v>2438</v>
          </cell>
          <cell r="B1368" t="str">
            <v>Tehnička škola - Daruvar</v>
          </cell>
        </row>
        <row r="1369">
          <cell r="A1369">
            <v>2395</v>
          </cell>
          <cell r="B1369" t="str">
            <v>Tehnička škola - Karlovac</v>
          </cell>
        </row>
        <row r="1370">
          <cell r="A1370">
            <v>2376</v>
          </cell>
          <cell r="B1370" t="str">
            <v>Tehnička škola - Kutina</v>
          </cell>
        </row>
        <row r="1371">
          <cell r="A1371">
            <v>2499</v>
          </cell>
          <cell r="B1371" t="str">
            <v>Tehnička škola - Požega</v>
          </cell>
        </row>
        <row r="1372">
          <cell r="A1372">
            <v>2663</v>
          </cell>
          <cell r="B1372" t="str">
            <v>Tehnička škola - Pula</v>
          </cell>
        </row>
        <row r="1373">
          <cell r="A1373">
            <v>2385</v>
          </cell>
          <cell r="B1373" t="str">
            <v>Tehnička škola - Sisak</v>
          </cell>
        </row>
        <row r="1374">
          <cell r="A1374">
            <v>2511</v>
          </cell>
          <cell r="B1374" t="str">
            <v>Tehnička škola - Slavonski Brod</v>
          </cell>
        </row>
        <row r="1375">
          <cell r="A1375">
            <v>2576</v>
          </cell>
          <cell r="B1375" t="str">
            <v>Tehnička škola - Šibenik</v>
          </cell>
        </row>
        <row r="1376">
          <cell r="A1376">
            <v>2490</v>
          </cell>
          <cell r="B1376" t="str">
            <v>Tehnička škola - Virovitica</v>
          </cell>
        </row>
        <row r="1377">
          <cell r="A1377">
            <v>2527</v>
          </cell>
          <cell r="B1377" t="str">
            <v>Tehnička škola - Zadar</v>
          </cell>
        </row>
        <row r="1378">
          <cell r="A1378">
            <v>2740</v>
          </cell>
          <cell r="B1378" t="str">
            <v>Tehnička škola - Zagreb</v>
          </cell>
        </row>
        <row r="1379">
          <cell r="A1379">
            <v>2596</v>
          </cell>
          <cell r="B1379" t="str">
            <v>Tehnička škola - Županja</v>
          </cell>
        </row>
        <row r="1380">
          <cell r="A1380">
            <v>2553</v>
          </cell>
          <cell r="B1380" t="str">
            <v>Tehnička škola i prirodoslovna gimnazija Ruđera Boškovića - Osijek</v>
          </cell>
        </row>
        <row r="1381">
          <cell r="A1381">
            <v>2591</v>
          </cell>
          <cell r="B1381" t="str">
            <v>Tehnička škola Nikole Tesle - Vukovar</v>
          </cell>
        </row>
        <row r="1382">
          <cell r="A1382">
            <v>2581</v>
          </cell>
          <cell r="B1382" t="str">
            <v>Tehnička škola Ruđera Boškovića - Vinkovci</v>
          </cell>
        </row>
        <row r="1383">
          <cell r="A1383">
            <v>2764</v>
          </cell>
          <cell r="B1383" t="str">
            <v>Tehnička škola Ruđera Boškovića - Zagreb</v>
          </cell>
        </row>
        <row r="1384">
          <cell r="A1384">
            <v>2601</v>
          </cell>
          <cell r="B1384" t="str">
            <v>Tehnička škola u Imotskom</v>
          </cell>
        </row>
        <row r="1385">
          <cell r="A1385">
            <v>2463</v>
          </cell>
          <cell r="B1385" t="str">
            <v>Tehnička škola Rijeka</v>
          </cell>
        </row>
        <row r="1386">
          <cell r="A1386">
            <v>2628</v>
          </cell>
          <cell r="B1386" t="str">
            <v>Tehnička škola za strojarstvo i mehatroniku - Split</v>
          </cell>
        </row>
        <row r="1387">
          <cell r="A1387">
            <v>2727</v>
          </cell>
          <cell r="B1387" t="str">
            <v>Treća ekonomska škola - Zagreb</v>
          </cell>
        </row>
        <row r="1388">
          <cell r="A1388">
            <v>2557</v>
          </cell>
          <cell r="B1388" t="str">
            <v>Trgovačka i komercijalna škola davor Milas - Osijek</v>
          </cell>
        </row>
        <row r="1389">
          <cell r="A1389">
            <v>2454</v>
          </cell>
          <cell r="B1389" t="str">
            <v>Trgovačka i tekstilna škola u Rijeci</v>
          </cell>
        </row>
        <row r="1390">
          <cell r="A1390">
            <v>2746</v>
          </cell>
          <cell r="B1390" t="str">
            <v>Trgovačka škola - Zagreb</v>
          </cell>
        </row>
        <row r="1391">
          <cell r="A1391">
            <v>2396</v>
          </cell>
          <cell r="B1391" t="str">
            <v>Trgovačko - ugostiteljska škola - Karlovac</v>
          </cell>
        </row>
        <row r="1392">
          <cell r="A1392">
            <v>2680</v>
          </cell>
          <cell r="B1392" t="str">
            <v>Turistička i ugostiteljska škola - Dubrovnik</v>
          </cell>
        </row>
        <row r="1393">
          <cell r="A1393">
            <v>2635</v>
          </cell>
          <cell r="B1393" t="str">
            <v>Turističko - ugostiteljska škola - Split</v>
          </cell>
        </row>
        <row r="1394">
          <cell r="A1394">
            <v>2655</v>
          </cell>
          <cell r="B1394" t="str">
            <v xml:space="preserve">Turističko - ugostiteljska škola Antona Štifanića - Poreč </v>
          </cell>
        </row>
        <row r="1395">
          <cell r="A1395">
            <v>2435</v>
          </cell>
          <cell r="B1395" t="str">
            <v>Turističko-ugostiteljska i prehrambena škola - Bjelovar</v>
          </cell>
        </row>
        <row r="1396">
          <cell r="A1396">
            <v>2574</v>
          </cell>
          <cell r="B1396" t="str">
            <v>Turističko-ugostiteljska škola - Šibenik</v>
          </cell>
        </row>
        <row r="1397">
          <cell r="A1397">
            <v>4001</v>
          </cell>
          <cell r="B1397" t="str">
            <v>Učenički dom</v>
          </cell>
        </row>
        <row r="1398">
          <cell r="A1398">
            <v>4046</v>
          </cell>
          <cell r="B1398" t="str">
            <v>Učenički dom Hrvatski učiteljski konvikt</v>
          </cell>
        </row>
        <row r="1399">
          <cell r="A1399">
            <v>4048</v>
          </cell>
          <cell r="B1399" t="str">
            <v>Učenički dom Lovran</v>
          </cell>
        </row>
        <row r="1400">
          <cell r="A1400">
            <v>4049</v>
          </cell>
          <cell r="B1400" t="str">
            <v>Učenički dom Marije Jambrišak</v>
          </cell>
        </row>
        <row r="1401">
          <cell r="A1401">
            <v>4054</v>
          </cell>
          <cell r="B1401" t="str">
            <v>Učenički dom Varaždin</v>
          </cell>
        </row>
        <row r="1402">
          <cell r="A1402">
            <v>2845</v>
          </cell>
          <cell r="B1402" t="str">
            <v>Učilište za popularnu i jazz glazbu</v>
          </cell>
        </row>
        <row r="1403">
          <cell r="A1403">
            <v>2447</v>
          </cell>
          <cell r="B1403" t="str">
            <v>Ugostiteljska škola - Opatija</v>
          </cell>
        </row>
        <row r="1404">
          <cell r="A1404">
            <v>2555</v>
          </cell>
          <cell r="B1404" t="str">
            <v>Ugostiteljsko - turistička škola - Osijek</v>
          </cell>
        </row>
        <row r="1405">
          <cell r="A1405">
            <v>2729</v>
          </cell>
          <cell r="B1405" t="str">
            <v>Ugostiteljsko-turističko učilište - Zagreb</v>
          </cell>
        </row>
        <row r="1406">
          <cell r="A1406">
            <v>2914</v>
          </cell>
          <cell r="B1406" t="str">
            <v>Umjetnička gimnazija Ars Animae s pravom javnosti - Split</v>
          </cell>
        </row>
        <row r="1407">
          <cell r="A1407">
            <v>60</v>
          </cell>
          <cell r="B1407" t="str">
            <v>Umjetnička škola Franje Lučića</v>
          </cell>
        </row>
        <row r="1408">
          <cell r="A1408">
            <v>2059</v>
          </cell>
          <cell r="B1408" t="str">
            <v>Umjetnička škola Luke Sorkočevića - Dubrovnik</v>
          </cell>
        </row>
        <row r="1409">
          <cell r="A1409">
            <v>1941</v>
          </cell>
          <cell r="B1409" t="str">
            <v>Umjetnička škola Matka Brajše Rašana</v>
          </cell>
        </row>
        <row r="1410">
          <cell r="A1410">
            <v>2139</v>
          </cell>
          <cell r="B1410" t="str">
            <v>Umjetnička škola Miroslav Magdalenić - Čakovec</v>
          </cell>
        </row>
        <row r="1411">
          <cell r="A1411">
            <v>1959</v>
          </cell>
          <cell r="B1411" t="str">
            <v>Umjetnička škola Poreč</v>
          </cell>
        </row>
        <row r="1412">
          <cell r="A1412">
            <v>2745</v>
          </cell>
          <cell r="B1412" t="str">
            <v>Upravna škola Zagreb</v>
          </cell>
        </row>
        <row r="1413">
          <cell r="A1413">
            <v>2700</v>
          </cell>
          <cell r="B1413" t="str">
            <v>V. gimnazija - Zagreb</v>
          </cell>
        </row>
        <row r="1414">
          <cell r="A1414">
            <v>2623</v>
          </cell>
          <cell r="B1414" t="str">
            <v>V. gimnazija Vladimir Nazor - Split</v>
          </cell>
        </row>
        <row r="1415">
          <cell r="A1415">
            <v>630</v>
          </cell>
          <cell r="B1415" t="str">
            <v>V. osnovna škola - Bjelovar</v>
          </cell>
        </row>
        <row r="1416">
          <cell r="A1416">
            <v>465</v>
          </cell>
          <cell r="B1416" t="str">
            <v>V. osnovna škola - Varaždin</v>
          </cell>
        </row>
        <row r="1417">
          <cell r="A1417">
            <v>2719</v>
          </cell>
          <cell r="B1417" t="str">
            <v>Veterinarska škola - Zagreb</v>
          </cell>
        </row>
        <row r="1418">
          <cell r="A1418">
            <v>466</v>
          </cell>
          <cell r="B1418" t="str">
            <v>VI. osnovna škola - Varaždin</v>
          </cell>
        </row>
        <row r="1419">
          <cell r="A1419">
            <v>2702</v>
          </cell>
          <cell r="B1419" t="str">
            <v>VII. gimnazija - Zagreb</v>
          </cell>
        </row>
        <row r="1420">
          <cell r="A1420">
            <v>468</v>
          </cell>
          <cell r="B1420" t="str">
            <v>VII. osnovna škola - Varaždin</v>
          </cell>
        </row>
        <row r="1421">
          <cell r="A1421">
            <v>2330</v>
          </cell>
          <cell r="B1421" t="str">
            <v>Waldorfska škola u Zagrebu</v>
          </cell>
        </row>
        <row r="1422">
          <cell r="A1422">
            <v>2705</v>
          </cell>
          <cell r="B1422" t="str">
            <v>X. gimnazija Ivan Supek - Zagreb</v>
          </cell>
        </row>
        <row r="1423">
          <cell r="A1423">
            <v>2706</v>
          </cell>
          <cell r="B1423" t="str">
            <v>XI. gimnazija - Zagreb</v>
          </cell>
        </row>
        <row r="1424">
          <cell r="A1424">
            <v>2707</v>
          </cell>
          <cell r="B1424" t="str">
            <v>XII. gimnazija - Zagreb</v>
          </cell>
        </row>
        <row r="1425">
          <cell r="A1425">
            <v>2708</v>
          </cell>
          <cell r="B1425" t="str">
            <v>XIII. gimnazija - Zagreb</v>
          </cell>
        </row>
        <row r="1426">
          <cell r="A1426">
            <v>2710</v>
          </cell>
          <cell r="B1426" t="str">
            <v>XV. gimnazija - Zagreb</v>
          </cell>
        </row>
        <row r="1427">
          <cell r="A1427">
            <v>2711</v>
          </cell>
          <cell r="B1427" t="str">
            <v>XVI. gimnazija - Zagreb</v>
          </cell>
        </row>
        <row r="1428">
          <cell r="A1428">
            <v>2713</v>
          </cell>
          <cell r="B1428" t="str">
            <v>XVIII. gimnazija - Zagreb</v>
          </cell>
        </row>
        <row r="1429">
          <cell r="A1429">
            <v>2536</v>
          </cell>
          <cell r="B1429" t="str">
            <v>Zadarska privatna gimnazija s pravom javnosti</v>
          </cell>
        </row>
        <row r="1430">
          <cell r="A1430">
            <v>4000</v>
          </cell>
          <cell r="B1430" t="str">
            <v>Zadruga</v>
          </cell>
        </row>
        <row r="1431">
          <cell r="A1431">
            <v>2775</v>
          </cell>
          <cell r="B1431" t="str">
            <v>Zagrebačka umjetnička gimnazija s pravom javnosti</v>
          </cell>
        </row>
        <row r="1432">
          <cell r="A1432">
            <v>2586</v>
          </cell>
          <cell r="B1432" t="str">
            <v>Zdravstvena i veterinarska škola Dr. Andrije Štampara - Vinkovci</v>
          </cell>
        </row>
        <row r="1433">
          <cell r="A1433">
            <v>2634</v>
          </cell>
          <cell r="B1433" t="str">
            <v>Zdravstvena škola - Split</v>
          </cell>
        </row>
        <row r="1434">
          <cell r="A1434">
            <v>2714</v>
          </cell>
          <cell r="B1434" t="str">
            <v>Zdravstveno učilište - Zagreb</v>
          </cell>
        </row>
        <row r="1435">
          <cell r="A1435">
            <v>2359</v>
          </cell>
          <cell r="B1435" t="str">
            <v>Zrakoplovna tehnička škola Rudolfa Perešina</v>
          </cell>
        </row>
        <row r="1436">
          <cell r="A1436">
            <v>2477</v>
          </cell>
          <cell r="B1436" t="str">
            <v>Željeznička tehnička škola - Moravice</v>
          </cell>
        </row>
        <row r="1437">
          <cell r="A1437">
            <v>2751</v>
          </cell>
          <cell r="B1437" t="str">
            <v>Ženska opća gimnazija Družbe sestara milosrdnica - s pravom javnosti</v>
          </cell>
        </row>
        <row r="1438">
          <cell r="A1438">
            <v>4043</v>
          </cell>
          <cell r="B1438" t="str">
            <v>Ženski đački dom Dubrovnik</v>
          </cell>
        </row>
        <row r="1439">
          <cell r="A1439">
            <v>4007</v>
          </cell>
          <cell r="B1439" t="str">
            <v>Ženski đački dom Split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4065</v>
          </cell>
          <cell r="B718" t="str">
            <v>OŠ Kralja Zvonimira</v>
          </cell>
        </row>
        <row r="719">
          <cell r="A719">
            <v>830</v>
          </cell>
          <cell r="B719" t="str">
            <v>OŠ Kraljevica</v>
          </cell>
        </row>
        <row r="720">
          <cell r="A720">
            <v>2875</v>
          </cell>
          <cell r="B720" t="str">
            <v>OŠ Kraljice Jelene</v>
          </cell>
        </row>
        <row r="721">
          <cell r="A721">
            <v>190</v>
          </cell>
          <cell r="B721" t="str">
            <v>OŠ Krapinske Toplice</v>
          </cell>
        </row>
        <row r="722">
          <cell r="A722">
            <v>1226</v>
          </cell>
          <cell r="B722" t="str">
            <v>OŠ Krune Krstića - Zadar</v>
          </cell>
        </row>
        <row r="723">
          <cell r="A723">
            <v>88</v>
          </cell>
          <cell r="B723" t="str">
            <v>OŠ Ksavera Šandora Gjalskog - Donja Zelina</v>
          </cell>
        </row>
        <row r="724">
          <cell r="A724">
            <v>150</v>
          </cell>
          <cell r="B724" t="str">
            <v>OŠ Ksavera Šandora Gjalskog - Zabok</v>
          </cell>
        </row>
        <row r="725">
          <cell r="A725">
            <v>2198</v>
          </cell>
          <cell r="B725" t="str">
            <v>OŠ Ksavera Šandora Gjalskog - Zagreb</v>
          </cell>
        </row>
        <row r="726">
          <cell r="A726">
            <v>2116</v>
          </cell>
          <cell r="B726" t="str">
            <v>OŠ Kula Norinska</v>
          </cell>
        </row>
        <row r="727">
          <cell r="A727">
            <v>2106</v>
          </cell>
          <cell r="B727" t="str">
            <v>OŠ Kuna</v>
          </cell>
        </row>
        <row r="728">
          <cell r="A728">
            <v>100</v>
          </cell>
          <cell r="B728" t="str">
            <v>OŠ Kupljenovo</v>
          </cell>
        </row>
        <row r="729">
          <cell r="A729">
            <v>2141</v>
          </cell>
          <cell r="B729" t="str">
            <v>OŠ Kuršanec</v>
          </cell>
        </row>
        <row r="730">
          <cell r="A730">
            <v>2202</v>
          </cell>
          <cell r="B730" t="str">
            <v>OŠ Kustošija</v>
          </cell>
        </row>
        <row r="731">
          <cell r="A731">
            <v>1392</v>
          </cell>
          <cell r="B731" t="str">
            <v>OŠ Ladimirevci</v>
          </cell>
        </row>
        <row r="732">
          <cell r="A732">
            <v>2049</v>
          </cell>
          <cell r="B732" t="str">
            <v>OŠ Lapad</v>
          </cell>
        </row>
        <row r="733">
          <cell r="A733">
            <v>1452</v>
          </cell>
          <cell r="B733" t="str">
            <v>OŠ Laslovo</v>
          </cell>
        </row>
        <row r="734">
          <cell r="A734">
            <v>2884</v>
          </cell>
          <cell r="B734" t="str">
            <v>OŠ Lauder-Hugo Kon</v>
          </cell>
        </row>
        <row r="735">
          <cell r="A735">
            <v>566</v>
          </cell>
          <cell r="B735" t="str">
            <v>OŠ Legrad</v>
          </cell>
        </row>
        <row r="736">
          <cell r="A736">
            <v>2917</v>
          </cell>
          <cell r="B736" t="str">
            <v>OŠ Libar</v>
          </cell>
        </row>
        <row r="737">
          <cell r="A737">
            <v>187</v>
          </cell>
          <cell r="B737" t="str">
            <v>OŠ Lijepa Naša</v>
          </cell>
        </row>
        <row r="738">
          <cell r="A738">
            <v>1084</v>
          </cell>
          <cell r="B738" t="str">
            <v>OŠ Lipik</v>
          </cell>
        </row>
        <row r="739">
          <cell r="A739">
            <v>1641</v>
          </cell>
          <cell r="B739" t="str">
            <v>OŠ Lipovac</v>
          </cell>
        </row>
        <row r="740">
          <cell r="A740">
            <v>4058</v>
          </cell>
          <cell r="B740" t="str">
            <v>OŠ Lotrščak</v>
          </cell>
        </row>
        <row r="741">
          <cell r="A741">
            <v>1629</v>
          </cell>
          <cell r="B741" t="str">
            <v>OŠ Lovas</v>
          </cell>
        </row>
        <row r="742">
          <cell r="A742">
            <v>935</v>
          </cell>
          <cell r="B742" t="str">
            <v>OŠ Lovinac</v>
          </cell>
        </row>
        <row r="743">
          <cell r="A743">
            <v>2241</v>
          </cell>
          <cell r="B743" t="str">
            <v>OŠ Lovre pl. Matačića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450</v>
          </cell>
          <cell r="B746" t="str">
            <v>OŠ Ludbreg</v>
          </cell>
        </row>
        <row r="747">
          <cell r="A747">
            <v>324</v>
          </cell>
          <cell r="B747" t="str">
            <v>OŠ Ludina</v>
          </cell>
        </row>
        <row r="748">
          <cell r="A748">
            <v>1427</v>
          </cell>
          <cell r="B748" t="str">
            <v>OŠ Lug - Laskói Általános Iskola</v>
          </cell>
        </row>
        <row r="749">
          <cell r="A749">
            <v>2886</v>
          </cell>
          <cell r="B749" t="str">
            <v>OŠ Luka - Luka</v>
          </cell>
        </row>
        <row r="750">
          <cell r="A750">
            <v>2910</v>
          </cell>
          <cell r="B750" t="str">
            <v>OŠ Luka - Sesvete</v>
          </cell>
        </row>
        <row r="751">
          <cell r="A751">
            <v>1493</v>
          </cell>
          <cell r="B751" t="str">
            <v>OŠ Luka Botić</v>
          </cell>
        </row>
        <row r="752">
          <cell r="A752">
            <v>909</v>
          </cell>
          <cell r="B752" t="str">
            <v>OŠ Luke Perkovića - Brinje</v>
          </cell>
        </row>
        <row r="753">
          <cell r="A753">
            <v>513</v>
          </cell>
          <cell r="B753" t="str">
            <v>OŠ Ljubešćica</v>
          </cell>
        </row>
        <row r="754">
          <cell r="A754">
            <v>2269</v>
          </cell>
          <cell r="B754" t="str">
            <v>OŠ Ljubljanica - Zagreb</v>
          </cell>
        </row>
        <row r="755">
          <cell r="A755">
            <v>7</v>
          </cell>
          <cell r="B755" t="str">
            <v>OŠ Ljubo Babić</v>
          </cell>
        </row>
        <row r="756">
          <cell r="A756">
            <v>1155</v>
          </cell>
          <cell r="B756" t="str">
            <v>OŠ Ljudevit Gaj - Lužani</v>
          </cell>
        </row>
        <row r="757">
          <cell r="A757">
            <v>202</v>
          </cell>
          <cell r="B757" t="str">
            <v>OŠ Ljudevit Gaj - Mihovljan</v>
          </cell>
        </row>
        <row r="758">
          <cell r="A758">
            <v>147</v>
          </cell>
          <cell r="B758" t="str">
            <v>OŠ Ljudevit Gaj u Krapini</v>
          </cell>
        </row>
        <row r="759">
          <cell r="A759">
            <v>1089</v>
          </cell>
          <cell r="B759" t="str">
            <v>OŠ Ljudevita Gaja - Nova Gradiška</v>
          </cell>
        </row>
        <row r="760">
          <cell r="A760">
            <v>1370</v>
          </cell>
          <cell r="B760" t="str">
            <v>OŠ Ljudevita Gaja - Osijek</v>
          </cell>
        </row>
        <row r="761">
          <cell r="A761">
            <v>78</v>
          </cell>
          <cell r="B761" t="str">
            <v>OŠ Ljudevita Gaja - Zaprešić</v>
          </cell>
        </row>
        <row r="762">
          <cell r="A762">
            <v>537</v>
          </cell>
          <cell r="B762" t="str">
            <v>OŠ Ljudevita Modeca - Križevci</v>
          </cell>
        </row>
        <row r="763">
          <cell r="A763">
            <v>196</v>
          </cell>
          <cell r="B763" t="str">
            <v>OŠ Mače</v>
          </cell>
        </row>
        <row r="764">
          <cell r="A764">
            <v>362</v>
          </cell>
          <cell r="B764" t="str">
            <v>OŠ Mahično</v>
          </cell>
        </row>
        <row r="765">
          <cell r="A765">
            <v>1716</v>
          </cell>
          <cell r="B765" t="str">
            <v>OŠ Majstora Radovana</v>
          </cell>
        </row>
        <row r="766">
          <cell r="A766">
            <v>2254</v>
          </cell>
          <cell r="B766" t="str">
            <v>OŠ Malešnica</v>
          </cell>
        </row>
        <row r="767">
          <cell r="A767">
            <v>4053</v>
          </cell>
          <cell r="B767" t="str">
            <v>OŠ Malinska - Dubašnica</v>
          </cell>
        </row>
        <row r="768">
          <cell r="A768">
            <v>1757</v>
          </cell>
          <cell r="B768" t="str">
            <v>OŠ Manuš</v>
          </cell>
        </row>
        <row r="769">
          <cell r="A769">
            <v>2005</v>
          </cell>
          <cell r="B769" t="str">
            <v>OŠ Marčana</v>
          </cell>
        </row>
        <row r="770">
          <cell r="A770">
            <v>1671</v>
          </cell>
          <cell r="B770" t="str">
            <v>OŠ Mare Švel-Gamiršek</v>
          </cell>
        </row>
        <row r="771">
          <cell r="A771">
            <v>843</v>
          </cell>
          <cell r="B771" t="str">
            <v>OŠ Maria Martinolića</v>
          </cell>
        </row>
        <row r="772">
          <cell r="A772">
            <v>198</v>
          </cell>
          <cell r="B772" t="str">
            <v>OŠ Marija Bistrica</v>
          </cell>
        </row>
        <row r="773">
          <cell r="A773">
            <v>2023</v>
          </cell>
          <cell r="B773" t="str">
            <v>OŠ Marije i Line</v>
          </cell>
        </row>
        <row r="774">
          <cell r="A774">
            <v>2215</v>
          </cell>
          <cell r="B774" t="str">
            <v>OŠ Marije Jurić Zagorke</v>
          </cell>
        </row>
        <row r="775">
          <cell r="A775">
            <v>2051</v>
          </cell>
          <cell r="B775" t="str">
            <v>OŠ Marina Držića - Dubrovnik</v>
          </cell>
        </row>
        <row r="776">
          <cell r="A776">
            <v>2278</v>
          </cell>
          <cell r="B776" t="str">
            <v>OŠ Marina Držića - Zagreb</v>
          </cell>
        </row>
        <row r="777">
          <cell r="A777">
            <v>2047</v>
          </cell>
          <cell r="B777" t="str">
            <v>OŠ Marina Getaldića</v>
          </cell>
        </row>
        <row r="778">
          <cell r="A778">
            <v>1752</v>
          </cell>
          <cell r="B778" t="str">
            <v>OŠ Marjan</v>
          </cell>
        </row>
        <row r="779">
          <cell r="A779">
            <v>1706</v>
          </cell>
          <cell r="B779" t="str">
            <v>OŠ Marka Marulića</v>
          </cell>
        </row>
        <row r="780">
          <cell r="A780">
            <v>1205</v>
          </cell>
          <cell r="B780" t="str">
            <v>OŠ Markovac</v>
          </cell>
        </row>
        <row r="781">
          <cell r="A781">
            <v>2225</v>
          </cell>
          <cell r="B781" t="str">
            <v>OŠ Markuševec</v>
          </cell>
        </row>
        <row r="782">
          <cell r="A782">
            <v>1662</v>
          </cell>
          <cell r="B782" t="str">
            <v>OŠ Markušica</v>
          </cell>
        </row>
        <row r="783">
          <cell r="A783">
            <v>503</v>
          </cell>
          <cell r="B783" t="str">
            <v>OŠ Martijanec</v>
          </cell>
        </row>
        <row r="784">
          <cell r="A784">
            <v>4017</v>
          </cell>
          <cell r="B784" t="str">
            <v>OŠ Mate Balote - Buje</v>
          </cell>
        </row>
        <row r="785">
          <cell r="A785">
            <v>244</v>
          </cell>
          <cell r="B785" t="str">
            <v>OŠ Mate Lovraka - Kutina</v>
          </cell>
        </row>
        <row r="786">
          <cell r="A786">
            <v>1094</v>
          </cell>
          <cell r="B786" t="str">
            <v>OŠ Mate Lovraka - Nova Gradiška</v>
          </cell>
        </row>
        <row r="787">
          <cell r="A787">
            <v>267</v>
          </cell>
          <cell r="B787" t="str">
            <v>OŠ Mate Lovraka - Petrinja</v>
          </cell>
        </row>
        <row r="788">
          <cell r="A788">
            <v>713</v>
          </cell>
          <cell r="B788" t="str">
            <v>OŠ Mate Lovraka - Veliki Grđevac</v>
          </cell>
        </row>
        <row r="789">
          <cell r="A789">
            <v>1492</v>
          </cell>
          <cell r="B789" t="str">
            <v>OŠ Mate Lovraka - Vladislavci</v>
          </cell>
        </row>
        <row r="790">
          <cell r="A790">
            <v>2214</v>
          </cell>
          <cell r="B790" t="str">
            <v>OŠ Mate Lovraka - Zagreb</v>
          </cell>
        </row>
        <row r="791">
          <cell r="A791">
            <v>1602</v>
          </cell>
          <cell r="B791" t="str">
            <v>OŠ Mate Lovraka - Županja</v>
          </cell>
        </row>
        <row r="792">
          <cell r="A792">
            <v>1611</v>
          </cell>
          <cell r="B792" t="str">
            <v>OŠ Matija Antun Reljković - Cerna</v>
          </cell>
        </row>
        <row r="793">
          <cell r="A793">
            <v>1177</v>
          </cell>
          <cell r="B793" t="str">
            <v>OŠ Matija Antun Reljković - Davor</v>
          </cell>
        </row>
        <row r="794">
          <cell r="A794">
            <v>1171</v>
          </cell>
          <cell r="B794" t="str">
            <v>OŠ Matija Gubec - Cernik</v>
          </cell>
        </row>
        <row r="795">
          <cell r="A795">
            <v>1628</v>
          </cell>
          <cell r="B795" t="str">
            <v>OŠ Matija Gubec - Jarmina</v>
          </cell>
        </row>
        <row r="796">
          <cell r="A796">
            <v>1494</v>
          </cell>
          <cell r="B796" t="str">
            <v>OŠ Matija Gubec - Magdalenovac</v>
          </cell>
        </row>
        <row r="797">
          <cell r="A797">
            <v>1349</v>
          </cell>
          <cell r="B797" t="str">
            <v>OŠ Matija Gubec - Piškorevci</v>
          </cell>
        </row>
        <row r="798">
          <cell r="A798">
            <v>174</v>
          </cell>
          <cell r="B798" t="str">
            <v>OŠ Matije Gupca - Gornja Stubica</v>
          </cell>
        </row>
        <row r="799">
          <cell r="A799">
            <v>2265</v>
          </cell>
          <cell r="B799" t="str">
            <v>OŠ Matije Gupca - Zagreb</v>
          </cell>
        </row>
        <row r="800">
          <cell r="A800">
            <v>1386</v>
          </cell>
          <cell r="B800" t="str">
            <v>OŠ Matije Petra Katančića</v>
          </cell>
        </row>
        <row r="801">
          <cell r="A801">
            <v>1934</v>
          </cell>
          <cell r="B801" t="str">
            <v>OŠ Matije Vlačića</v>
          </cell>
        </row>
        <row r="802">
          <cell r="A802">
            <v>2234</v>
          </cell>
          <cell r="B802" t="str">
            <v>OŠ Matka Laginje</v>
          </cell>
        </row>
        <row r="803">
          <cell r="A803">
            <v>2205</v>
          </cell>
          <cell r="B803" t="str">
            <v>OŠ Medvedgrad</v>
          </cell>
        </row>
        <row r="804">
          <cell r="A804">
            <v>1772</v>
          </cell>
          <cell r="B804" t="str">
            <v>OŠ Mejaši</v>
          </cell>
        </row>
        <row r="805">
          <cell r="A805">
            <v>1762</v>
          </cell>
          <cell r="B805" t="str">
            <v>OŠ Meje</v>
          </cell>
        </row>
        <row r="806">
          <cell r="A806">
            <v>1770</v>
          </cell>
          <cell r="B806" t="str">
            <v>OŠ Mertojak</v>
          </cell>
        </row>
        <row r="807">
          <cell r="A807">
            <v>447</v>
          </cell>
          <cell r="B807" t="str">
            <v>OŠ Metel Ožegović</v>
          </cell>
        </row>
        <row r="808">
          <cell r="A808">
            <v>20</v>
          </cell>
          <cell r="B808" t="str">
            <v>OŠ Mihaela Šiloboda</v>
          </cell>
        </row>
        <row r="809">
          <cell r="A809">
            <v>569</v>
          </cell>
          <cell r="B809" t="str">
            <v>OŠ Mihovil Pavlek Miškina - Đelekovec</v>
          </cell>
        </row>
        <row r="810">
          <cell r="A810">
            <v>1675</v>
          </cell>
          <cell r="B810" t="str">
            <v>OŠ Mijat Stojanović</v>
          </cell>
        </row>
        <row r="811">
          <cell r="A811">
            <v>993</v>
          </cell>
          <cell r="B811" t="str">
            <v>OŠ Mikleuš</v>
          </cell>
        </row>
        <row r="812">
          <cell r="A812">
            <v>1121</v>
          </cell>
          <cell r="B812" t="str">
            <v>OŠ Milan Amruš</v>
          </cell>
        </row>
        <row r="813">
          <cell r="A813">
            <v>827</v>
          </cell>
          <cell r="B813" t="str">
            <v>OŠ Milan Brozović</v>
          </cell>
        </row>
        <row r="814">
          <cell r="A814">
            <v>1899</v>
          </cell>
          <cell r="B814" t="str">
            <v>OŠ Milana Begovića</v>
          </cell>
        </row>
        <row r="815">
          <cell r="A815">
            <v>27</v>
          </cell>
          <cell r="B815" t="str">
            <v>OŠ Milana Langa</v>
          </cell>
        </row>
        <row r="816">
          <cell r="A816">
            <v>2019</v>
          </cell>
          <cell r="B816" t="str">
            <v>OŠ Milana Šorga - Oprtalj</v>
          </cell>
        </row>
        <row r="817">
          <cell r="A817">
            <v>1490</v>
          </cell>
          <cell r="B817" t="str">
            <v>OŠ Milka Cepelića</v>
          </cell>
        </row>
        <row r="818">
          <cell r="A818">
            <v>135</v>
          </cell>
          <cell r="B818" t="str">
            <v>OŠ Milke Trnine</v>
          </cell>
        </row>
        <row r="819">
          <cell r="A819">
            <v>1879</v>
          </cell>
          <cell r="B819" t="str">
            <v>OŠ Milna</v>
          </cell>
        </row>
        <row r="820">
          <cell r="A820">
            <v>668</v>
          </cell>
          <cell r="B820" t="str">
            <v>OŠ Mirka Pereša</v>
          </cell>
        </row>
        <row r="821">
          <cell r="A821">
            <v>1448</v>
          </cell>
          <cell r="B821" t="str">
            <v>OŠ Miroslava Krleže - Čepin</v>
          </cell>
        </row>
        <row r="822">
          <cell r="A822">
            <v>2194</v>
          </cell>
          <cell r="B822" t="str">
            <v>OŠ Miroslava Krleže - Zagreb</v>
          </cell>
        </row>
        <row r="823">
          <cell r="A823">
            <v>1593</v>
          </cell>
          <cell r="B823" t="str">
            <v>OŠ Mitnica</v>
          </cell>
        </row>
        <row r="824">
          <cell r="A824">
            <v>1046</v>
          </cell>
          <cell r="B824" t="str">
            <v>OŠ Mladost - Jakšić</v>
          </cell>
        </row>
        <row r="825">
          <cell r="A825">
            <v>309</v>
          </cell>
          <cell r="B825" t="str">
            <v>OŠ Mladost - Lekenik</v>
          </cell>
        </row>
        <row r="826">
          <cell r="A826">
            <v>1367</v>
          </cell>
          <cell r="B826" t="str">
            <v>OŠ Mladost - Osijek</v>
          </cell>
        </row>
        <row r="827">
          <cell r="A827">
            <v>2299</v>
          </cell>
          <cell r="B827" t="str">
            <v>OŠ Mladost - Zagreb</v>
          </cell>
        </row>
        <row r="828">
          <cell r="A828">
            <v>2109</v>
          </cell>
          <cell r="B828" t="str">
            <v>OŠ Mljet</v>
          </cell>
        </row>
        <row r="829">
          <cell r="A829">
            <v>2061</v>
          </cell>
          <cell r="B829" t="str">
            <v>OŠ Mokošica - Dubrovnik</v>
          </cell>
        </row>
        <row r="830">
          <cell r="A830">
            <v>601</v>
          </cell>
          <cell r="B830" t="str">
            <v>OŠ Molve</v>
          </cell>
        </row>
        <row r="831">
          <cell r="A831">
            <v>1976</v>
          </cell>
          <cell r="B831" t="str">
            <v>OŠ Monte Zaro</v>
          </cell>
        </row>
        <row r="832">
          <cell r="A832">
            <v>870</v>
          </cell>
          <cell r="B832" t="str">
            <v>OŠ Mrkopalj</v>
          </cell>
        </row>
        <row r="833">
          <cell r="A833">
            <v>2156</v>
          </cell>
          <cell r="B833" t="str">
            <v>OŠ Mursko Središće</v>
          </cell>
        </row>
        <row r="834">
          <cell r="A834">
            <v>1568</v>
          </cell>
          <cell r="B834" t="str">
            <v>OŠ Murterski škoji</v>
          </cell>
        </row>
        <row r="835">
          <cell r="A835">
            <v>2324</v>
          </cell>
          <cell r="B835" t="str">
            <v>OŠ Nad lipom</v>
          </cell>
        </row>
        <row r="836">
          <cell r="A836">
            <v>2341</v>
          </cell>
          <cell r="B836" t="str">
            <v>OŠ Nandi s pravom javnosti</v>
          </cell>
        </row>
        <row r="837">
          <cell r="A837">
            <v>2159</v>
          </cell>
          <cell r="B837" t="str">
            <v>OŠ Nedelišće</v>
          </cell>
        </row>
        <row r="838">
          <cell r="A838">
            <v>1676</v>
          </cell>
          <cell r="B838" t="str">
            <v>OŠ Negoslavci</v>
          </cell>
        </row>
        <row r="839">
          <cell r="A839">
            <v>1800</v>
          </cell>
          <cell r="B839" t="str">
            <v>OŠ Neorić-Sutina</v>
          </cell>
        </row>
        <row r="840">
          <cell r="A840">
            <v>416</v>
          </cell>
          <cell r="B840" t="str">
            <v>OŠ Netretić</v>
          </cell>
        </row>
        <row r="841">
          <cell r="A841">
            <v>789</v>
          </cell>
          <cell r="B841" t="str">
            <v>OŠ Nikola Tesla - Rijeka</v>
          </cell>
        </row>
        <row r="842">
          <cell r="A842">
            <v>1592</v>
          </cell>
          <cell r="B842" t="str">
            <v>OŠ Nikole Andrića</v>
          </cell>
        </row>
        <row r="843">
          <cell r="A843">
            <v>48</v>
          </cell>
          <cell r="B843" t="str">
            <v>OŠ Nikole Hribara</v>
          </cell>
        </row>
        <row r="844">
          <cell r="A844">
            <v>1214</v>
          </cell>
          <cell r="B844" t="str">
            <v>OŠ Nikole Tesle - Gračac</v>
          </cell>
        </row>
        <row r="845">
          <cell r="A845">
            <v>1581</v>
          </cell>
          <cell r="B845" t="str">
            <v>OŠ Nikole Tesle - Mirkovci</v>
          </cell>
        </row>
        <row r="846">
          <cell r="A846">
            <v>2268</v>
          </cell>
          <cell r="B846" t="str">
            <v>OŠ Nikole Tesle - Zagreb</v>
          </cell>
        </row>
        <row r="847">
          <cell r="A847">
            <v>678</v>
          </cell>
          <cell r="B847" t="str">
            <v>OŠ Nova Rača</v>
          </cell>
        </row>
        <row r="848">
          <cell r="A848">
            <v>453</v>
          </cell>
          <cell r="B848" t="str">
            <v>OŠ Novi Marof</v>
          </cell>
        </row>
        <row r="849">
          <cell r="A849">
            <v>1271</v>
          </cell>
          <cell r="B849" t="str">
            <v>OŠ Novigrad</v>
          </cell>
        </row>
        <row r="850">
          <cell r="A850">
            <v>4050</v>
          </cell>
          <cell r="B850" t="str">
            <v>OŠ Novo Čiče</v>
          </cell>
        </row>
        <row r="851">
          <cell r="A851">
            <v>259</v>
          </cell>
          <cell r="B851" t="str">
            <v>OŠ Novska</v>
          </cell>
        </row>
        <row r="852">
          <cell r="A852">
            <v>1686</v>
          </cell>
          <cell r="B852" t="str">
            <v>OŠ o. Petra Perice Makarska</v>
          </cell>
        </row>
        <row r="853">
          <cell r="A853">
            <v>1217</v>
          </cell>
          <cell r="B853" t="str">
            <v>OŠ Obrovac</v>
          </cell>
        </row>
        <row r="854">
          <cell r="A854">
            <v>2301</v>
          </cell>
          <cell r="B854" t="str">
            <v>OŠ Odra</v>
          </cell>
        </row>
        <row r="855">
          <cell r="A855">
            <v>1188</v>
          </cell>
          <cell r="B855" t="str">
            <v>OŠ Okučani</v>
          </cell>
        </row>
        <row r="856">
          <cell r="A856">
            <v>4045</v>
          </cell>
          <cell r="B856" t="str">
            <v>OŠ Omišalj</v>
          </cell>
        </row>
        <row r="857">
          <cell r="A857">
            <v>2113</v>
          </cell>
          <cell r="B857" t="str">
            <v>OŠ Opuzen</v>
          </cell>
        </row>
        <row r="858">
          <cell r="A858">
            <v>2104</v>
          </cell>
          <cell r="B858" t="str">
            <v>OŠ Orebić</v>
          </cell>
        </row>
        <row r="859">
          <cell r="A859">
            <v>2154</v>
          </cell>
          <cell r="B859" t="str">
            <v>OŠ Orehovica</v>
          </cell>
        </row>
        <row r="860">
          <cell r="A860">
            <v>205</v>
          </cell>
          <cell r="B860" t="str">
            <v>OŠ Oroslavje</v>
          </cell>
        </row>
        <row r="861">
          <cell r="A861">
            <v>1740</v>
          </cell>
          <cell r="B861" t="str">
            <v>OŠ Ostrog</v>
          </cell>
        </row>
        <row r="862">
          <cell r="A862">
            <v>2303</v>
          </cell>
          <cell r="B862" t="str">
            <v>OŠ Otok</v>
          </cell>
        </row>
        <row r="863">
          <cell r="A863">
            <v>2201</v>
          </cell>
          <cell r="B863" t="str">
            <v>OŠ Otona Ivekovića</v>
          </cell>
        </row>
        <row r="864">
          <cell r="A864">
            <v>2119</v>
          </cell>
          <cell r="B864" t="str">
            <v>OŠ Otrići-Dubrave</v>
          </cell>
        </row>
        <row r="865">
          <cell r="A865">
            <v>1300</v>
          </cell>
          <cell r="B865" t="str">
            <v>OŠ Pakoštane</v>
          </cell>
        </row>
        <row r="866">
          <cell r="A866">
            <v>2196</v>
          </cell>
          <cell r="B866" t="str">
            <v>OŠ Pantovčak</v>
          </cell>
        </row>
        <row r="867">
          <cell r="A867">
            <v>77</v>
          </cell>
          <cell r="B867" t="str">
            <v>OŠ Pavao Belas</v>
          </cell>
        </row>
        <row r="868">
          <cell r="A868">
            <v>185</v>
          </cell>
          <cell r="B868" t="str">
            <v>OŠ Pavla Štoosa</v>
          </cell>
        </row>
        <row r="869">
          <cell r="A869">
            <v>2206</v>
          </cell>
          <cell r="B869" t="str">
            <v>OŠ Pavleka Miškine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798</v>
          </cell>
          <cell r="B871" t="str">
            <v>OŠ Pehlin</v>
          </cell>
        </row>
        <row r="872">
          <cell r="A872">
            <v>917</v>
          </cell>
          <cell r="B872" t="str">
            <v>OŠ Perušić</v>
          </cell>
        </row>
        <row r="873">
          <cell r="A873">
            <v>1718</v>
          </cell>
          <cell r="B873" t="str">
            <v>OŠ Petar Berislavić</v>
          </cell>
        </row>
        <row r="874">
          <cell r="A874">
            <v>1295</v>
          </cell>
          <cell r="B874" t="str">
            <v>OŠ Petar Lorini</v>
          </cell>
        </row>
        <row r="875">
          <cell r="A875">
            <v>1282</v>
          </cell>
          <cell r="B875" t="str">
            <v>OŠ Petar Zoranić - Nin</v>
          </cell>
        </row>
        <row r="876">
          <cell r="A876">
            <v>1318</v>
          </cell>
          <cell r="B876" t="str">
            <v>OŠ Petar Zoranić - Stankovci</v>
          </cell>
        </row>
        <row r="877">
          <cell r="A877">
            <v>737</v>
          </cell>
          <cell r="B877" t="str">
            <v>OŠ Petar Zrinski - Čabar</v>
          </cell>
        </row>
        <row r="878">
          <cell r="A878">
            <v>474</v>
          </cell>
          <cell r="B878" t="str">
            <v>OŠ Petar Zrinski - Jalžabet</v>
          </cell>
        </row>
        <row r="879">
          <cell r="A879">
            <v>2189</v>
          </cell>
          <cell r="B879" t="str">
            <v>OŠ Petar Zrinski - Šenkovec</v>
          </cell>
        </row>
        <row r="880">
          <cell r="A880">
            <v>2207</v>
          </cell>
          <cell r="B880" t="str">
            <v>OŠ Petar Zrinski - Zagreb</v>
          </cell>
        </row>
        <row r="881">
          <cell r="A881">
            <v>1880</v>
          </cell>
          <cell r="B881" t="str">
            <v>OŠ Petra Hektorovića - Stari Grad</v>
          </cell>
        </row>
        <row r="882">
          <cell r="A882">
            <v>2063</v>
          </cell>
          <cell r="B882" t="str">
            <v>OŠ Petra Kanavelića</v>
          </cell>
        </row>
        <row r="883">
          <cell r="A883">
            <v>1538</v>
          </cell>
          <cell r="B883" t="str">
            <v>OŠ Petra Krešimira IV.</v>
          </cell>
        </row>
        <row r="884">
          <cell r="A884">
            <v>1870</v>
          </cell>
          <cell r="B884" t="str">
            <v>OŠ Petra Kružića Klis</v>
          </cell>
        </row>
        <row r="885">
          <cell r="A885">
            <v>1011</v>
          </cell>
          <cell r="B885" t="str">
            <v>OŠ Petra Preradovića - Pitomača</v>
          </cell>
        </row>
        <row r="886">
          <cell r="A886">
            <v>1228</v>
          </cell>
          <cell r="B886" t="str">
            <v>OŠ Petra Preradovića - Zadar</v>
          </cell>
        </row>
        <row r="887">
          <cell r="A887">
            <v>2242</v>
          </cell>
          <cell r="B887" t="str">
            <v>OŠ Petra Preradovića - Zagreb</v>
          </cell>
        </row>
        <row r="888">
          <cell r="A888">
            <v>1992</v>
          </cell>
          <cell r="B888" t="str">
            <v>OŠ Petra Studenca - Kanfanar</v>
          </cell>
        </row>
        <row r="889">
          <cell r="A889">
            <v>1309</v>
          </cell>
          <cell r="B889" t="str">
            <v>OŠ Petra Zoranića</v>
          </cell>
        </row>
        <row r="890">
          <cell r="A890">
            <v>478</v>
          </cell>
          <cell r="B890" t="str">
            <v>OŠ Petrijanec</v>
          </cell>
        </row>
        <row r="891">
          <cell r="A891">
            <v>1471</v>
          </cell>
          <cell r="B891" t="str">
            <v>OŠ Petrijevci</v>
          </cell>
        </row>
        <row r="892">
          <cell r="A892">
            <v>1570</v>
          </cell>
          <cell r="B892" t="str">
            <v>OŠ Pirovac</v>
          </cell>
        </row>
        <row r="893">
          <cell r="A893">
            <v>431</v>
          </cell>
          <cell r="B893" t="str">
            <v xml:space="preserve">OŠ Plaški </v>
          </cell>
        </row>
        <row r="894">
          <cell r="A894">
            <v>938</v>
          </cell>
          <cell r="B894" t="str">
            <v>OŠ Plitvička Jezera</v>
          </cell>
        </row>
        <row r="895">
          <cell r="A895">
            <v>1765</v>
          </cell>
          <cell r="B895" t="str">
            <v>OŠ Plokite</v>
          </cell>
        </row>
        <row r="896">
          <cell r="A896">
            <v>788</v>
          </cell>
          <cell r="B896" t="str">
            <v>OŠ Podmurvice</v>
          </cell>
        </row>
        <row r="897">
          <cell r="A897">
            <v>458</v>
          </cell>
          <cell r="B897" t="str">
            <v>OŠ Podrute</v>
          </cell>
        </row>
        <row r="898">
          <cell r="A898">
            <v>2164</v>
          </cell>
          <cell r="B898" t="str">
            <v>OŠ Podturen</v>
          </cell>
        </row>
        <row r="899">
          <cell r="A899">
            <v>1759</v>
          </cell>
          <cell r="B899" t="str">
            <v>OŠ Pojišan</v>
          </cell>
        </row>
        <row r="900">
          <cell r="A900">
            <v>58</v>
          </cell>
          <cell r="B900" t="str">
            <v>OŠ Pokupsko</v>
          </cell>
        </row>
        <row r="901">
          <cell r="A901">
            <v>1314</v>
          </cell>
          <cell r="B901" t="str">
            <v>OŠ Polača</v>
          </cell>
        </row>
        <row r="902">
          <cell r="A902">
            <v>1261</v>
          </cell>
          <cell r="B902" t="str">
            <v>OŠ Poličnik</v>
          </cell>
        </row>
        <row r="903">
          <cell r="A903">
            <v>1416</v>
          </cell>
          <cell r="B903" t="str">
            <v>OŠ Popovac</v>
          </cell>
        </row>
        <row r="904">
          <cell r="A904">
            <v>318</v>
          </cell>
          <cell r="B904" t="str">
            <v>OŠ Popovača</v>
          </cell>
        </row>
        <row r="905">
          <cell r="A905">
            <v>1954</v>
          </cell>
          <cell r="B905" t="str">
            <v>OŠ Poreč</v>
          </cell>
        </row>
        <row r="906">
          <cell r="A906">
            <v>6</v>
          </cell>
          <cell r="B906" t="str">
            <v>OŠ Posavski Bregi</v>
          </cell>
        </row>
        <row r="907">
          <cell r="A907">
            <v>2263</v>
          </cell>
          <cell r="B907" t="str">
            <v>OŠ Prečko</v>
          </cell>
        </row>
        <row r="908">
          <cell r="A908">
            <v>2168</v>
          </cell>
          <cell r="B908" t="str">
            <v>OŠ Prelog</v>
          </cell>
        </row>
        <row r="909">
          <cell r="A909">
            <v>2126</v>
          </cell>
          <cell r="B909" t="str">
            <v>OŠ Primorje</v>
          </cell>
        </row>
        <row r="910">
          <cell r="A910">
            <v>1842</v>
          </cell>
          <cell r="B910" t="str">
            <v>OŠ Primorski Dolac</v>
          </cell>
        </row>
        <row r="911">
          <cell r="A911">
            <v>1558</v>
          </cell>
          <cell r="B911" t="str">
            <v>OŠ Primošten</v>
          </cell>
        </row>
        <row r="912">
          <cell r="A912">
            <v>1286</v>
          </cell>
          <cell r="B912" t="str">
            <v>OŠ Privlaka</v>
          </cell>
        </row>
        <row r="913">
          <cell r="A913">
            <v>1743</v>
          </cell>
          <cell r="B913" t="str">
            <v>OŠ Prof. Filipa Lukasa</v>
          </cell>
        </row>
        <row r="914">
          <cell r="A914">
            <v>607</v>
          </cell>
          <cell r="B914" t="str">
            <v>OŠ Prof. Franje Viktora Šignjara</v>
          </cell>
        </row>
        <row r="915">
          <cell r="A915">
            <v>1791</v>
          </cell>
          <cell r="B915" t="str">
            <v>OŠ Pučišća</v>
          </cell>
        </row>
        <row r="916">
          <cell r="A916">
            <v>1773</v>
          </cell>
          <cell r="B916" t="str">
            <v>OŠ Pujanki</v>
          </cell>
        </row>
        <row r="917">
          <cell r="A917">
            <v>103</v>
          </cell>
          <cell r="B917" t="str">
            <v>OŠ Pušća</v>
          </cell>
        </row>
        <row r="918">
          <cell r="A918">
            <v>263</v>
          </cell>
          <cell r="B918" t="str">
            <v>OŠ Rajić</v>
          </cell>
        </row>
        <row r="919">
          <cell r="A919">
            <v>2277</v>
          </cell>
          <cell r="B919" t="str">
            <v>OŠ Rapska</v>
          </cell>
        </row>
        <row r="920">
          <cell r="A920">
            <v>1768</v>
          </cell>
          <cell r="B920" t="str">
            <v>OŠ Ravne njive</v>
          </cell>
        </row>
        <row r="921">
          <cell r="A921">
            <v>350</v>
          </cell>
          <cell r="B921" t="str">
            <v>OŠ Rečica</v>
          </cell>
        </row>
        <row r="922">
          <cell r="A922">
            <v>2883</v>
          </cell>
          <cell r="B922" t="str">
            <v>OŠ Remete</v>
          </cell>
        </row>
        <row r="923">
          <cell r="A923">
            <v>1383</v>
          </cell>
          <cell r="B923" t="str">
            <v>OŠ Retfala</v>
          </cell>
        </row>
        <row r="924">
          <cell r="A924">
            <v>2209</v>
          </cell>
          <cell r="B924" t="str">
            <v>OŠ Retkovec</v>
          </cell>
        </row>
        <row r="925">
          <cell r="A925">
            <v>758</v>
          </cell>
          <cell r="B925" t="str">
            <v>OŠ Rikard Katalinić Jeretov</v>
          </cell>
        </row>
        <row r="926">
          <cell r="A926">
            <v>2016</v>
          </cell>
          <cell r="B926" t="str">
            <v>OŠ Rivarela</v>
          </cell>
        </row>
        <row r="927">
          <cell r="A927">
            <v>1560</v>
          </cell>
          <cell r="B927" t="str">
            <v>OŠ Rogoznica</v>
          </cell>
        </row>
        <row r="928">
          <cell r="A928">
            <v>722</v>
          </cell>
          <cell r="B928" t="str">
            <v>OŠ Rovišće</v>
          </cell>
        </row>
        <row r="929">
          <cell r="A929">
            <v>32</v>
          </cell>
          <cell r="B929" t="str">
            <v>OŠ Rude</v>
          </cell>
        </row>
        <row r="930">
          <cell r="A930">
            <v>2266</v>
          </cell>
          <cell r="B930" t="str">
            <v>OŠ Rudeš</v>
          </cell>
        </row>
        <row r="931">
          <cell r="A931">
            <v>825</v>
          </cell>
          <cell r="B931" t="str">
            <v>OŠ Rudolfa Strohala</v>
          </cell>
        </row>
        <row r="932">
          <cell r="A932">
            <v>97</v>
          </cell>
          <cell r="B932" t="str">
            <v>OŠ Rugvica</v>
          </cell>
        </row>
        <row r="933">
          <cell r="A933">
            <v>1833</v>
          </cell>
          <cell r="B933" t="str">
            <v>OŠ Runović</v>
          </cell>
        </row>
        <row r="934">
          <cell r="A934">
            <v>23</v>
          </cell>
          <cell r="B934" t="str">
            <v>OŠ Samobor</v>
          </cell>
        </row>
        <row r="935">
          <cell r="A935">
            <v>779</v>
          </cell>
          <cell r="B935" t="str">
            <v>OŠ San Nicolo - Rijeka</v>
          </cell>
        </row>
        <row r="936">
          <cell r="A936">
            <v>4041</v>
          </cell>
          <cell r="B936" t="str">
            <v>OŠ Satnica Đakovačka</v>
          </cell>
        </row>
        <row r="937">
          <cell r="A937">
            <v>2282</v>
          </cell>
          <cell r="B937" t="str">
            <v>OŠ Savski Gaj</v>
          </cell>
        </row>
        <row r="938">
          <cell r="A938">
            <v>287</v>
          </cell>
          <cell r="B938" t="str">
            <v>OŠ Sela</v>
          </cell>
        </row>
        <row r="939">
          <cell r="A939">
            <v>1795</v>
          </cell>
          <cell r="B939" t="str">
            <v>OŠ Selca</v>
          </cell>
        </row>
        <row r="940">
          <cell r="A940">
            <v>2175</v>
          </cell>
          <cell r="B940" t="str">
            <v>OŠ Selnica</v>
          </cell>
        </row>
        <row r="941">
          <cell r="A941">
            <v>2317</v>
          </cell>
          <cell r="B941" t="str">
            <v>OŠ Sesvete</v>
          </cell>
        </row>
        <row r="942">
          <cell r="A942">
            <v>2904</v>
          </cell>
          <cell r="B942" t="str">
            <v>OŠ Sesvetska Sela</v>
          </cell>
        </row>
        <row r="943">
          <cell r="A943">
            <v>2343</v>
          </cell>
          <cell r="B943" t="str">
            <v>OŠ Sesvetska Sopnica</v>
          </cell>
        </row>
        <row r="944">
          <cell r="A944">
            <v>2318</v>
          </cell>
          <cell r="B944" t="str">
            <v>OŠ Sesvetski Kraljevec</v>
          </cell>
        </row>
        <row r="945">
          <cell r="A945">
            <v>209</v>
          </cell>
          <cell r="B945" t="str">
            <v>OŠ Side Košutić Radoboj</v>
          </cell>
        </row>
        <row r="946">
          <cell r="A946">
            <v>589</v>
          </cell>
          <cell r="B946" t="str">
            <v>OŠ Sidonije Rubido Erdody</v>
          </cell>
        </row>
        <row r="947">
          <cell r="A947">
            <v>1150</v>
          </cell>
          <cell r="B947" t="str">
            <v>OŠ Sikirevci</v>
          </cell>
        </row>
        <row r="948">
          <cell r="A948">
            <v>1823</v>
          </cell>
          <cell r="B948" t="str">
            <v>OŠ Silvija Strahimira Kranjčevića - Lovreć</v>
          </cell>
        </row>
        <row r="949">
          <cell r="A949">
            <v>902</v>
          </cell>
          <cell r="B949" t="str">
            <v>OŠ Silvija Strahimira Kranjčevića - Senj</v>
          </cell>
        </row>
        <row r="950">
          <cell r="A950">
            <v>2236</v>
          </cell>
          <cell r="B950" t="str">
            <v>OŠ Silvija Strahimira Kranjčevića - Zagreb</v>
          </cell>
        </row>
        <row r="951">
          <cell r="A951">
            <v>1487</v>
          </cell>
          <cell r="B951" t="str">
            <v>OŠ Silvije Strahimira Kranjčevića - Levanjska Varoš</v>
          </cell>
        </row>
        <row r="952">
          <cell r="A952">
            <v>1605</v>
          </cell>
          <cell r="B952" t="str">
            <v>OŠ Siniše Glavaševića</v>
          </cell>
        </row>
        <row r="953">
          <cell r="A953">
            <v>701</v>
          </cell>
          <cell r="B953" t="str">
            <v>OŠ Sirač</v>
          </cell>
        </row>
        <row r="954">
          <cell r="A954">
            <v>434</v>
          </cell>
          <cell r="B954" t="str">
            <v>OŠ Skakavac</v>
          </cell>
        </row>
        <row r="955">
          <cell r="A955">
            <v>1756</v>
          </cell>
          <cell r="B955" t="str">
            <v>OŠ Skalice</v>
          </cell>
        </row>
        <row r="956">
          <cell r="A956">
            <v>865</v>
          </cell>
          <cell r="B956" t="str">
            <v>OŠ Skrad</v>
          </cell>
        </row>
        <row r="957">
          <cell r="A957">
            <v>1561</v>
          </cell>
          <cell r="B957" t="str">
            <v>OŠ Skradin</v>
          </cell>
        </row>
        <row r="958">
          <cell r="A958">
            <v>1657</v>
          </cell>
          <cell r="B958" t="str">
            <v>OŠ Slakovci</v>
          </cell>
        </row>
        <row r="959">
          <cell r="A959">
            <v>2123</v>
          </cell>
          <cell r="B959" t="str">
            <v>OŠ Slano</v>
          </cell>
        </row>
        <row r="960">
          <cell r="A960">
            <v>1783</v>
          </cell>
          <cell r="B960" t="str">
            <v>OŠ Slatine</v>
          </cell>
        </row>
        <row r="961">
          <cell r="A961">
            <v>383</v>
          </cell>
          <cell r="B961" t="str">
            <v>OŠ Slava Raškaj</v>
          </cell>
        </row>
        <row r="962">
          <cell r="A962">
            <v>719</v>
          </cell>
          <cell r="B962" t="str">
            <v>OŠ Slavka Kolara - Hercegovac</v>
          </cell>
        </row>
        <row r="963">
          <cell r="A963">
            <v>54</v>
          </cell>
          <cell r="B963" t="str">
            <v>OŠ Slavka Kolara - Kravarsko</v>
          </cell>
        </row>
        <row r="964">
          <cell r="A964">
            <v>393</v>
          </cell>
          <cell r="B964" t="str">
            <v>OŠ Slunj</v>
          </cell>
        </row>
        <row r="965">
          <cell r="A965">
            <v>1237</v>
          </cell>
          <cell r="B965" t="str">
            <v>OŠ Smiljevac</v>
          </cell>
        </row>
        <row r="966">
          <cell r="A966">
            <v>2121</v>
          </cell>
          <cell r="B966" t="str">
            <v>OŠ Smokvica</v>
          </cell>
        </row>
        <row r="967">
          <cell r="A967">
            <v>579</v>
          </cell>
          <cell r="B967" t="str">
            <v>OŠ Sokolovac</v>
          </cell>
        </row>
        <row r="968">
          <cell r="A968">
            <v>1758</v>
          </cell>
          <cell r="B968" t="str">
            <v>OŠ Spinut</v>
          </cell>
        </row>
        <row r="969">
          <cell r="A969">
            <v>1767</v>
          </cell>
          <cell r="B969" t="str">
            <v>OŠ Split 3</v>
          </cell>
        </row>
        <row r="970">
          <cell r="A970">
            <v>488</v>
          </cell>
          <cell r="B970" t="str">
            <v>OŠ Sračinec</v>
          </cell>
        </row>
        <row r="971">
          <cell r="A971">
            <v>796</v>
          </cell>
          <cell r="B971" t="str">
            <v>OŠ Srdoči</v>
          </cell>
        </row>
        <row r="972">
          <cell r="A972">
            <v>1777</v>
          </cell>
          <cell r="B972" t="str">
            <v>OŠ Srinjine</v>
          </cell>
        </row>
        <row r="973">
          <cell r="A973">
            <v>1224</v>
          </cell>
          <cell r="B973" t="str">
            <v>OŠ Stanovi</v>
          </cell>
        </row>
        <row r="974">
          <cell r="A974">
            <v>1654</v>
          </cell>
          <cell r="B974" t="str">
            <v>OŠ Stari Jankovci</v>
          </cell>
        </row>
        <row r="975">
          <cell r="A975">
            <v>1274</v>
          </cell>
          <cell r="B975" t="str">
            <v>OŠ Starigrad</v>
          </cell>
        </row>
        <row r="976">
          <cell r="A976">
            <v>2246</v>
          </cell>
          <cell r="B976" t="str">
            <v>OŠ Stenjevec</v>
          </cell>
        </row>
        <row r="977">
          <cell r="A977">
            <v>98</v>
          </cell>
          <cell r="B977" t="str">
            <v>OŠ Stjepan Radić - Božjakovina</v>
          </cell>
        </row>
        <row r="978">
          <cell r="A978">
            <v>1678</v>
          </cell>
          <cell r="B978" t="str">
            <v>OŠ Stjepan Radić - Imotski</v>
          </cell>
        </row>
        <row r="979">
          <cell r="A979">
            <v>1164</v>
          </cell>
          <cell r="B979" t="str">
            <v>OŠ Stjepan Radić - Oprisavci</v>
          </cell>
        </row>
        <row r="980">
          <cell r="A980">
            <v>1713</v>
          </cell>
          <cell r="B980" t="str">
            <v>OŠ Stjepan Radić - Tijarica</v>
          </cell>
        </row>
        <row r="981">
          <cell r="A981">
            <v>1648</v>
          </cell>
          <cell r="B981" t="str">
            <v>OŠ Stjepana Antolovića</v>
          </cell>
        </row>
        <row r="982">
          <cell r="A982">
            <v>3</v>
          </cell>
          <cell r="B982" t="str">
            <v>OŠ Stjepana Basaričeka</v>
          </cell>
        </row>
        <row r="983">
          <cell r="A983">
            <v>2300</v>
          </cell>
          <cell r="B983" t="str">
            <v>OŠ Stjepana Bencekovića</v>
          </cell>
        </row>
        <row r="984">
          <cell r="A984">
            <v>1658</v>
          </cell>
          <cell r="B984" t="str">
            <v>OŠ Stjepana Cvrkovića</v>
          </cell>
        </row>
        <row r="985">
          <cell r="A985">
            <v>1689</v>
          </cell>
          <cell r="B985" t="str">
            <v>OŠ Stjepana Ivičevića</v>
          </cell>
        </row>
        <row r="986">
          <cell r="A986">
            <v>252</v>
          </cell>
          <cell r="B986" t="str">
            <v>OŠ Stjepana Kefelje</v>
          </cell>
        </row>
        <row r="987">
          <cell r="A987">
            <v>1254</v>
          </cell>
          <cell r="B987" t="str">
            <v>OŠ Stjepana Radića - Bibinje</v>
          </cell>
        </row>
        <row r="988">
          <cell r="A988">
            <v>162</v>
          </cell>
          <cell r="B988" t="str">
            <v>OŠ Stjepana Radića - Brestovec Orehovički</v>
          </cell>
        </row>
        <row r="989">
          <cell r="A989">
            <v>1041</v>
          </cell>
          <cell r="B989" t="str">
            <v>OŠ Stjepana Radića - Čaglin</v>
          </cell>
        </row>
        <row r="990">
          <cell r="A990">
            <v>2071</v>
          </cell>
          <cell r="B990" t="str">
            <v>OŠ Stjepana Radića - Metković</v>
          </cell>
        </row>
        <row r="991">
          <cell r="A991">
            <v>1780</v>
          </cell>
          <cell r="B991" t="str">
            <v>OŠ Stobreč</v>
          </cell>
        </row>
        <row r="992">
          <cell r="A992">
            <v>1965</v>
          </cell>
          <cell r="B992" t="str">
            <v>OŠ Stoja</v>
          </cell>
        </row>
        <row r="993">
          <cell r="A993">
            <v>2097</v>
          </cell>
          <cell r="B993" t="str">
            <v>OŠ Ston</v>
          </cell>
        </row>
        <row r="994">
          <cell r="A994">
            <v>2186</v>
          </cell>
          <cell r="B994" t="str">
            <v>OŠ Strahoninec</v>
          </cell>
        </row>
        <row r="995">
          <cell r="A995">
            <v>1789</v>
          </cell>
          <cell r="B995" t="str">
            <v>OŠ Strožanac</v>
          </cell>
        </row>
        <row r="996">
          <cell r="A996">
            <v>3057</v>
          </cell>
          <cell r="B996" t="str">
            <v>OŠ Stubičke Toplice</v>
          </cell>
        </row>
        <row r="997">
          <cell r="A997">
            <v>1826</v>
          </cell>
          <cell r="B997" t="str">
            <v>OŠ Studenci</v>
          </cell>
        </row>
        <row r="998">
          <cell r="A998">
            <v>1769</v>
          </cell>
          <cell r="B998" t="str">
            <v>OŠ Sućidar</v>
          </cell>
        </row>
        <row r="999">
          <cell r="A999">
            <v>998</v>
          </cell>
          <cell r="B999" t="str">
            <v>OŠ Suhopolje</v>
          </cell>
        </row>
        <row r="1000">
          <cell r="A1000">
            <v>1255</v>
          </cell>
          <cell r="B1000" t="str">
            <v>OŠ Sukošan</v>
          </cell>
        </row>
        <row r="1001">
          <cell r="A1001">
            <v>329</v>
          </cell>
          <cell r="B1001" t="str">
            <v>OŠ Sunja</v>
          </cell>
        </row>
        <row r="1002">
          <cell r="A1002">
            <v>1876</v>
          </cell>
          <cell r="B1002" t="str">
            <v>OŠ Supetar</v>
          </cell>
        </row>
        <row r="1003">
          <cell r="A1003">
            <v>1304</v>
          </cell>
          <cell r="B1003" t="str">
            <v>OŠ Sv. Filip i Jakov</v>
          </cell>
        </row>
        <row r="1004">
          <cell r="A1004">
            <v>2298</v>
          </cell>
          <cell r="B1004" t="str">
            <v>OŠ Sveta Klara</v>
          </cell>
        </row>
        <row r="1005">
          <cell r="A1005">
            <v>2187</v>
          </cell>
          <cell r="B1005" t="str">
            <v>OŠ Sveta Marija</v>
          </cell>
        </row>
        <row r="1006">
          <cell r="A1006">
            <v>105</v>
          </cell>
          <cell r="B1006" t="str">
            <v>OŠ Sveta Nedelja</v>
          </cell>
        </row>
        <row r="1007">
          <cell r="A1007">
            <v>1362</v>
          </cell>
          <cell r="B1007" t="str">
            <v>OŠ Svete Ane u Osijeku</v>
          </cell>
        </row>
        <row r="1008">
          <cell r="A1008">
            <v>504</v>
          </cell>
          <cell r="B1008" t="str">
            <v>OŠ Sveti Đurđ</v>
          </cell>
        </row>
        <row r="1009">
          <cell r="A1009">
            <v>212</v>
          </cell>
          <cell r="B1009" t="str">
            <v>OŠ Sveti Križ Začretje</v>
          </cell>
        </row>
        <row r="1010">
          <cell r="A1010">
            <v>2174</v>
          </cell>
          <cell r="B1010" t="str">
            <v>OŠ Sveti Martin na Muri</v>
          </cell>
        </row>
        <row r="1011">
          <cell r="A1011">
            <v>829</v>
          </cell>
          <cell r="B1011" t="str">
            <v>OŠ Sveti Matej</v>
          </cell>
        </row>
        <row r="1012">
          <cell r="A1012">
            <v>584</v>
          </cell>
          <cell r="B1012" t="str">
            <v>OŠ Sveti Petar Orehovec</v>
          </cell>
        </row>
        <row r="1013">
          <cell r="A1013">
            <v>2021</v>
          </cell>
          <cell r="B1013" t="str">
            <v xml:space="preserve">OŠ Svetvinčenat </v>
          </cell>
        </row>
        <row r="1014">
          <cell r="A1014">
            <v>508</v>
          </cell>
          <cell r="B1014" t="str">
            <v>OŠ Svibovec</v>
          </cell>
        </row>
        <row r="1015">
          <cell r="A1015">
            <v>61</v>
          </cell>
          <cell r="B1015" t="str">
            <v>OŠ Ščitarjevo</v>
          </cell>
        </row>
        <row r="1016">
          <cell r="A1016">
            <v>1322</v>
          </cell>
          <cell r="B1016" t="str">
            <v>OŠ Šećerana</v>
          </cell>
        </row>
        <row r="1017">
          <cell r="A1017">
            <v>484</v>
          </cell>
          <cell r="B1017" t="str">
            <v>OŠ Šemovec</v>
          </cell>
        </row>
        <row r="1018">
          <cell r="A1018">
            <v>2195</v>
          </cell>
          <cell r="B1018" t="str">
            <v>OŠ Šestine</v>
          </cell>
        </row>
        <row r="1019">
          <cell r="A1019">
            <v>1961</v>
          </cell>
          <cell r="B1019" t="str">
            <v>OŠ Šijana - Pula</v>
          </cell>
        </row>
        <row r="1020">
          <cell r="A1020">
            <v>1236</v>
          </cell>
          <cell r="B1020" t="str">
            <v>OŠ Šime Budinića - Zadar</v>
          </cell>
        </row>
        <row r="1021">
          <cell r="A1021">
            <v>1233</v>
          </cell>
          <cell r="B1021" t="str">
            <v>OŠ Šimuna Kožičića Benje</v>
          </cell>
        </row>
        <row r="1022">
          <cell r="A1022">
            <v>790</v>
          </cell>
          <cell r="B1022" t="str">
            <v>OŠ Škurinje - Rijeka</v>
          </cell>
        </row>
        <row r="1023">
          <cell r="A1023">
            <v>2908</v>
          </cell>
          <cell r="B1023" t="str">
            <v>OŠ Špansko Oranice</v>
          </cell>
        </row>
        <row r="1024">
          <cell r="A1024">
            <v>711</v>
          </cell>
          <cell r="B1024" t="str">
            <v>OŠ Štefanje</v>
          </cell>
        </row>
        <row r="1025">
          <cell r="A1025">
            <v>2177</v>
          </cell>
          <cell r="B1025" t="str">
            <v>OŠ Štrigova</v>
          </cell>
        </row>
        <row r="1026">
          <cell r="A1026">
            <v>352</v>
          </cell>
          <cell r="B1026" t="str">
            <v>OŠ Švarča</v>
          </cell>
        </row>
        <row r="1027">
          <cell r="A1027">
            <v>1958</v>
          </cell>
          <cell r="B1027" t="str">
            <v xml:space="preserve">OŠ Tar - Vabriga </v>
          </cell>
        </row>
        <row r="1028">
          <cell r="A1028">
            <v>1376</v>
          </cell>
          <cell r="B1028" t="str">
            <v>OŠ Tenja</v>
          </cell>
        </row>
        <row r="1029">
          <cell r="A1029">
            <v>1811</v>
          </cell>
          <cell r="B1029" t="str">
            <v>OŠ Tin Ujević - Krivodol</v>
          </cell>
        </row>
        <row r="1030">
          <cell r="A1030">
            <v>1375</v>
          </cell>
          <cell r="B1030" t="str">
            <v>OŠ Tin Ujević - Osijek</v>
          </cell>
        </row>
        <row r="1031">
          <cell r="A1031">
            <v>1546</v>
          </cell>
          <cell r="B1031" t="str">
            <v>OŠ Tina Ujevića - Šibenik</v>
          </cell>
        </row>
        <row r="1032">
          <cell r="A1032">
            <v>2276</v>
          </cell>
          <cell r="B1032" t="str">
            <v>OŠ Tina Ujevića - Zagreb</v>
          </cell>
        </row>
        <row r="1033">
          <cell r="A1033">
            <v>2252</v>
          </cell>
          <cell r="B1033" t="str">
            <v>OŠ Tituša Brezovačkog</v>
          </cell>
        </row>
        <row r="1034">
          <cell r="A1034">
            <v>2152</v>
          </cell>
          <cell r="B1034" t="str">
            <v>OŠ Tomaša Goričanca - Mala Subotica</v>
          </cell>
        </row>
        <row r="1035">
          <cell r="A1035">
            <v>1971</v>
          </cell>
          <cell r="B1035" t="str">
            <v>OŠ Tone Peruška - Pula</v>
          </cell>
        </row>
        <row r="1036">
          <cell r="A1036">
            <v>2888</v>
          </cell>
          <cell r="B1036" t="str">
            <v>OŠ Tordinci</v>
          </cell>
        </row>
        <row r="1037">
          <cell r="A1037">
            <v>1886</v>
          </cell>
          <cell r="B1037" t="str">
            <v>OŠ Trilj</v>
          </cell>
        </row>
        <row r="1038">
          <cell r="A1038">
            <v>483</v>
          </cell>
          <cell r="B1038" t="str">
            <v>OŠ Trnovec</v>
          </cell>
        </row>
        <row r="1039">
          <cell r="A1039">
            <v>728</v>
          </cell>
          <cell r="B1039" t="str">
            <v>OŠ Trnovitica</v>
          </cell>
        </row>
        <row r="1040">
          <cell r="A1040">
            <v>663</v>
          </cell>
          <cell r="B1040" t="str">
            <v>OŠ Trnovitički Popovac</v>
          </cell>
        </row>
        <row r="1041">
          <cell r="A1041">
            <v>2297</v>
          </cell>
          <cell r="B1041" t="str">
            <v>OŠ Trnsko</v>
          </cell>
        </row>
        <row r="1042">
          <cell r="A1042">
            <v>2281</v>
          </cell>
          <cell r="B1042" t="str">
            <v>OŠ Trnjanska</v>
          </cell>
        </row>
        <row r="1043">
          <cell r="A1043">
            <v>2128</v>
          </cell>
          <cell r="B1043" t="str">
            <v>OŠ Trpanj</v>
          </cell>
        </row>
        <row r="1044">
          <cell r="A1044">
            <v>1665</v>
          </cell>
          <cell r="B1044" t="str">
            <v>OŠ Trpinja</v>
          </cell>
        </row>
        <row r="1045">
          <cell r="A1045">
            <v>791</v>
          </cell>
          <cell r="B1045" t="str">
            <v>OŠ Trsat</v>
          </cell>
        </row>
        <row r="1046">
          <cell r="A1046">
            <v>1763</v>
          </cell>
          <cell r="B1046" t="str">
            <v>OŠ Trstenik</v>
          </cell>
        </row>
        <row r="1047">
          <cell r="A1047">
            <v>1690</v>
          </cell>
          <cell r="B1047" t="str">
            <v>OŠ Tučepi</v>
          </cell>
        </row>
        <row r="1048">
          <cell r="A1048">
            <v>358</v>
          </cell>
          <cell r="B1048" t="str">
            <v>OŠ Turanj</v>
          </cell>
        </row>
        <row r="1049">
          <cell r="A1049">
            <v>792</v>
          </cell>
          <cell r="B1049" t="str">
            <v>OŠ Turnić</v>
          </cell>
        </row>
        <row r="1050">
          <cell r="A1050">
            <v>516</v>
          </cell>
          <cell r="B1050" t="str">
            <v>OŠ Tužno</v>
          </cell>
        </row>
        <row r="1051">
          <cell r="A1051">
            <v>704</v>
          </cell>
          <cell r="B1051" t="str">
            <v>OŠ u Đulovcu</v>
          </cell>
        </row>
        <row r="1052">
          <cell r="A1052">
            <v>1288</v>
          </cell>
          <cell r="B1052" t="str">
            <v>OŠ Valentin Klarin - Preko</v>
          </cell>
        </row>
        <row r="1053">
          <cell r="A1053">
            <v>1928</v>
          </cell>
          <cell r="B1053" t="str">
            <v>OŠ Vazmoslav Gržalja</v>
          </cell>
        </row>
        <row r="1054">
          <cell r="A1054">
            <v>2302</v>
          </cell>
          <cell r="B1054" t="str">
            <v>OŠ Većeslava Holjevca</v>
          </cell>
        </row>
        <row r="1055">
          <cell r="A1055">
            <v>2120</v>
          </cell>
          <cell r="B1055" t="str">
            <v>OŠ Vela Luka</v>
          </cell>
        </row>
        <row r="1056">
          <cell r="A1056">
            <v>1978</v>
          </cell>
          <cell r="B1056" t="str">
            <v>OŠ Veli Vrh - Pula</v>
          </cell>
        </row>
        <row r="1057">
          <cell r="A1057">
            <v>52</v>
          </cell>
          <cell r="B1057" t="str">
            <v>OŠ Velika Mlaka</v>
          </cell>
        </row>
        <row r="1058">
          <cell r="A1058">
            <v>685</v>
          </cell>
          <cell r="B1058" t="str">
            <v>OŠ Velika Pisanica</v>
          </cell>
        </row>
        <row r="1059">
          <cell r="A1059">
            <v>505</v>
          </cell>
          <cell r="B1059" t="str">
            <v>OŠ Veliki Bukovec</v>
          </cell>
        </row>
        <row r="1060">
          <cell r="A1060">
            <v>217</v>
          </cell>
          <cell r="B1060" t="str">
            <v>OŠ Veliko Trgovišće</v>
          </cell>
        </row>
        <row r="1061">
          <cell r="A1061">
            <v>674</v>
          </cell>
          <cell r="B1061" t="str">
            <v>OŠ Veliko Trojstvo</v>
          </cell>
        </row>
        <row r="1062">
          <cell r="A1062">
            <v>1977</v>
          </cell>
          <cell r="B1062" t="str">
            <v>OŠ Veruda - Pula</v>
          </cell>
        </row>
        <row r="1063">
          <cell r="A1063">
            <v>793</v>
          </cell>
          <cell r="B1063" t="str">
            <v>OŠ Vežica</v>
          </cell>
        </row>
        <row r="1064">
          <cell r="A1064">
            <v>1549</v>
          </cell>
          <cell r="B1064" t="str">
            <v>OŠ Vidici</v>
          </cell>
        </row>
        <row r="1065">
          <cell r="A1065">
            <v>1973</v>
          </cell>
          <cell r="B1065" t="str">
            <v>OŠ Vidikovac</v>
          </cell>
        </row>
        <row r="1066">
          <cell r="A1066">
            <v>476</v>
          </cell>
          <cell r="B1066" t="str">
            <v>OŠ Vidovec</v>
          </cell>
        </row>
        <row r="1067">
          <cell r="A1067">
            <v>1369</v>
          </cell>
          <cell r="B1067" t="str">
            <v>OŠ Vijenac</v>
          </cell>
        </row>
        <row r="1068">
          <cell r="A1068">
            <v>1131</v>
          </cell>
          <cell r="B1068" t="str">
            <v>OŠ Viktor Car Emin - Donji Andrijevci</v>
          </cell>
        </row>
        <row r="1069">
          <cell r="A1069">
            <v>836</v>
          </cell>
          <cell r="B1069" t="str">
            <v>OŠ Viktora Cara Emina - Lovran</v>
          </cell>
        </row>
        <row r="1070">
          <cell r="A1070">
            <v>179</v>
          </cell>
          <cell r="B1070" t="str">
            <v>OŠ Viktora Kovačića</v>
          </cell>
        </row>
        <row r="1071">
          <cell r="A1071">
            <v>282</v>
          </cell>
          <cell r="B1071" t="str">
            <v>OŠ Viktorovac</v>
          </cell>
        </row>
        <row r="1072">
          <cell r="A1072">
            <v>1052</v>
          </cell>
          <cell r="B1072" t="str">
            <v>OŠ Vilima Korajca</v>
          </cell>
        </row>
        <row r="1073">
          <cell r="A1073">
            <v>485</v>
          </cell>
          <cell r="B1073" t="str">
            <v>OŠ Vinica</v>
          </cell>
        </row>
        <row r="1074">
          <cell r="A1074">
            <v>1720</v>
          </cell>
          <cell r="B1074" t="str">
            <v>OŠ Vis</v>
          </cell>
        </row>
        <row r="1075">
          <cell r="A1075">
            <v>1778</v>
          </cell>
          <cell r="B1075" t="str">
            <v>OŠ Visoka - Split</v>
          </cell>
        </row>
        <row r="1076">
          <cell r="A1076">
            <v>515</v>
          </cell>
          <cell r="B1076" t="str">
            <v>OŠ Visoko - Visoko</v>
          </cell>
        </row>
        <row r="1077">
          <cell r="A1077">
            <v>1381</v>
          </cell>
          <cell r="B1077" t="str">
            <v>OŠ Višnjevac</v>
          </cell>
        </row>
        <row r="1078">
          <cell r="A1078">
            <v>2014</v>
          </cell>
          <cell r="B1078" t="str">
            <v>OŠ Vitomir Širola - Pajo</v>
          </cell>
        </row>
        <row r="1079">
          <cell r="A1079">
            <v>1136</v>
          </cell>
          <cell r="B1079" t="str">
            <v>OŠ Vjekoslav Klaić</v>
          </cell>
        </row>
        <row r="1080">
          <cell r="A1080">
            <v>1566</v>
          </cell>
          <cell r="B1080" t="str">
            <v>OŠ Vjekoslava Kaleba</v>
          </cell>
        </row>
        <row r="1081">
          <cell r="A1081">
            <v>1748</v>
          </cell>
          <cell r="B1081" t="str">
            <v>OŠ Vjekoslava Paraća</v>
          </cell>
        </row>
        <row r="1082">
          <cell r="A1082">
            <v>2218</v>
          </cell>
          <cell r="B1082" t="str">
            <v>OŠ Vjenceslava Novaka</v>
          </cell>
        </row>
        <row r="1083">
          <cell r="A1083">
            <v>4056</v>
          </cell>
          <cell r="B1083" t="str">
            <v>OŠ Vladimir Deščak</v>
          </cell>
        </row>
        <row r="1084">
          <cell r="A1084">
            <v>780</v>
          </cell>
          <cell r="B1084" t="str">
            <v>OŠ Vladimir Gortan - Rijeka</v>
          </cell>
        </row>
        <row r="1085">
          <cell r="A1085">
            <v>1195</v>
          </cell>
          <cell r="B1085" t="str">
            <v>OŠ Vladimir Nazor - Adžamovci</v>
          </cell>
        </row>
        <row r="1086">
          <cell r="A1086">
            <v>164</v>
          </cell>
          <cell r="B1086" t="str">
            <v>OŠ Vladimir Nazor - Budinščina</v>
          </cell>
        </row>
        <row r="1087">
          <cell r="A1087">
            <v>1445</v>
          </cell>
          <cell r="B1087" t="str">
            <v>OŠ Vladimir Nazor - Čepin</v>
          </cell>
        </row>
        <row r="1088">
          <cell r="A1088">
            <v>340</v>
          </cell>
          <cell r="B1088" t="str">
            <v>OŠ Vladimir Nazor - Duga Resa</v>
          </cell>
        </row>
        <row r="1089">
          <cell r="A1089">
            <v>1339</v>
          </cell>
          <cell r="B1089" t="str">
            <v>OŠ Vladimir Nazor - Đakovo</v>
          </cell>
        </row>
        <row r="1090">
          <cell r="A1090">
            <v>1647</v>
          </cell>
          <cell r="B1090" t="str">
            <v>OŠ Vladimir Nazor - Komletinci</v>
          </cell>
        </row>
        <row r="1091">
          <cell r="A1091">
            <v>546</v>
          </cell>
          <cell r="B1091" t="str">
            <v>OŠ Vladimir Nazor - Križevci</v>
          </cell>
        </row>
        <row r="1092">
          <cell r="A1092">
            <v>1297</v>
          </cell>
          <cell r="B1092" t="str">
            <v>OŠ Vladimir Nazor - Neviđane</v>
          </cell>
        </row>
        <row r="1093">
          <cell r="A1093">
            <v>113</v>
          </cell>
          <cell r="B1093" t="str">
            <v>OŠ Vladimir Nazor - Pisarovina</v>
          </cell>
        </row>
        <row r="1094">
          <cell r="A1094">
            <v>2078</v>
          </cell>
          <cell r="B1094" t="str">
            <v>OŠ Vladimir Nazor - Ploče</v>
          </cell>
        </row>
        <row r="1095">
          <cell r="A1095">
            <v>1110</v>
          </cell>
          <cell r="B1095" t="str">
            <v>OŠ Vladimir Nazor - Slavonski Brod</v>
          </cell>
        </row>
        <row r="1096">
          <cell r="A1096">
            <v>481</v>
          </cell>
          <cell r="B1096" t="str">
            <v>OŠ Vladimir Nazor - Sveti Ilija</v>
          </cell>
        </row>
        <row r="1097">
          <cell r="A1097">
            <v>334</v>
          </cell>
          <cell r="B1097" t="str">
            <v>OŠ Vladimir Nazor - Topusko</v>
          </cell>
        </row>
        <row r="1098">
          <cell r="A1098">
            <v>1082</v>
          </cell>
          <cell r="B1098" t="str">
            <v>OŠ Vladimir Nazor - Trenkovo</v>
          </cell>
        </row>
        <row r="1099">
          <cell r="A1099">
            <v>961</v>
          </cell>
          <cell r="B1099" t="str">
            <v>OŠ Vladimir Nazor - Virovitica</v>
          </cell>
        </row>
        <row r="1100">
          <cell r="A1100">
            <v>1365</v>
          </cell>
          <cell r="B1100" t="str">
            <v>OŠ Vladimira Becića - Osijek</v>
          </cell>
        </row>
        <row r="1101">
          <cell r="A1101">
            <v>2043</v>
          </cell>
          <cell r="B1101" t="str">
            <v>OŠ Vladimira Gortana - Žminj</v>
          </cell>
        </row>
        <row r="1102">
          <cell r="A1102">
            <v>730</v>
          </cell>
          <cell r="B1102" t="str">
            <v>OŠ Vladimira Nazora - Crikvenica</v>
          </cell>
        </row>
        <row r="1103">
          <cell r="A1103">
            <v>638</v>
          </cell>
          <cell r="B1103" t="str">
            <v>OŠ Vladimira Nazora - Daruvar</v>
          </cell>
        </row>
        <row r="1104">
          <cell r="A1104">
            <v>1395</v>
          </cell>
          <cell r="B1104" t="str">
            <v>OŠ Vladimira Nazora - Feričanci</v>
          </cell>
        </row>
        <row r="1105">
          <cell r="A1105">
            <v>2006</v>
          </cell>
          <cell r="B1105" t="str">
            <v>OŠ Vladimira Nazora - Krnica</v>
          </cell>
        </row>
        <row r="1106">
          <cell r="A1106">
            <v>990</v>
          </cell>
          <cell r="B1106" t="str">
            <v>OŠ Vladimira Nazora - Nova Bukovica</v>
          </cell>
        </row>
        <row r="1107">
          <cell r="A1107">
            <v>1942</v>
          </cell>
          <cell r="B1107" t="str">
            <v>OŠ Vladimira Nazora - Pazin</v>
          </cell>
        </row>
        <row r="1108">
          <cell r="A1108">
            <v>1794</v>
          </cell>
          <cell r="B1108" t="str">
            <v>OŠ Vladimira Nazora - Postira</v>
          </cell>
        </row>
        <row r="1109">
          <cell r="A1109">
            <v>1998</v>
          </cell>
          <cell r="B1109" t="str">
            <v>OŠ Vladimira Nazora - Potpićan</v>
          </cell>
        </row>
        <row r="1110">
          <cell r="A1110">
            <v>2137</v>
          </cell>
          <cell r="B1110" t="str">
            <v>OŠ Vladimira Nazora - Pribislavec</v>
          </cell>
        </row>
        <row r="1111">
          <cell r="A1111">
            <v>1985</v>
          </cell>
          <cell r="B1111" t="str">
            <v>OŠ Vladimira Nazora - Rovinj</v>
          </cell>
        </row>
        <row r="1112">
          <cell r="A1112">
            <v>1260</v>
          </cell>
          <cell r="B1112" t="str">
            <v>OŠ Vladimira Nazora - Škabrnje</v>
          </cell>
        </row>
        <row r="1113">
          <cell r="A1113">
            <v>1579</v>
          </cell>
          <cell r="B1113" t="str">
            <v>OŠ Vladimira Nazora - Vinkovci</v>
          </cell>
        </row>
        <row r="1114">
          <cell r="A1114">
            <v>2041</v>
          </cell>
          <cell r="B1114" t="str">
            <v>OŠ Vladimira Nazora - Vrsar</v>
          </cell>
        </row>
        <row r="1115">
          <cell r="A1115">
            <v>2220</v>
          </cell>
          <cell r="B1115" t="str">
            <v>OŠ Vladimira Nazora - Zagreb</v>
          </cell>
        </row>
        <row r="1116">
          <cell r="A1116">
            <v>249</v>
          </cell>
          <cell r="B1116" t="str">
            <v>OŠ Vladimira Vidrića</v>
          </cell>
        </row>
        <row r="1117">
          <cell r="A1117">
            <v>995</v>
          </cell>
          <cell r="B1117" t="str">
            <v>OŠ Voćin</v>
          </cell>
        </row>
        <row r="1118">
          <cell r="A1118">
            <v>1571</v>
          </cell>
          <cell r="B1118" t="str">
            <v>OŠ Vodice</v>
          </cell>
        </row>
        <row r="1119">
          <cell r="A1119">
            <v>2036</v>
          </cell>
          <cell r="B1119" t="str">
            <v xml:space="preserve">OŠ Vodnjan </v>
          </cell>
        </row>
        <row r="1120">
          <cell r="A1120">
            <v>1659</v>
          </cell>
          <cell r="B1120" t="str">
            <v>OŠ Vođinci</v>
          </cell>
        </row>
        <row r="1121">
          <cell r="A1121">
            <v>396</v>
          </cell>
          <cell r="B1121" t="str">
            <v>OŠ Vojnić</v>
          </cell>
        </row>
        <row r="1122">
          <cell r="A1122">
            <v>2267</v>
          </cell>
          <cell r="B1122" t="str">
            <v>OŠ Voltino</v>
          </cell>
        </row>
        <row r="1123">
          <cell r="A1123">
            <v>1245</v>
          </cell>
          <cell r="B1123" t="str">
            <v>OŠ Voštarnica - Zadar</v>
          </cell>
        </row>
        <row r="1124">
          <cell r="A1124">
            <v>2271</v>
          </cell>
          <cell r="B1124" t="str">
            <v>OŠ Vrbani</v>
          </cell>
        </row>
        <row r="1125">
          <cell r="A1125">
            <v>1721</v>
          </cell>
          <cell r="B1125" t="str">
            <v>OŠ Vrgorac</v>
          </cell>
        </row>
        <row r="1126">
          <cell r="A1126">
            <v>1551</v>
          </cell>
          <cell r="B1126" t="str">
            <v>OŠ Vrpolje</v>
          </cell>
        </row>
        <row r="1127">
          <cell r="A1127">
            <v>2305</v>
          </cell>
          <cell r="B1127" t="str">
            <v>OŠ Vugrovec - Kašina</v>
          </cell>
        </row>
        <row r="1128">
          <cell r="A1128">
            <v>2245</v>
          </cell>
          <cell r="B1128" t="str">
            <v>OŠ Vukomerec</v>
          </cell>
        </row>
        <row r="1129">
          <cell r="A1129">
            <v>41</v>
          </cell>
          <cell r="B1129" t="str">
            <v>OŠ Vukovina</v>
          </cell>
        </row>
        <row r="1130">
          <cell r="A1130">
            <v>1246</v>
          </cell>
          <cell r="B1130" t="str">
            <v>OŠ Zadarski otoci - Zadar</v>
          </cell>
        </row>
        <row r="1131">
          <cell r="A1131">
            <v>1907</v>
          </cell>
          <cell r="B1131" t="str">
            <v>OŠ Zagvozd</v>
          </cell>
        </row>
        <row r="1132">
          <cell r="A1132">
            <v>776</v>
          </cell>
          <cell r="B1132" t="str">
            <v>OŠ Zamet</v>
          </cell>
        </row>
        <row r="1133">
          <cell r="A1133">
            <v>2296</v>
          </cell>
          <cell r="B1133" t="str">
            <v>OŠ Zapruđe</v>
          </cell>
        </row>
        <row r="1134">
          <cell r="A1134">
            <v>1055</v>
          </cell>
          <cell r="B1134" t="str">
            <v>OŠ Zdenka Turkovića</v>
          </cell>
        </row>
        <row r="1135">
          <cell r="A1135">
            <v>1257</v>
          </cell>
          <cell r="B1135" t="str">
            <v>OŠ Zemunik</v>
          </cell>
        </row>
        <row r="1136">
          <cell r="A1136">
            <v>153</v>
          </cell>
          <cell r="B1136" t="str">
            <v>OŠ Zlatar Bistrica</v>
          </cell>
        </row>
        <row r="1137">
          <cell r="A1137">
            <v>1422</v>
          </cell>
          <cell r="B1137" t="str">
            <v>OŠ Zmajevac</v>
          </cell>
        </row>
        <row r="1138">
          <cell r="A1138">
            <v>1913</v>
          </cell>
          <cell r="B1138" t="str">
            <v>OŠ Zmijavci</v>
          </cell>
        </row>
        <row r="1139">
          <cell r="A1139">
            <v>4064</v>
          </cell>
          <cell r="B1139" t="str">
            <v>OŠ Zorke Sever</v>
          </cell>
        </row>
        <row r="1140">
          <cell r="A1140">
            <v>890</v>
          </cell>
          <cell r="B1140" t="str">
            <v>OŠ Zrinskih i Frankopana</v>
          </cell>
        </row>
        <row r="1141">
          <cell r="A1141">
            <v>1632</v>
          </cell>
          <cell r="B1141" t="str">
            <v>OŠ Zrinskih Nuštar</v>
          </cell>
        </row>
        <row r="1142">
          <cell r="A1142">
            <v>255</v>
          </cell>
          <cell r="B1142" t="str">
            <v>OŠ Zvonimira Franka</v>
          </cell>
        </row>
        <row r="1143">
          <cell r="A1143">
            <v>734</v>
          </cell>
          <cell r="B1143" t="str">
            <v>OŠ Zvonka Cara</v>
          </cell>
        </row>
        <row r="1144">
          <cell r="A1144">
            <v>436</v>
          </cell>
          <cell r="B1144" t="str">
            <v>OŠ Žakanje</v>
          </cell>
        </row>
        <row r="1145">
          <cell r="A1145">
            <v>2239</v>
          </cell>
          <cell r="B1145" t="str">
            <v>OŠ Žitnjak</v>
          </cell>
        </row>
        <row r="1146">
          <cell r="A1146">
            <v>4057</v>
          </cell>
          <cell r="B1146" t="str">
            <v>OŠ Žnjan-Pazdigrad</v>
          </cell>
        </row>
        <row r="1147">
          <cell r="A1147">
            <v>1774</v>
          </cell>
          <cell r="B1147" t="str">
            <v>OŠ Žrnovnica</v>
          </cell>
        </row>
        <row r="1148">
          <cell r="A1148">
            <v>2129</v>
          </cell>
          <cell r="B1148" t="str">
            <v>OŠ Župa Dubrovačka</v>
          </cell>
        </row>
        <row r="1149">
          <cell r="A1149">
            <v>2210</v>
          </cell>
          <cell r="B1149" t="str">
            <v>OŠ Žuti brijeg</v>
          </cell>
        </row>
        <row r="1150">
          <cell r="A1150">
            <v>2653</v>
          </cell>
          <cell r="B1150" t="str">
            <v>Pazinski kolegij - Klasična gimnazija Pazin s pravom javnosti</v>
          </cell>
        </row>
        <row r="1151">
          <cell r="A1151">
            <v>4035</v>
          </cell>
          <cell r="B1151" t="str">
            <v>Policijska akademija</v>
          </cell>
        </row>
        <row r="1152">
          <cell r="A1152">
            <v>2325</v>
          </cell>
          <cell r="B1152" t="str">
            <v>Poliklinika za rehabilitaciju slušanja i govora SUVAG</v>
          </cell>
        </row>
        <row r="1153">
          <cell r="A1153">
            <v>2551</v>
          </cell>
          <cell r="B1153" t="str">
            <v>Poljoprivredna i veterinarska škola - Osijek</v>
          </cell>
        </row>
        <row r="1154">
          <cell r="A1154">
            <v>2732</v>
          </cell>
          <cell r="B1154" t="str">
            <v>Poljoprivredna škola - Zagreb</v>
          </cell>
        </row>
        <row r="1155">
          <cell r="A1155">
            <v>2530</v>
          </cell>
          <cell r="B1155" t="str">
            <v>Poljoprivredna, prehrambena i veterinarska škola Stanka Ožanića</v>
          </cell>
        </row>
        <row r="1156">
          <cell r="A1156">
            <v>2587</v>
          </cell>
          <cell r="B1156" t="str">
            <v>Poljoprivredno šumarska škola - Vinkovci</v>
          </cell>
        </row>
        <row r="1157">
          <cell r="A1157">
            <v>2498</v>
          </cell>
          <cell r="B1157" t="str">
            <v>Poljoprivredno-prehrambena škola - Požega</v>
          </cell>
        </row>
        <row r="1158">
          <cell r="A1158">
            <v>2478</v>
          </cell>
          <cell r="B1158" t="str">
            <v>Pomorska škola - Bakar</v>
          </cell>
        </row>
        <row r="1159">
          <cell r="A1159">
            <v>2632</v>
          </cell>
          <cell r="B1159" t="str">
            <v>Pomorska škola - Split</v>
          </cell>
        </row>
        <row r="1160">
          <cell r="A1160">
            <v>2524</v>
          </cell>
          <cell r="B1160" t="str">
            <v>Pomorska škola - Zadar</v>
          </cell>
        </row>
        <row r="1161">
          <cell r="A1161">
            <v>2679</v>
          </cell>
          <cell r="B1161" t="str">
            <v>Pomorsko-tehnička škola - Dubrovnik</v>
          </cell>
        </row>
        <row r="1162">
          <cell r="A1162">
            <v>2730</v>
          </cell>
          <cell r="B1162" t="str">
            <v>Poštanska i telekomunikacijska škola - Zagreb</v>
          </cell>
        </row>
        <row r="1163">
          <cell r="A1163">
            <v>2733</v>
          </cell>
          <cell r="B1163" t="str">
            <v>Prehrambeno - tehnološka škola - Zagreb</v>
          </cell>
        </row>
        <row r="1164">
          <cell r="A1164">
            <v>2458</v>
          </cell>
          <cell r="B1164" t="str">
            <v>Prirodoslovna i grafička škola - Rijeka</v>
          </cell>
        </row>
        <row r="1165">
          <cell r="A1165">
            <v>2391</v>
          </cell>
          <cell r="B1165" t="str">
            <v>Prirodoslovna škola - Karlovac</v>
          </cell>
        </row>
        <row r="1166">
          <cell r="A1166">
            <v>2728</v>
          </cell>
          <cell r="B1166" t="str">
            <v>Prirodoslovna škola Vladimira Preloga</v>
          </cell>
        </row>
        <row r="1167">
          <cell r="A1167">
            <v>2529</v>
          </cell>
          <cell r="B1167" t="str">
            <v>Prirodoslovno - grafička škola - Zadar</v>
          </cell>
        </row>
        <row r="1168">
          <cell r="A1168">
            <v>2615</v>
          </cell>
          <cell r="B1168" t="str">
            <v>Prirodoslovna škola Split</v>
          </cell>
        </row>
        <row r="1169">
          <cell r="A1169">
            <v>2840</v>
          </cell>
          <cell r="B1169" t="str">
            <v>Privatna ekonomsko-poslovna škola s pravom javnosti - Varaždin</v>
          </cell>
        </row>
        <row r="1170">
          <cell r="A1170">
            <v>2787</v>
          </cell>
          <cell r="B1170" t="str">
            <v>Privatna gimnazija Dr. Časl, s pravom javnosti</v>
          </cell>
        </row>
        <row r="1171">
          <cell r="A1171">
            <v>2777</v>
          </cell>
          <cell r="B1171" t="str">
            <v>Privatna gimnazija i ekonomska škola Katarina Zrinski</v>
          </cell>
        </row>
        <row r="1172">
          <cell r="A1172">
            <v>2790</v>
          </cell>
          <cell r="B1172" t="str">
            <v>Privatna gimnazija i ekonomsko-informatička škola Futura s pravom javnosti</v>
          </cell>
        </row>
        <row r="1173">
          <cell r="A1173">
            <v>2788</v>
          </cell>
          <cell r="B1173" t="str">
            <v>Privatna gimnazija i strukovna škola Svijet s pravom javnosti</v>
          </cell>
        </row>
        <row r="1174">
          <cell r="A1174">
            <v>2844</v>
          </cell>
          <cell r="B1174" t="str">
            <v>Privatna gimnazija i turističko-ugostiteljska škola Jure Kuprešak  - Zagreb</v>
          </cell>
        </row>
        <row r="1175">
          <cell r="A1175">
            <v>2669</v>
          </cell>
          <cell r="B1175" t="str">
            <v>Privatna gimnazija Juraj Dobrila, s pravom javnosti</v>
          </cell>
        </row>
        <row r="1176">
          <cell r="A1176">
            <v>4059</v>
          </cell>
          <cell r="B1176" t="str">
            <v>Privatna gimnazija NOVA s pravom javnosti</v>
          </cell>
        </row>
        <row r="1177">
          <cell r="A1177">
            <v>2640</v>
          </cell>
          <cell r="B1177" t="str">
            <v>Privatna jezična gimnazija Pitagora - srednja škola s pravom javnosti</v>
          </cell>
        </row>
        <row r="1178">
          <cell r="A1178">
            <v>2916</v>
          </cell>
          <cell r="B1178" t="str">
            <v xml:space="preserve">Privatna jezično-informatička gimnazija Leonardo da Vinci </v>
          </cell>
        </row>
        <row r="1179">
          <cell r="A1179">
            <v>2774</v>
          </cell>
          <cell r="B1179" t="str">
            <v>Privatna klasična gimnazija s pravom javnosti - Zagreb</v>
          </cell>
        </row>
        <row r="1180">
          <cell r="A1180">
            <v>2941</v>
          </cell>
          <cell r="B1180" t="str">
            <v>Privatna osnovna glazbena škola Bonar</v>
          </cell>
        </row>
        <row r="1181">
          <cell r="A1181">
            <v>1784</v>
          </cell>
          <cell r="B1181" t="str">
            <v>Privatna osnovna glazbena škola Boris Papandopulo</v>
          </cell>
        </row>
        <row r="1182">
          <cell r="A1182">
            <v>1253</v>
          </cell>
          <cell r="B1182" t="str">
            <v>Privatna osnovna škola Nova</v>
          </cell>
        </row>
        <row r="1183">
          <cell r="A1183">
            <v>4002</v>
          </cell>
          <cell r="B1183" t="str">
            <v>Privatna sportska i jezična gimnazija Franjo Bučar</v>
          </cell>
        </row>
        <row r="1184">
          <cell r="A1184">
            <v>4037</v>
          </cell>
          <cell r="B1184" t="str">
            <v>Privatna srednja ekonomska škola "Knez Malduh" Split</v>
          </cell>
        </row>
        <row r="1185">
          <cell r="A1185">
            <v>2784</v>
          </cell>
          <cell r="B1185" t="str">
            <v>Privatna srednja ekonomska škola INOVA s pravom javnosti</v>
          </cell>
        </row>
        <row r="1186">
          <cell r="A1186">
            <v>4031</v>
          </cell>
          <cell r="B1186" t="str">
            <v>Privatna srednja ekonomska škola Verte Nova</v>
          </cell>
        </row>
        <row r="1187">
          <cell r="A1187">
            <v>2641</v>
          </cell>
          <cell r="B1187" t="str">
            <v>Privatna srednja škola Marko Antun de Dominis, s pravom javnosti</v>
          </cell>
        </row>
        <row r="1188">
          <cell r="A1188">
            <v>2417</v>
          </cell>
          <cell r="B1188" t="str">
            <v>Privatna srednja škola Varaždin s pravom javnosti</v>
          </cell>
        </row>
        <row r="1189">
          <cell r="A1189">
            <v>2915</v>
          </cell>
          <cell r="B1189" t="str">
            <v>Privatna srednja ugostiteljska škola Wallner - Split</v>
          </cell>
        </row>
        <row r="1190">
          <cell r="A1190">
            <v>2785</v>
          </cell>
          <cell r="B1190" t="str">
            <v>Privatna umjetnička gimnazija, s pravom javnosti - Zagreb</v>
          </cell>
        </row>
        <row r="1191">
          <cell r="A1191">
            <v>2839</v>
          </cell>
          <cell r="B1191" t="str">
            <v>Privatna varaždinska gimnazija s pravom javnosti</v>
          </cell>
        </row>
        <row r="1192">
          <cell r="A1192">
            <v>2467</v>
          </cell>
          <cell r="B1192" t="str">
            <v>Prometna škola - Rijeka</v>
          </cell>
        </row>
        <row r="1193">
          <cell r="A1193">
            <v>2572</v>
          </cell>
          <cell r="B1193" t="str">
            <v>Prometno-tehnička škola - Šibenik</v>
          </cell>
        </row>
        <row r="1194">
          <cell r="A1194">
            <v>1385</v>
          </cell>
          <cell r="B1194" t="str">
            <v>Prosvjetno-kulturni centar Mađara u Republici Hrvatskoj</v>
          </cell>
        </row>
        <row r="1195">
          <cell r="A1195">
            <v>2725</v>
          </cell>
          <cell r="B1195" t="str">
            <v>Prva ekonomska škola - Zagreb</v>
          </cell>
        </row>
        <row r="1196">
          <cell r="A1196">
            <v>2406</v>
          </cell>
          <cell r="B1196" t="str">
            <v>Prva gimnazija - Varaždin</v>
          </cell>
        </row>
        <row r="1197">
          <cell r="A1197">
            <v>4009</v>
          </cell>
          <cell r="B1197" t="str">
            <v>Prva katolička osnovna škola u Gradu Zagrebu</v>
          </cell>
        </row>
        <row r="1198">
          <cell r="A1198">
            <v>368</v>
          </cell>
          <cell r="B1198" t="str">
            <v>Prva osnovna škola - Ogulin</v>
          </cell>
        </row>
        <row r="1199">
          <cell r="A1199">
            <v>4036</v>
          </cell>
          <cell r="B1199" t="str">
            <v>Prva privatna ekonomska škola Požega</v>
          </cell>
        </row>
        <row r="1200">
          <cell r="A1200">
            <v>3283</v>
          </cell>
          <cell r="B1200" t="str">
            <v>Prva privatna gimnazija - Karlovac</v>
          </cell>
        </row>
        <row r="1201">
          <cell r="A1201">
            <v>2416</v>
          </cell>
          <cell r="B1201" t="str">
            <v>Prva privatna gimnazija s pravom javnosti - Varaždin</v>
          </cell>
        </row>
        <row r="1202">
          <cell r="A1202">
            <v>2773</v>
          </cell>
          <cell r="B1202" t="str">
            <v>Prva privatna gimnazija s pravom javnosti - Zagreb</v>
          </cell>
        </row>
        <row r="1203">
          <cell r="A1203">
            <v>1982</v>
          </cell>
          <cell r="B1203" t="str">
            <v>Prva privatna osnovna škola Juraj Dobrila s pravom javnosti</v>
          </cell>
        </row>
        <row r="1204">
          <cell r="A1204">
            <v>4038</v>
          </cell>
          <cell r="B1204" t="str">
            <v>Prva privatna škola za osobne usluge Zagreb</v>
          </cell>
        </row>
        <row r="1205">
          <cell r="A1205">
            <v>2457</v>
          </cell>
          <cell r="B1205" t="str">
            <v>Prva riječka hrvatska gimnazija</v>
          </cell>
        </row>
        <row r="1206">
          <cell r="A1206">
            <v>2843</v>
          </cell>
          <cell r="B1206" t="str">
            <v>Prva Srednja informatička škola, s pravom javnosti</v>
          </cell>
        </row>
        <row r="1207">
          <cell r="A1207">
            <v>2538</v>
          </cell>
          <cell r="B1207" t="str">
            <v>Prva srednja škola - Beli Manastir</v>
          </cell>
        </row>
        <row r="1208">
          <cell r="A1208">
            <v>2460</v>
          </cell>
          <cell r="B1208" t="str">
            <v>Prva sušačka hrvatska gimnazija u Rijeci</v>
          </cell>
        </row>
        <row r="1209">
          <cell r="A1209">
            <v>4034</v>
          </cell>
          <cell r="B1209" t="str">
            <v>Pučko otvoreno učilište Zagreb</v>
          </cell>
        </row>
        <row r="1210">
          <cell r="A1210">
            <v>2471</v>
          </cell>
          <cell r="B1210" t="str">
            <v>Salezijanska klasična gimnazija - s pravom javnosti</v>
          </cell>
        </row>
        <row r="1211">
          <cell r="A1211">
            <v>2480</v>
          </cell>
          <cell r="B1211" t="str">
            <v>Srednja glazbena škola Mirković - s pravom javnosti</v>
          </cell>
        </row>
        <row r="1212">
          <cell r="A1212">
            <v>2428</v>
          </cell>
          <cell r="B1212" t="str">
            <v>Srednja gospodarska škola - Križevci</v>
          </cell>
        </row>
        <row r="1213">
          <cell r="A1213">
            <v>2513</v>
          </cell>
          <cell r="B1213" t="str">
            <v>Srednja medicinska škola - Slavonski Brod</v>
          </cell>
        </row>
        <row r="1214">
          <cell r="A1214">
            <v>2689</v>
          </cell>
          <cell r="B1214" t="str">
            <v xml:space="preserve">Srednja poljoprivredna i tehnička škola - Opuzen </v>
          </cell>
        </row>
        <row r="1215">
          <cell r="A1215">
            <v>2604</v>
          </cell>
          <cell r="B1215" t="str">
            <v>Srednja strukovna škola - Makarska</v>
          </cell>
        </row>
        <row r="1216">
          <cell r="A1216">
            <v>2354</v>
          </cell>
          <cell r="B1216" t="str">
            <v>Srednja strukovna škola - Samobor</v>
          </cell>
        </row>
        <row r="1217">
          <cell r="A1217">
            <v>2578</v>
          </cell>
          <cell r="B1217" t="str">
            <v>Srednja strukovna škola - Šibenik</v>
          </cell>
        </row>
        <row r="1218">
          <cell r="A1218">
            <v>2412</v>
          </cell>
          <cell r="B1218" t="str">
            <v>Srednja strukovna škola - Varaždin</v>
          </cell>
        </row>
        <row r="1219">
          <cell r="A1219">
            <v>2358</v>
          </cell>
          <cell r="B1219" t="str">
            <v>Srednja strukovna škola - Velika Gorica</v>
          </cell>
        </row>
        <row r="1220">
          <cell r="A1220">
            <v>2585</v>
          </cell>
          <cell r="B1220" t="str">
            <v>Srednja strukovna škola - Vinkovci</v>
          </cell>
        </row>
        <row r="1221">
          <cell r="A1221">
            <v>2543</v>
          </cell>
          <cell r="B1221" t="str">
            <v>Srednja strukovna škola Antuna Horvata - Đakovo</v>
          </cell>
        </row>
        <row r="1222">
          <cell r="A1222">
            <v>2606</v>
          </cell>
          <cell r="B1222" t="str">
            <v>Srednja strukovna škola bana Josipa Jelačića</v>
          </cell>
        </row>
        <row r="1223">
          <cell r="A1223">
            <v>2611</v>
          </cell>
          <cell r="B1223" t="str">
            <v>Srednja strukovna škola Blaž Jurjev Trogiranin</v>
          </cell>
        </row>
        <row r="1224">
          <cell r="A1224">
            <v>3284</v>
          </cell>
          <cell r="B1224" t="str">
            <v>Srednja strukovna škola Kotva</v>
          </cell>
        </row>
        <row r="1225">
          <cell r="A1225">
            <v>2906</v>
          </cell>
          <cell r="B1225" t="str">
            <v xml:space="preserve">Srednja strukovna škola Kralja Zvonimira </v>
          </cell>
        </row>
        <row r="1226">
          <cell r="A1226">
            <v>4006</v>
          </cell>
          <cell r="B1226" t="str">
            <v>Srednja škola Delnice</v>
          </cell>
        </row>
        <row r="1227">
          <cell r="A1227">
            <v>4018</v>
          </cell>
          <cell r="B1227" t="str">
            <v>Srednja škola Isidora Kršnjavoga Našice</v>
          </cell>
        </row>
        <row r="1228">
          <cell r="A1228">
            <v>4004</v>
          </cell>
          <cell r="B1228" t="str">
            <v>Srednja škola Ludbreg</v>
          </cell>
        </row>
        <row r="1229">
          <cell r="A1229">
            <v>4005</v>
          </cell>
          <cell r="B1229" t="str">
            <v>Srednja škola Novi Marof</v>
          </cell>
        </row>
        <row r="1230">
          <cell r="A1230">
            <v>2667</v>
          </cell>
          <cell r="B1230" t="str">
            <v>Srednja škola s pravom javnosti Manero - Višnjan</v>
          </cell>
        </row>
        <row r="1231">
          <cell r="A1231">
            <v>2419</v>
          </cell>
          <cell r="B1231" t="str">
            <v>Srednja škola u Maruševcu s pravom javnosti</v>
          </cell>
        </row>
        <row r="1232">
          <cell r="A1232">
            <v>2455</v>
          </cell>
          <cell r="B1232" t="str">
            <v>Srednja škola za elektrotehniku i računalstvo - Rijeka</v>
          </cell>
        </row>
        <row r="1233">
          <cell r="A1233">
            <v>2453</v>
          </cell>
          <cell r="B1233" t="str">
            <v xml:space="preserve">Srednja talijanska škola - Rijeka </v>
          </cell>
        </row>
        <row r="1234">
          <cell r="A1234">
            <v>2627</v>
          </cell>
          <cell r="B1234" t="str">
            <v>Srednja tehnička prometna škola - Split</v>
          </cell>
        </row>
        <row r="1235">
          <cell r="A1235">
            <v>2791</v>
          </cell>
          <cell r="B1235" t="str">
            <v>Srpska pravoslavna opća gimnazija Kantakuzina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Bartola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2614</v>
          </cell>
          <cell r="B1249" t="str">
            <v>SŠ Braća Radić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3162</v>
          </cell>
          <cell r="B1252" t="str">
            <v>SŠ Čakovec</v>
          </cell>
        </row>
        <row r="1253">
          <cell r="A1253">
            <v>2437</v>
          </cell>
          <cell r="B1253" t="str">
            <v>SŠ Čazma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2411</v>
          </cell>
          <cell r="B1318" t="str">
            <v>Strojarska i prometna škola - Varaždin</v>
          </cell>
        </row>
        <row r="1319">
          <cell r="A1319">
            <v>2452</v>
          </cell>
          <cell r="B1319" t="str">
            <v>Strojarska škola za industrijska i obrtnička zanimanja - Rijeka</v>
          </cell>
        </row>
        <row r="1320">
          <cell r="A1320">
            <v>2546</v>
          </cell>
          <cell r="B1320" t="str">
            <v>Strojarska tehnička škola - Osijek</v>
          </cell>
        </row>
        <row r="1321">
          <cell r="A1321">
            <v>2737</v>
          </cell>
          <cell r="B1321" t="str">
            <v>Strojarska tehnička škola Fausta Vrančića</v>
          </cell>
        </row>
        <row r="1322">
          <cell r="A1322">
            <v>2738</v>
          </cell>
          <cell r="B1322" t="str">
            <v>Strojarska tehnička škola Frana Bošnjakovića</v>
          </cell>
        </row>
        <row r="1323">
          <cell r="A1323">
            <v>2462</v>
          </cell>
          <cell r="B1323" t="str">
            <v>Strojarsko brodograđevna škola za industrijska i obrtnička zanimanja - Rijeka</v>
          </cell>
        </row>
        <row r="1324">
          <cell r="A1324">
            <v>2420</v>
          </cell>
          <cell r="B1324" t="str">
            <v>Strukovna škola - Đurđevac</v>
          </cell>
        </row>
        <row r="1325">
          <cell r="A1325">
            <v>2482</v>
          </cell>
          <cell r="B1325" t="str">
            <v>Strukovna škola - Gospić</v>
          </cell>
        </row>
        <row r="1326">
          <cell r="A1326">
            <v>2664</v>
          </cell>
          <cell r="B1326" t="str">
            <v>Strukovna škola - Pula</v>
          </cell>
        </row>
        <row r="1327">
          <cell r="A1327">
            <v>2492</v>
          </cell>
          <cell r="B1327" t="str">
            <v>Strukovna škola - Virovitica</v>
          </cell>
        </row>
        <row r="1328">
          <cell r="A1328">
            <v>2592</v>
          </cell>
          <cell r="B1328" t="str">
            <v>Strukovna škola - Vukovar</v>
          </cell>
        </row>
        <row r="1329">
          <cell r="A1329">
            <v>2672</v>
          </cell>
          <cell r="B1329" t="str">
            <v xml:space="preserve">Strukovna škola Eugena Kumičića - Rovinj </v>
          </cell>
        </row>
        <row r="1330">
          <cell r="A1330">
            <v>2528</v>
          </cell>
          <cell r="B1330" t="str">
            <v>Strukovna škola Vice Vlatkovića</v>
          </cell>
        </row>
        <row r="1331">
          <cell r="A1331">
            <v>2580</v>
          </cell>
          <cell r="B1331" t="str">
            <v>Šibenska privatna gimnazija s pravom javnosti</v>
          </cell>
        </row>
        <row r="1332">
          <cell r="A1332">
            <v>2342</v>
          </cell>
          <cell r="B1332" t="str">
            <v>Škola kreativnog razvoja dr.Časl</v>
          </cell>
        </row>
        <row r="1333">
          <cell r="A1333">
            <v>2633</v>
          </cell>
          <cell r="B1333" t="str">
            <v>Škola likovnih umjetnosti - Split</v>
          </cell>
        </row>
        <row r="1334">
          <cell r="A1334">
            <v>2531</v>
          </cell>
          <cell r="B1334" t="str">
            <v>Škola primijenjene umjetnosti i dizajna - Zadar</v>
          </cell>
        </row>
        <row r="1335">
          <cell r="A1335">
            <v>2747</v>
          </cell>
          <cell r="B1335" t="str">
            <v>Škola primijenjene umjetnosti i dizajna - Zagreb</v>
          </cell>
        </row>
        <row r="1336">
          <cell r="A1336">
            <v>2558</v>
          </cell>
          <cell r="B1336" t="str">
            <v>Škola primijenjene umjetnosti i dizajna Osijek</v>
          </cell>
        </row>
        <row r="1337">
          <cell r="A1337">
            <v>2659</v>
          </cell>
          <cell r="B1337" t="str">
            <v>Škola primijenjenih umjetnosti i dizajna - Pula</v>
          </cell>
        </row>
        <row r="1338">
          <cell r="A1338">
            <v>2327</v>
          </cell>
          <cell r="B1338" t="str">
            <v>Škola suvremenog plesa Ane Maletić - Zagreb</v>
          </cell>
        </row>
        <row r="1339">
          <cell r="A1339">
            <v>2731</v>
          </cell>
          <cell r="B1339" t="str">
            <v>Škola za cestovni promet - Zagreb</v>
          </cell>
        </row>
        <row r="1340">
          <cell r="A1340">
            <v>2631</v>
          </cell>
          <cell r="B1340" t="str">
            <v>Škola za dizajn, grafiku i održivu gradnju - Split</v>
          </cell>
        </row>
        <row r="1341">
          <cell r="A1341">
            <v>2735</v>
          </cell>
          <cell r="B1341" t="str">
            <v>Škola za grafiku, dizajn i medijsku produkciju</v>
          </cell>
        </row>
        <row r="1342">
          <cell r="A1342">
            <v>2326</v>
          </cell>
          <cell r="B1342" t="str">
            <v>Škola za klasični balet - Zagreb</v>
          </cell>
        </row>
        <row r="1343">
          <cell r="A1343">
            <v>2715</v>
          </cell>
          <cell r="B1343" t="str">
            <v>Škola za medicinske sestre Mlinarska</v>
          </cell>
        </row>
        <row r="1344">
          <cell r="A1344">
            <v>2716</v>
          </cell>
          <cell r="B1344" t="str">
            <v>Škola za medicinske sestre Vinogradska</v>
          </cell>
        </row>
        <row r="1345">
          <cell r="A1345">
            <v>2718</v>
          </cell>
          <cell r="B1345" t="str">
            <v>Škola za medicinske sestre Vrapče</v>
          </cell>
        </row>
        <row r="1346">
          <cell r="A1346">
            <v>2734</v>
          </cell>
          <cell r="B1346" t="str">
            <v>Škola za modu i dizajn</v>
          </cell>
        </row>
        <row r="1347">
          <cell r="A1347">
            <v>2744</v>
          </cell>
          <cell r="B1347" t="str">
            <v>Škola za montažu instalacija i metalnih konstrukcija</v>
          </cell>
        </row>
        <row r="1348">
          <cell r="A1348">
            <v>1980</v>
          </cell>
          <cell r="B1348" t="str">
            <v>Škola za odgoj i obrazovanje - Pula</v>
          </cell>
        </row>
        <row r="1349">
          <cell r="A1349">
            <v>2559</v>
          </cell>
          <cell r="B1349" t="str">
            <v>Škola za osposobljavanje i obrazovanje Vinko Bek</v>
          </cell>
        </row>
        <row r="1350">
          <cell r="A1350">
            <v>2717</v>
          </cell>
          <cell r="B1350" t="str">
            <v>Škola za primalje - Zagreb</v>
          </cell>
        </row>
        <row r="1351">
          <cell r="A1351">
            <v>2473</v>
          </cell>
          <cell r="B1351" t="str">
            <v>Škola za primijenjenu umjetnost u Rijeci</v>
          </cell>
        </row>
        <row r="1352">
          <cell r="A1352">
            <v>2656</v>
          </cell>
          <cell r="B1352" t="str">
            <v>Škola za turizam, ugostiteljstvo i trgovinu - Pula</v>
          </cell>
        </row>
        <row r="1353">
          <cell r="A1353">
            <v>2366</v>
          </cell>
          <cell r="B1353" t="str">
            <v>Škola za umjetnost, dizajn, grafiku i odjeću - Zabok</v>
          </cell>
        </row>
        <row r="1354">
          <cell r="A1354">
            <v>2748</v>
          </cell>
          <cell r="B1354" t="str">
            <v>Športska gimnazija - Zagreb</v>
          </cell>
        </row>
        <row r="1355">
          <cell r="A1355">
            <v>2393</v>
          </cell>
          <cell r="B1355" t="str">
            <v>Šumarska i drvodjeljska škola - Karlovac</v>
          </cell>
        </row>
        <row r="1356">
          <cell r="A1356">
            <v>4011</v>
          </cell>
          <cell r="B1356" t="str">
            <v>Talijanska osnovna škola - Bernardo Parentin Poreč</v>
          </cell>
        </row>
        <row r="1357">
          <cell r="A1357">
            <v>1925</v>
          </cell>
          <cell r="B1357" t="str">
            <v>Talijanska osnovna škola - Buje</v>
          </cell>
        </row>
        <row r="1358">
          <cell r="A1358">
            <v>2018</v>
          </cell>
          <cell r="B1358" t="str">
            <v>Talijanska osnovna škola - Novigrad</v>
          </cell>
        </row>
        <row r="1359">
          <cell r="A1359">
            <v>1960</v>
          </cell>
          <cell r="B1359" t="str">
            <v xml:space="preserve">Talijanska osnovna škola - Poreč </v>
          </cell>
        </row>
        <row r="1360">
          <cell r="A1360">
            <v>1983</v>
          </cell>
          <cell r="B1360" t="str">
            <v>Talijanska osnovna škola Bernardo Benussi - Rovinj</v>
          </cell>
        </row>
        <row r="1361">
          <cell r="A1361">
            <v>2030</v>
          </cell>
          <cell r="B1361" t="str">
            <v>Talijanska osnovna škola Galileo Galilei - Umag</v>
          </cell>
        </row>
        <row r="1362">
          <cell r="A1362">
            <v>2670</v>
          </cell>
          <cell r="B1362" t="str">
            <v xml:space="preserve">Talijanska srednja škola - Rovinj </v>
          </cell>
        </row>
        <row r="1363">
          <cell r="A1363">
            <v>2660</v>
          </cell>
          <cell r="B1363" t="str">
            <v>Talijanska srednja škola Dante Alighieri - Pula</v>
          </cell>
        </row>
        <row r="1364">
          <cell r="A1364">
            <v>2648</v>
          </cell>
          <cell r="B1364" t="str">
            <v>Talijanska srednja škola Leonardo da Vinci - Buje</v>
          </cell>
        </row>
        <row r="1365">
          <cell r="A1365">
            <v>2608</v>
          </cell>
          <cell r="B1365" t="str">
            <v>Tehnička i industrijska škola Ruđera Boškovića u Sinju</v>
          </cell>
        </row>
        <row r="1366">
          <cell r="A1366">
            <v>2433</v>
          </cell>
          <cell r="B1366" t="str">
            <v>Tehnička škola - Bjelovar</v>
          </cell>
        </row>
        <row r="1367">
          <cell r="A1367">
            <v>2692</v>
          </cell>
          <cell r="B1367" t="str">
            <v>Tehnička škola - Čakovec</v>
          </cell>
        </row>
        <row r="1368">
          <cell r="A1368">
            <v>2438</v>
          </cell>
          <cell r="B1368" t="str">
            <v>Tehnička škola - Daruvar</v>
          </cell>
        </row>
        <row r="1369">
          <cell r="A1369">
            <v>2395</v>
          </cell>
          <cell r="B1369" t="str">
            <v>Tehnička škola - Karlovac</v>
          </cell>
        </row>
        <row r="1370">
          <cell r="A1370">
            <v>2376</v>
          </cell>
          <cell r="B1370" t="str">
            <v>Tehnička škola - Kutina</v>
          </cell>
        </row>
        <row r="1371">
          <cell r="A1371">
            <v>2499</v>
          </cell>
          <cell r="B1371" t="str">
            <v>Tehnička škola - Požega</v>
          </cell>
        </row>
        <row r="1372">
          <cell r="A1372">
            <v>2663</v>
          </cell>
          <cell r="B1372" t="str">
            <v>Tehnička škola - Pula</v>
          </cell>
        </row>
        <row r="1373">
          <cell r="A1373">
            <v>2385</v>
          </cell>
          <cell r="B1373" t="str">
            <v>Tehnička škola - Sisak</v>
          </cell>
        </row>
        <row r="1374">
          <cell r="A1374">
            <v>2511</v>
          </cell>
          <cell r="B1374" t="str">
            <v>Tehnička škola - Slavonski Brod</v>
          </cell>
        </row>
        <row r="1375">
          <cell r="A1375">
            <v>2576</v>
          </cell>
          <cell r="B1375" t="str">
            <v>Tehnička škola - Šibenik</v>
          </cell>
        </row>
        <row r="1376">
          <cell r="A1376">
            <v>2490</v>
          </cell>
          <cell r="B1376" t="str">
            <v>Tehnička škola - Virovitica</v>
          </cell>
        </row>
        <row r="1377">
          <cell r="A1377">
            <v>2527</v>
          </cell>
          <cell r="B1377" t="str">
            <v>Tehnička škola - Zadar</v>
          </cell>
        </row>
        <row r="1378">
          <cell r="A1378">
            <v>2740</v>
          </cell>
          <cell r="B1378" t="str">
            <v>Tehnička škola - Zagreb</v>
          </cell>
        </row>
        <row r="1379">
          <cell r="A1379">
            <v>2596</v>
          </cell>
          <cell r="B1379" t="str">
            <v>Tehnička škola - Županja</v>
          </cell>
        </row>
        <row r="1380">
          <cell r="A1380">
            <v>2553</v>
          </cell>
          <cell r="B1380" t="str">
            <v>Tehnička škola i prirodoslovna gimnazija Ruđera Boškovića - Osijek</v>
          </cell>
        </row>
        <row r="1381">
          <cell r="A1381">
            <v>2591</v>
          </cell>
          <cell r="B1381" t="str">
            <v>Tehnička škola Nikole Tesle - Vukovar</v>
          </cell>
        </row>
        <row r="1382">
          <cell r="A1382">
            <v>2581</v>
          </cell>
          <cell r="B1382" t="str">
            <v>Tehnička škola Ruđera Boškovića - Vinkovci</v>
          </cell>
        </row>
        <row r="1383">
          <cell r="A1383">
            <v>2764</v>
          </cell>
          <cell r="B1383" t="str">
            <v>Tehnička škola Ruđera Boškovića - Zagreb</v>
          </cell>
        </row>
        <row r="1384">
          <cell r="A1384">
            <v>2601</v>
          </cell>
          <cell r="B1384" t="str">
            <v>Tehnička škola u Imotskom</v>
          </cell>
        </row>
        <row r="1385">
          <cell r="A1385">
            <v>2463</v>
          </cell>
          <cell r="B1385" t="str">
            <v>Tehnička škola Rijeka</v>
          </cell>
        </row>
        <row r="1386">
          <cell r="A1386">
            <v>2628</v>
          </cell>
          <cell r="B1386" t="str">
            <v>Tehnička škola za strojarstvo i mehatroniku - Split</v>
          </cell>
        </row>
        <row r="1387">
          <cell r="A1387">
            <v>2727</v>
          </cell>
          <cell r="B1387" t="str">
            <v>Treća ekonomska škola - Zagreb</v>
          </cell>
        </row>
        <row r="1388">
          <cell r="A1388">
            <v>2557</v>
          </cell>
          <cell r="B1388" t="str">
            <v>Trgovačka i komercijalna škola davor Milas - Osijek</v>
          </cell>
        </row>
        <row r="1389">
          <cell r="A1389">
            <v>2454</v>
          </cell>
          <cell r="B1389" t="str">
            <v>Trgovačka i tekstilna škola u Rijeci</v>
          </cell>
        </row>
        <row r="1390">
          <cell r="A1390">
            <v>2746</v>
          </cell>
          <cell r="B1390" t="str">
            <v>Trgovačka škola - Zagreb</v>
          </cell>
        </row>
        <row r="1391">
          <cell r="A1391">
            <v>2396</v>
          </cell>
          <cell r="B1391" t="str">
            <v>Trgovačko - ugostiteljska škola - Karlovac</v>
          </cell>
        </row>
        <row r="1392">
          <cell r="A1392">
            <v>2680</v>
          </cell>
          <cell r="B1392" t="str">
            <v>Turistička i ugostiteljska škola - Dubrovnik</v>
          </cell>
        </row>
        <row r="1393">
          <cell r="A1393">
            <v>2635</v>
          </cell>
          <cell r="B1393" t="str">
            <v>Turističko - ugostiteljska škola - Split</v>
          </cell>
        </row>
        <row r="1394">
          <cell r="A1394">
            <v>2655</v>
          </cell>
          <cell r="B1394" t="str">
            <v xml:space="preserve">Turističko - ugostiteljska škola Antona Štifanića - Poreč </v>
          </cell>
        </row>
        <row r="1395">
          <cell r="A1395">
            <v>2435</v>
          </cell>
          <cell r="B1395" t="str">
            <v>Turističko-ugostiteljska i prehrambena škola - Bjelovar</v>
          </cell>
        </row>
        <row r="1396">
          <cell r="A1396">
            <v>2574</v>
          </cell>
          <cell r="B1396" t="str">
            <v>Turističko-ugostiteljska škola - Šibenik</v>
          </cell>
        </row>
        <row r="1397">
          <cell r="A1397">
            <v>4001</v>
          </cell>
          <cell r="B1397" t="str">
            <v>Učenički dom</v>
          </cell>
        </row>
        <row r="1398">
          <cell r="A1398">
            <v>4046</v>
          </cell>
          <cell r="B1398" t="str">
            <v>Učenički dom Hrvatski učiteljski konvikt</v>
          </cell>
        </row>
        <row r="1399">
          <cell r="A1399">
            <v>4048</v>
          </cell>
          <cell r="B1399" t="str">
            <v>Učenički dom Lovran</v>
          </cell>
        </row>
        <row r="1400">
          <cell r="A1400">
            <v>4049</v>
          </cell>
          <cell r="B1400" t="str">
            <v>Učenički dom Marije Jambrišak</v>
          </cell>
        </row>
        <row r="1401">
          <cell r="A1401">
            <v>4054</v>
          </cell>
          <cell r="B1401" t="str">
            <v>Učenički dom Varaždin</v>
          </cell>
        </row>
        <row r="1402">
          <cell r="A1402">
            <v>2845</v>
          </cell>
          <cell r="B1402" t="str">
            <v>Učilište za popularnu i jazz glazbu</v>
          </cell>
        </row>
        <row r="1403">
          <cell r="A1403">
            <v>2447</v>
          </cell>
          <cell r="B1403" t="str">
            <v>Ugostiteljska škola - Opatija</v>
          </cell>
        </row>
        <row r="1404">
          <cell r="A1404">
            <v>2555</v>
          </cell>
          <cell r="B1404" t="str">
            <v>Ugostiteljsko - turistička škola - Osijek</v>
          </cell>
        </row>
        <row r="1405">
          <cell r="A1405">
            <v>2729</v>
          </cell>
          <cell r="B1405" t="str">
            <v>Ugostiteljsko-turističko učilište - Zagreb</v>
          </cell>
        </row>
        <row r="1406">
          <cell r="A1406">
            <v>2914</v>
          </cell>
          <cell r="B1406" t="str">
            <v>Umjetnička gimnazija Ars Animae s pravom javnosti - Split</v>
          </cell>
        </row>
        <row r="1407">
          <cell r="A1407">
            <v>60</v>
          </cell>
          <cell r="B1407" t="str">
            <v>Umjetnička škola Franje Lučića</v>
          </cell>
        </row>
        <row r="1408">
          <cell r="A1408">
            <v>2059</v>
          </cell>
          <cell r="B1408" t="str">
            <v>Umjetnička škola Luke Sorkočevića - Dubrovnik</v>
          </cell>
        </row>
        <row r="1409">
          <cell r="A1409">
            <v>1941</v>
          </cell>
          <cell r="B1409" t="str">
            <v>Umjetnička škola Matka Brajše Rašana</v>
          </cell>
        </row>
        <row r="1410">
          <cell r="A1410">
            <v>2139</v>
          </cell>
          <cell r="B1410" t="str">
            <v>Umjetnička škola Miroslav Magdalenić - Čakovec</v>
          </cell>
        </row>
        <row r="1411">
          <cell r="A1411">
            <v>1959</v>
          </cell>
          <cell r="B1411" t="str">
            <v>Umjetnička škola Poreč</v>
          </cell>
        </row>
        <row r="1412">
          <cell r="A1412">
            <v>2745</v>
          </cell>
          <cell r="B1412" t="str">
            <v>Upravna škola Zagreb</v>
          </cell>
        </row>
        <row r="1413">
          <cell r="A1413">
            <v>2700</v>
          </cell>
          <cell r="B1413" t="str">
            <v>V. gimnazija - Zagreb</v>
          </cell>
        </row>
        <row r="1414">
          <cell r="A1414">
            <v>2623</v>
          </cell>
          <cell r="B1414" t="str">
            <v>V. gimnazija Vladimir Nazor - Split</v>
          </cell>
        </row>
        <row r="1415">
          <cell r="A1415">
            <v>630</v>
          </cell>
          <cell r="B1415" t="str">
            <v>V. osnovna škola - Bjelovar</v>
          </cell>
        </row>
        <row r="1416">
          <cell r="A1416">
            <v>465</v>
          </cell>
          <cell r="B1416" t="str">
            <v>V. osnovna škola - Varaždin</v>
          </cell>
        </row>
        <row r="1417">
          <cell r="A1417">
            <v>2719</v>
          </cell>
          <cell r="B1417" t="str">
            <v>Veterinarska škola - Zagreb</v>
          </cell>
        </row>
        <row r="1418">
          <cell r="A1418">
            <v>466</v>
          </cell>
          <cell r="B1418" t="str">
            <v>VI. osnovna škola - Varaždin</v>
          </cell>
        </row>
        <row r="1419">
          <cell r="A1419">
            <v>2702</v>
          </cell>
          <cell r="B1419" t="str">
            <v>VII. gimnazija - Zagreb</v>
          </cell>
        </row>
        <row r="1420">
          <cell r="A1420">
            <v>468</v>
          </cell>
          <cell r="B1420" t="str">
            <v>VII. osnovna škola - Varaždin</v>
          </cell>
        </row>
        <row r="1421">
          <cell r="A1421">
            <v>2330</v>
          </cell>
          <cell r="B1421" t="str">
            <v>Waldorfska škola u Zagrebu</v>
          </cell>
        </row>
        <row r="1422">
          <cell r="A1422">
            <v>2705</v>
          </cell>
          <cell r="B1422" t="str">
            <v>X. gimnazija Ivan Supek - Zagreb</v>
          </cell>
        </row>
        <row r="1423">
          <cell r="A1423">
            <v>2706</v>
          </cell>
          <cell r="B1423" t="str">
            <v>XI. gimnazija - Zagreb</v>
          </cell>
        </row>
        <row r="1424">
          <cell r="A1424">
            <v>2707</v>
          </cell>
          <cell r="B1424" t="str">
            <v>XII. gimnazija - Zagreb</v>
          </cell>
        </row>
        <row r="1425">
          <cell r="A1425">
            <v>2708</v>
          </cell>
          <cell r="B1425" t="str">
            <v>XIII. gimnazija - Zagreb</v>
          </cell>
        </row>
        <row r="1426">
          <cell r="A1426">
            <v>2710</v>
          </cell>
          <cell r="B1426" t="str">
            <v>XV. gimnazija - Zagreb</v>
          </cell>
        </row>
        <row r="1427">
          <cell r="A1427">
            <v>2711</v>
          </cell>
          <cell r="B1427" t="str">
            <v>XVI. gimnazija - Zagreb</v>
          </cell>
        </row>
        <row r="1428">
          <cell r="A1428">
            <v>2713</v>
          </cell>
          <cell r="B1428" t="str">
            <v>XVIII. gimnazija - Zagreb</v>
          </cell>
        </row>
        <row r="1429">
          <cell r="A1429">
            <v>2536</v>
          </cell>
          <cell r="B1429" t="str">
            <v>Zadarska privatna gimnazija s pravom javnosti</v>
          </cell>
        </row>
        <row r="1430">
          <cell r="A1430">
            <v>4000</v>
          </cell>
          <cell r="B1430" t="str">
            <v>Zadruga</v>
          </cell>
        </row>
        <row r="1431">
          <cell r="A1431">
            <v>2775</v>
          </cell>
          <cell r="B1431" t="str">
            <v>Zagrebačka umjetnička gimnazija s pravom javnosti</v>
          </cell>
        </row>
        <row r="1432">
          <cell r="A1432">
            <v>2586</v>
          </cell>
          <cell r="B1432" t="str">
            <v>Zdravstvena i veterinarska škola Dr. Andrije Štampara - Vinkovci</v>
          </cell>
        </row>
        <row r="1433">
          <cell r="A1433">
            <v>2634</v>
          </cell>
          <cell r="B1433" t="str">
            <v>Zdravstvena škola - Split</v>
          </cell>
        </row>
        <row r="1434">
          <cell r="A1434">
            <v>2714</v>
          </cell>
          <cell r="B1434" t="str">
            <v>Zdravstveno učilište - Zagreb</v>
          </cell>
        </row>
        <row r="1435">
          <cell r="A1435">
            <v>2359</v>
          </cell>
          <cell r="B1435" t="str">
            <v>Zrakoplovna tehnička škola Rudolfa Perešina</v>
          </cell>
        </row>
        <row r="1436">
          <cell r="A1436">
            <v>2477</v>
          </cell>
          <cell r="B1436" t="str">
            <v>Željeznička tehnička škola - Moravice</v>
          </cell>
        </row>
        <row r="1437">
          <cell r="A1437">
            <v>2751</v>
          </cell>
          <cell r="B1437" t="str">
            <v>Ženska opća gimnazija Družbe sestara milosrdnica - s pravom javnosti</v>
          </cell>
        </row>
        <row r="1438">
          <cell r="A1438">
            <v>4043</v>
          </cell>
          <cell r="B1438" t="str">
            <v>Ženski đački dom Dubrovnik</v>
          </cell>
        </row>
        <row r="1439">
          <cell r="A1439">
            <v>4007</v>
          </cell>
          <cell r="B1439" t="str">
            <v>Ženski đački dom Split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4065</v>
          </cell>
          <cell r="B718" t="str">
            <v>OŠ Kralja Zvonimira</v>
          </cell>
        </row>
        <row r="719">
          <cell r="A719">
            <v>830</v>
          </cell>
          <cell r="B719" t="str">
            <v>OŠ Kraljevica</v>
          </cell>
        </row>
        <row r="720">
          <cell r="A720">
            <v>2875</v>
          </cell>
          <cell r="B720" t="str">
            <v>OŠ Kraljice Jelene</v>
          </cell>
        </row>
        <row r="721">
          <cell r="A721">
            <v>190</v>
          </cell>
          <cell r="B721" t="str">
            <v>OŠ Krapinske Toplice</v>
          </cell>
        </row>
        <row r="722">
          <cell r="A722">
            <v>1226</v>
          </cell>
          <cell r="B722" t="str">
            <v>OŠ Krune Krstića - Zadar</v>
          </cell>
        </row>
        <row r="723">
          <cell r="A723">
            <v>88</v>
          </cell>
          <cell r="B723" t="str">
            <v>OŠ Ksavera Šandora Gjalskog - Donja Zelina</v>
          </cell>
        </row>
        <row r="724">
          <cell r="A724">
            <v>150</v>
          </cell>
          <cell r="B724" t="str">
            <v>OŠ Ksavera Šandora Gjalskog - Zabok</v>
          </cell>
        </row>
        <row r="725">
          <cell r="A725">
            <v>2198</v>
          </cell>
          <cell r="B725" t="str">
            <v>OŠ Ksavera Šandora Gjalskog - Zagreb</v>
          </cell>
        </row>
        <row r="726">
          <cell r="A726">
            <v>2116</v>
          </cell>
          <cell r="B726" t="str">
            <v>OŠ Kula Norinska</v>
          </cell>
        </row>
        <row r="727">
          <cell r="A727">
            <v>2106</v>
          </cell>
          <cell r="B727" t="str">
            <v>OŠ Kuna</v>
          </cell>
        </row>
        <row r="728">
          <cell r="A728">
            <v>100</v>
          </cell>
          <cell r="B728" t="str">
            <v>OŠ Kupljenovo</v>
          </cell>
        </row>
        <row r="729">
          <cell r="A729">
            <v>2141</v>
          </cell>
          <cell r="B729" t="str">
            <v>OŠ Kuršanec</v>
          </cell>
        </row>
        <row r="730">
          <cell r="A730">
            <v>2202</v>
          </cell>
          <cell r="B730" t="str">
            <v>OŠ Kustošija</v>
          </cell>
        </row>
        <row r="731">
          <cell r="A731">
            <v>1392</v>
          </cell>
          <cell r="B731" t="str">
            <v>OŠ Ladimirevci</v>
          </cell>
        </row>
        <row r="732">
          <cell r="A732">
            <v>2049</v>
          </cell>
          <cell r="B732" t="str">
            <v>OŠ Lapad</v>
          </cell>
        </row>
        <row r="733">
          <cell r="A733">
            <v>1452</v>
          </cell>
          <cell r="B733" t="str">
            <v>OŠ Laslovo</v>
          </cell>
        </row>
        <row r="734">
          <cell r="A734">
            <v>2884</v>
          </cell>
          <cell r="B734" t="str">
            <v>OŠ Lauder-Hugo Kon</v>
          </cell>
        </row>
        <row r="735">
          <cell r="A735">
            <v>566</v>
          </cell>
          <cell r="B735" t="str">
            <v>OŠ Legrad</v>
          </cell>
        </row>
        <row r="736">
          <cell r="A736">
            <v>2917</v>
          </cell>
          <cell r="B736" t="str">
            <v>OŠ Libar</v>
          </cell>
        </row>
        <row r="737">
          <cell r="A737">
            <v>187</v>
          </cell>
          <cell r="B737" t="str">
            <v>OŠ Lijepa Naša</v>
          </cell>
        </row>
        <row r="738">
          <cell r="A738">
            <v>1084</v>
          </cell>
          <cell r="B738" t="str">
            <v>OŠ Lipik</v>
          </cell>
        </row>
        <row r="739">
          <cell r="A739">
            <v>1641</v>
          </cell>
          <cell r="B739" t="str">
            <v>OŠ Lipovac</v>
          </cell>
        </row>
        <row r="740">
          <cell r="A740">
            <v>4058</v>
          </cell>
          <cell r="B740" t="str">
            <v>OŠ Lotrščak</v>
          </cell>
        </row>
        <row r="741">
          <cell r="A741">
            <v>1629</v>
          </cell>
          <cell r="B741" t="str">
            <v>OŠ Lovas</v>
          </cell>
        </row>
        <row r="742">
          <cell r="A742">
            <v>935</v>
          </cell>
          <cell r="B742" t="str">
            <v>OŠ Lovinac</v>
          </cell>
        </row>
        <row r="743">
          <cell r="A743">
            <v>2241</v>
          </cell>
          <cell r="B743" t="str">
            <v>OŠ Lovre pl. Matačića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450</v>
          </cell>
          <cell r="B746" t="str">
            <v>OŠ Ludbreg</v>
          </cell>
        </row>
        <row r="747">
          <cell r="A747">
            <v>324</v>
          </cell>
          <cell r="B747" t="str">
            <v>OŠ Ludina</v>
          </cell>
        </row>
        <row r="748">
          <cell r="A748">
            <v>1427</v>
          </cell>
          <cell r="B748" t="str">
            <v>OŠ Lug - Laskói Általános Iskola</v>
          </cell>
        </row>
        <row r="749">
          <cell r="A749">
            <v>2886</v>
          </cell>
          <cell r="B749" t="str">
            <v>OŠ Luka - Luka</v>
          </cell>
        </row>
        <row r="750">
          <cell r="A750">
            <v>2910</v>
          </cell>
          <cell r="B750" t="str">
            <v>OŠ Luka - Sesvete</v>
          </cell>
        </row>
        <row r="751">
          <cell r="A751">
            <v>1493</v>
          </cell>
          <cell r="B751" t="str">
            <v>OŠ Luka Botić</v>
          </cell>
        </row>
        <row r="752">
          <cell r="A752">
            <v>909</v>
          </cell>
          <cell r="B752" t="str">
            <v>OŠ Luke Perkovića - Brinje</v>
          </cell>
        </row>
        <row r="753">
          <cell r="A753">
            <v>513</v>
          </cell>
          <cell r="B753" t="str">
            <v>OŠ Ljubešćica</v>
          </cell>
        </row>
        <row r="754">
          <cell r="A754">
            <v>2269</v>
          </cell>
          <cell r="B754" t="str">
            <v>OŠ Ljubljanica - Zagreb</v>
          </cell>
        </row>
        <row r="755">
          <cell r="A755">
            <v>7</v>
          </cell>
          <cell r="B755" t="str">
            <v>OŠ Ljubo Babić</v>
          </cell>
        </row>
        <row r="756">
          <cell r="A756">
            <v>1155</v>
          </cell>
          <cell r="B756" t="str">
            <v>OŠ Ljudevit Gaj - Lužani</v>
          </cell>
        </row>
        <row r="757">
          <cell r="A757">
            <v>202</v>
          </cell>
          <cell r="B757" t="str">
            <v>OŠ Ljudevit Gaj - Mihovljan</v>
          </cell>
        </row>
        <row r="758">
          <cell r="A758">
            <v>147</v>
          </cell>
          <cell r="B758" t="str">
            <v>OŠ Ljudevit Gaj u Krapini</v>
          </cell>
        </row>
        <row r="759">
          <cell r="A759">
            <v>1089</v>
          </cell>
          <cell r="B759" t="str">
            <v>OŠ Ljudevita Gaja - Nova Gradiška</v>
          </cell>
        </row>
        <row r="760">
          <cell r="A760">
            <v>1370</v>
          </cell>
          <cell r="B760" t="str">
            <v>OŠ Ljudevita Gaja - Osijek</v>
          </cell>
        </row>
        <row r="761">
          <cell r="A761">
            <v>78</v>
          </cell>
          <cell r="B761" t="str">
            <v>OŠ Ljudevita Gaja - Zaprešić</v>
          </cell>
        </row>
        <row r="762">
          <cell r="A762">
            <v>537</v>
          </cell>
          <cell r="B762" t="str">
            <v>OŠ Ljudevita Modeca - Križevci</v>
          </cell>
        </row>
        <row r="763">
          <cell r="A763">
            <v>196</v>
          </cell>
          <cell r="B763" t="str">
            <v>OŠ Mače</v>
          </cell>
        </row>
        <row r="764">
          <cell r="A764">
            <v>362</v>
          </cell>
          <cell r="B764" t="str">
            <v>OŠ Mahično</v>
          </cell>
        </row>
        <row r="765">
          <cell r="A765">
            <v>1716</v>
          </cell>
          <cell r="B765" t="str">
            <v>OŠ Majstora Radovana</v>
          </cell>
        </row>
        <row r="766">
          <cell r="A766">
            <v>2254</v>
          </cell>
          <cell r="B766" t="str">
            <v>OŠ Malešnica</v>
          </cell>
        </row>
        <row r="767">
          <cell r="A767">
            <v>4053</v>
          </cell>
          <cell r="B767" t="str">
            <v>OŠ Malinska - Dubašnica</v>
          </cell>
        </row>
        <row r="768">
          <cell r="A768">
            <v>1757</v>
          </cell>
          <cell r="B768" t="str">
            <v>OŠ Manuš</v>
          </cell>
        </row>
        <row r="769">
          <cell r="A769">
            <v>2005</v>
          </cell>
          <cell r="B769" t="str">
            <v>OŠ Marčana</v>
          </cell>
        </row>
        <row r="770">
          <cell r="A770">
            <v>1671</v>
          </cell>
          <cell r="B770" t="str">
            <v>OŠ Mare Švel-Gamiršek</v>
          </cell>
        </row>
        <row r="771">
          <cell r="A771">
            <v>843</v>
          </cell>
          <cell r="B771" t="str">
            <v>OŠ Maria Martinolića</v>
          </cell>
        </row>
        <row r="772">
          <cell r="A772">
            <v>198</v>
          </cell>
          <cell r="B772" t="str">
            <v>OŠ Marija Bistrica</v>
          </cell>
        </row>
        <row r="773">
          <cell r="A773">
            <v>2023</v>
          </cell>
          <cell r="B773" t="str">
            <v>OŠ Marije i Line</v>
          </cell>
        </row>
        <row r="774">
          <cell r="A774">
            <v>2215</v>
          </cell>
          <cell r="B774" t="str">
            <v>OŠ Marije Jurić Zagorke</v>
          </cell>
        </row>
        <row r="775">
          <cell r="A775">
            <v>2051</v>
          </cell>
          <cell r="B775" t="str">
            <v>OŠ Marina Držića - Dubrovnik</v>
          </cell>
        </row>
        <row r="776">
          <cell r="A776">
            <v>2278</v>
          </cell>
          <cell r="B776" t="str">
            <v>OŠ Marina Držića - Zagreb</v>
          </cell>
        </row>
        <row r="777">
          <cell r="A777">
            <v>2047</v>
          </cell>
          <cell r="B777" t="str">
            <v>OŠ Marina Getaldića</v>
          </cell>
        </row>
        <row r="778">
          <cell r="A778">
            <v>1752</v>
          </cell>
          <cell r="B778" t="str">
            <v>OŠ Marjan</v>
          </cell>
        </row>
        <row r="779">
          <cell r="A779">
            <v>1706</v>
          </cell>
          <cell r="B779" t="str">
            <v>OŠ Marka Marulića</v>
          </cell>
        </row>
        <row r="780">
          <cell r="A780">
            <v>1205</v>
          </cell>
          <cell r="B780" t="str">
            <v>OŠ Markovac</v>
          </cell>
        </row>
        <row r="781">
          <cell r="A781">
            <v>2225</v>
          </cell>
          <cell r="B781" t="str">
            <v>OŠ Markuševec</v>
          </cell>
        </row>
        <row r="782">
          <cell r="A782">
            <v>1662</v>
          </cell>
          <cell r="B782" t="str">
            <v>OŠ Markušica</v>
          </cell>
        </row>
        <row r="783">
          <cell r="A783">
            <v>503</v>
          </cell>
          <cell r="B783" t="str">
            <v>OŠ Martijanec</v>
          </cell>
        </row>
        <row r="784">
          <cell r="A784">
            <v>4017</v>
          </cell>
          <cell r="B784" t="str">
            <v>OŠ Mate Balote - Buje</v>
          </cell>
        </row>
        <row r="785">
          <cell r="A785">
            <v>244</v>
          </cell>
          <cell r="B785" t="str">
            <v>OŠ Mate Lovraka - Kutina</v>
          </cell>
        </row>
        <row r="786">
          <cell r="A786">
            <v>1094</v>
          </cell>
          <cell r="B786" t="str">
            <v>OŠ Mate Lovraka - Nova Gradiška</v>
          </cell>
        </row>
        <row r="787">
          <cell r="A787">
            <v>267</v>
          </cell>
          <cell r="B787" t="str">
            <v>OŠ Mate Lovraka - Petrinja</v>
          </cell>
        </row>
        <row r="788">
          <cell r="A788">
            <v>713</v>
          </cell>
          <cell r="B788" t="str">
            <v>OŠ Mate Lovraka - Veliki Grđevac</v>
          </cell>
        </row>
        <row r="789">
          <cell r="A789">
            <v>1492</v>
          </cell>
          <cell r="B789" t="str">
            <v>OŠ Mate Lovraka - Vladislavci</v>
          </cell>
        </row>
        <row r="790">
          <cell r="A790">
            <v>2214</v>
          </cell>
          <cell r="B790" t="str">
            <v>OŠ Mate Lovraka - Zagreb</v>
          </cell>
        </row>
        <row r="791">
          <cell r="A791">
            <v>1602</v>
          </cell>
          <cell r="B791" t="str">
            <v>OŠ Mate Lovraka - Županja</v>
          </cell>
        </row>
        <row r="792">
          <cell r="A792">
            <v>1611</v>
          </cell>
          <cell r="B792" t="str">
            <v>OŠ Matija Antun Reljković - Cerna</v>
          </cell>
        </row>
        <row r="793">
          <cell r="A793">
            <v>1177</v>
          </cell>
          <cell r="B793" t="str">
            <v>OŠ Matija Antun Reljković - Davor</v>
          </cell>
        </row>
        <row r="794">
          <cell r="A794">
            <v>1171</v>
          </cell>
          <cell r="B794" t="str">
            <v>OŠ Matija Gubec - Cernik</v>
          </cell>
        </row>
        <row r="795">
          <cell r="A795">
            <v>1628</v>
          </cell>
          <cell r="B795" t="str">
            <v>OŠ Matija Gubec - Jarmina</v>
          </cell>
        </row>
        <row r="796">
          <cell r="A796">
            <v>1494</v>
          </cell>
          <cell r="B796" t="str">
            <v>OŠ Matija Gubec - Magdalenovac</v>
          </cell>
        </row>
        <row r="797">
          <cell r="A797">
            <v>1349</v>
          </cell>
          <cell r="B797" t="str">
            <v>OŠ Matija Gubec - Piškorevci</v>
          </cell>
        </row>
        <row r="798">
          <cell r="A798">
            <v>174</v>
          </cell>
          <cell r="B798" t="str">
            <v>OŠ Matije Gupca - Gornja Stubica</v>
          </cell>
        </row>
        <row r="799">
          <cell r="A799">
            <v>2265</v>
          </cell>
          <cell r="B799" t="str">
            <v>OŠ Matije Gupca - Zagreb</v>
          </cell>
        </row>
        <row r="800">
          <cell r="A800">
            <v>1386</v>
          </cell>
          <cell r="B800" t="str">
            <v>OŠ Matije Petra Katančića</v>
          </cell>
        </row>
        <row r="801">
          <cell r="A801">
            <v>1934</v>
          </cell>
          <cell r="B801" t="str">
            <v>OŠ Matije Vlačića</v>
          </cell>
        </row>
        <row r="802">
          <cell r="A802">
            <v>2234</v>
          </cell>
          <cell r="B802" t="str">
            <v>OŠ Matka Laginje</v>
          </cell>
        </row>
        <row r="803">
          <cell r="A803">
            <v>2205</v>
          </cell>
          <cell r="B803" t="str">
            <v>OŠ Medvedgrad</v>
          </cell>
        </row>
        <row r="804">
          <cell r="A804">
            <v>1772</v>
          </cell>
          <cell r="B804" t="str">
            <v>OŠ Mejaši</v>
          </cell>
        </row>
        <row r="805">
          <cell r="A805">
            <v>1762</v>
          </cell>
          <cell r="B805" t="str">
            <v>OŠ Meje</v>
          </cell>
        </row>
        <row r="806">
          <cell r="A806">
            <v>1770</v>
          </cell>
          <cell r="B806" t="str">
            <v>OŠ Mertojak</v>
          </cell>
        </row>
        <row r="807">
          <cell r="A807">
            <v>447</v>
          </cell>
          <cell r="B807" t="str">
            <v>OŠ Metel Ožegović</v>
          </cell>
        </row>
        <row r="808">
          <cell r="A808">
            <v>20</v>
          </cell>
          <cell r="B808" t="str">
            <v>OŠ Mihaela Šiloboda</v>
          </cell>
        </row>
        <row r="809">
          <cell r="A809">
            <v>569</v>
          </cell>
          <cell r="B809" t="str">
            <v>OŠ Mihovil Pavlek Miškina - Đelekovec</v>
          </cell>
        </row>
        <row r="810">
          <cell r="A810">
            <v>1675</v>
          </cell>
          <cell r="B810" t="str">
            <v>OŠ Mijat Stojanović</v>
          </cell>
        </row>
        <row r="811">
          <cell r="A811">
            <v>993</v>
          </cell>
          <cell r="B811" t="str">
            <v>OŠ Mikleuš</v>
          </cell>
        </row>
        <row r="812">
          <cell r="A812">
            <v>1121</v>
          </cell>
          <cell r="B812" t="str">
            <v>OŠ Milan Amruš</v>
          </cell>
        </row>
        <row r="813">
          <cell r="A813">
            <v>827</v>
          </cell>
          <cell r="B813" t="str">
            <v>OŠ Milan Brozović</v>
          </cell>
        </row>
        <row r="814">
          <cell r="A814">
            <v>1899</v>
          </cell>
          <cell r="B814" t="str">
            <v>OŠ Milana Begovića</v>
          </cell>
        </row>
        <row r="815">
          <cell r="A815">
            <v>27</v>
          </cell>
          <cell r="B815" t="str">
            <v>OŠ Milana Langa</v>
          </cell>
        </row>
        <row r="816">
          <cell r="A816">
            <v>2019</v>
          </cell>
          <cell r="B816" t="str">
            <v>OŠ Milana Šorga - Oprtalj</v>
          </cell>
        </row>
        <row r="817">
          <cell r="A817">
            <v>1490</v>
          </cell>
          <cell r="B817" t="str">
            <v>OŠ Milka Cepelića</v>
          </cell>
        </row>
        <row r="818">
          <cell r="A818">
            <v>135</v>
          </cell>
          <cell r="B818" t="str">
            <v>OŠ Milke Trnine</v>
          </cell>
        </row>
        <row r="819">
          <cell r="A819">
            <v>1879</v>
          </cell>
          <cell r="B819" t="str">
            <v>OŠ Milna</v>
          </cell>
        </row>
        <row r="820">
          <cell r="A820">
            <v>668</v>
          </cell>
          <cell r="B820" t="str">
            <v>OŠ Mirka Pereša</v>
          </cell>
        </row>
        <row r="821">
          <cell r="A821">
            <v>1448</v>
          </cell>
          <cell r="B821" t="str">
            <v>OŠ Miroslava Krleže - Čepin</v>
          </cell>
        </row>
        <row r="822">
          <cell r="A822">
            <v>2194</v>
          </cell>
          <cell r="B822" t="str">
            <v>OŠ Miroslava Krleže - Zagreb</v>
          </cell>
        </row>
        <row r="823">
          <cell r="A823">
            <v>1593</v>
          </cell>
          <cell r="B823" t="str">
            <v>OŠ Mitnica</v>
          </cell>
        </row>
        <row r="824">
          <cell r="A824">
            <v>1046</v>
          </cell>
          <cell r="B824" t="str">
            <v>OŠ Mladost - Jakšić</v>
          </cell>
        </row>
        <row r="825">
          <cell r="A825">
            <v>309</v>
          </cell>
          <cell r="B825" t="str">
            <v>OŠ Mladost - Lekenik</v>
          </cell>
        </row>
        <row r="826">
          <cell r="A826">
            <v>1367</v>
          </cell>
          <cell r="B826" t="str">
            <v>OŠ Mladost - Osijek</v>
          </cell>
        </row>
        <row r="827">
          <cell r="A827">
            <v>2299</v>
          </cell>
          <cell r="B827" t="str">
            <v>OŠ Mladost - Zagreb</v>
          </cell>
        </row>
        <row r="828">
          <cell r="A828">
            <v>2109</v>
          </cell>
          <cell r="B828" t="str">
            <v>OŠ Mljet</v>
          </cell>
        </row>
        <row r="829">
          <cell r="A829">
            <v>2061</v>
          </cell>
          <cell r="B829" t="str">
            <v>OŠ Mokošica - Dubrovnik</v>
          </cell>
        </row>
        <row r="830">
          <cell r="A830">
            <v>601</v>
          </cell>
          <cell r="B830" t="str">
            <v>OŠ Molve</v>
          </cell>
        </row>
        <row r="831">
          <cell r="A831">
            <v>1976</v>
          </cell>
          <cell r="B831" t="str">
            <v>OŠ Monte Zaro</v>
          </cell>
        </row>
        <row r="832">
          <cell r="A832">
            <v>870</v>
          </cell>
          <cell r="B832" t="str">
            <v>OŠ Mrkopalj</v>
          </cell>
        </row>
        <row r="833">
          <cell r="A833">
            <v>2156</v>
          </cell>
          <cell r="B833" t="str">
            <v>OŠ Mursko Središće</v>
          </cell>
        </row>
        <row r="834">
          <cell r="A834">
            <v>1568</v>
          </cell>
          <cell r="B834" t="str">
            <v>OŠ Murterski škoji</v>
          </cell>
        </row>
        <row r="835">
          <cell r="A835">
            <v>2324</v>
          </cell>
          <cell r="B835" t="str">
            <v>OŠ Nad lipom</v>
          </cell>
        </row>
        <row r="836">
          <cell r="A836">
            <v>2341</v>
          </cell>
          <cell r="B836" t="str">
            <v>OŠ Nandi s pravom javnosti</v>
          </cell>
        </row>
        <row r="837">
          <cell r="A837">
            <v>2159</v>
          </cell>
          <cell r="B837" t="str">
            <v>OŠ Nedelišće</v>
          </cell>
        </row>
        <row r="838">
          <cell r="A838">
            <v>1676</v>
          </cell>
          <cell r="B838" t="str">
            <v>OŠ Negoslavci</v>
          </cell>
        </row>
        <row r="839">
          <cell r="A839">
            <v>1800</v>
          </cell>
          <cell r="B839" t="str">
            <v>OŠ Neorić-Sutina</v>
          </cell>
        </row>
        <row r="840">
          <cell r="A840">
            <v>416</v>
          </cell>
          <cell r="B840" t="str">
            <v>OŠ Netretić</v>
          </cell>
        </row>
        <row r="841">
          <cell r="A841">
            <v>789</v>
          </cell>
          <cell r="B841" t="str">
            <v>OŠ Nikola Tesla - Rijeka</v>
          </cell>
        </row>
        <row r="842">
          <cell r="A842">
            <v>1592</v>
          </cell>
          <cell r="B842" t="str">
            <v>OŠ Nikole Andrića</v>
          </cell>
        </row>
        <row r="843">
          <cell r="A843">
            <v>48</v>
          </cell>
          <cell r="B843" t="str">
            <v>OŠ Nikole Hribara</v>
          </cell>
        </row>
        <row r="844">
          <cell r="A844">
            <v>1214</v>
          </cell>
          <cell r="B844" t="str">
            <v>OŠ Nikole Tesle - Gračac</v>
          </cell>
        </row>
        <row r="845">
          <cell r="A845">
            <v>1581</v>
          </cell>
          <cell r="B845" t="str">
            <v>OŠ Nikole Tesle - Mirkovci</v>
          </cell>
        </row>
        <row r="846">
          <cell r="A846">
            <v>2268</v>
          </cell>
          <cell r="B846" t="str">
            <v>OŠ Nikole Tesle - Zagreb</v>
          </cell>
        </row>
        <row r="847">
          <cell r="A847">
            <v>678</v>
          </cell>
          <cell r="B847" t="str">
            <v>OŠ Nova Rača</v>
          </cell>
        </row>
        <row r="848">
          <cell r="A848">
            <v>453</v>
          </cell>
          <cell r="B848" t="str">
            <v>OŠ Novi Marof</v>
          </cell>
        </row>
        <row r="849">
          <cell r="A849">
            <v>1271</v>
          </cell>
          <cell r="B849" t="str">
            <v>OŠ Novigrad</v>
          </cell>
        </row>
        <row r="850">
          <cell r="A850">
            <v>4050</v>
          </cell>
          <cell r="B850" t="str">
            <v>OŠ Novo Čiče</v>
          </cell>
        </row>
        <row r="851">
          <cell r="A851">
            <v>259</v>
          </cell>
          <cell r="B851" t="str">
            <v>OŠ Novska</v>
          </cell>
        </row>
        <row r="852">
          <cell r="A852">
            <v>1686</v>
          </cell>
          <cell r="B852" t="str">
            <v>OŠ o. Petra Perice Makarska</v>
          </cell>
        </row>
        <row r="853">
          <cell r="A853">
            <v>1217</v>
          </cell>
          <cell r="B853" t="str">
            <v>OŠ Obrovac</v>
          </cell>
        </row>
        <row r="854">
          <cell r="A854">
            <v>2301</v>
          </cell>
          <cell r="B854" t="str">
            <v>OŠ Odra</v>
          </cell>
        </row>
        <row r="855">
          <cell r="A855">
            <v>1188</v>
          </cell>
          <cell r="B855" t="str">
            <v>OŠ Okučani</v>
          </cell>
        </row>
        <row r="856">
          <cell r="A856">
            <v>4045</v>
          </cell>
          <cell r="B856" t="str">
            <v>OŠ Omišalj</v>
          </cell>
        </row>
        <row r="857">
          <cell r="A857">
            <v>2113</v>
          </cell>
          <cell r="B857" t="str">
            <v>OŠ Opuzen</v>
          </cell>
        </row>
        <row r="858">
          <cell r="A858">
            <v>2104</v>
          </cell>
          <cell r="B858" t="str">
            <v>OŠ Orebić</v>
          </cell>
        </row>
        <row r="859">
          <cell r="A859">
            <v>2154</v>
          </cell>
          <cell r="B859" t="str">
            <v>OŠ Orehovica</v>
          </cell>
        </row>
        <row r="860">
          <cell r="A860">
            <v>205</v>
          </cell>
          <cell r="B860" t="str">
            <v>OŠ Oroslavje</v>
          </cell>
        </row>
        <row r="861">
          <cell r="A861">
            <v>1740</v>
          </cell>
          <cell r="B861" t="str">
            <v>OŠ Ostrog</v>
          </cell>
        </row>
        <row r="862">
          <cell r="A862">
            <v>2303</v>
          </cell>
          <cell r="B862" t="str">
            <v>OŠ Otok</v>
          </cell>
        </row>
        <row r="863">
          <cell r="A863">
            <v>2201</v>
          </cell>
          <cell r="B863" t="str">
            <v>OŠ Otona Ivekovića</v>
          </cell>
        </row>
        <row r="864">
          <cell r="A864">
            <v>2119</v>
          </cell>
          <cell r="B864" t="str">
            <v>OŠ Otrići-Dubrave</v>
          </cell>
        </row>
        <row r="865">
          <cell r="A865">
            <v>1300</v>
          </cell>
          <cell r="B865" t="str">
            <v>OŠ Pakoštane</v>
          </cell>
        </row>
        <row r="866">
          <cell r="A866">
            <v>2196</v>
          </cell>
          <cell r="B866" t="str">
            <v>OŠ Pantovčak</v>
          </cell>
        </row>
        <row r="867">
          <cell r="A867">
            <v>77</v>
          </cell>
          <cell r="B867" t="str">
            <v>OŠ Pavao Belas</v>
          </cell>
        </row>
        <row r="868">
          <cell r="A868">
            <v>185</v>
          </cell>
          <cell r="B868" t="str">
            <v>OŠ Pavla Štoosa</v>
          </cell>
        </row>
        <row r="869">
          <cell r="A869">
            <v>2206</v>
          </cell>
          <cell r="B869" t="str">
            <v>OŠ Pavleka Miškine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798</v>
          </cell>
          <cell r="B871" t="str">
            <v>OŠ Pehlin</v>
          </cell>
        </row>
        <row r="872">
          <cell r="A872">
            <v>917</v>
          </cell>
          <cell r="B872" t="str">
            <v>OŠ Perušić</v>
          </cell>
        </row>
        <row r="873">
          <cell r="A873">
            <v>1718</v>
          </cell>
          <cell r="B873" t="str">
            <v>OŠ Petar Berislavić</v>
          </cell>
        </row>
        <row r="874">
          <cell r="A874">
            <v>1295</v>
          </cell>
          <cell r="B874" t="str">
            <v>OŠ Petar Lorini</v>
          </cell>
        </row>
        <row r="875">
          <cell r="A875">
            <v>1282</v>
          </cell>
          <cell r="B875" t="str">
            <v>OŠ Petar Zoranić - Nin</v>
          </cell>
        </row>
        <row r="876">
          <cell r="A876">
            <v>1318</v>
          </cell>
          <cell r="B876" t="str">
            <v>OŠ Petar Zoranić - Stankovci</v>
          </cell>
        </row>
        <row r="877">
          <cell r="A877">
            <v>737</v>
          </cell>
          <cell r="B877" t="str">
            <v>OŠ Petar Zrinski - Čabar</v>
          </cell>
        </row>
        <row r="878">
          <cell r="A878">
            <v>474</v>
          </cell>
          <cell r="B878" t="str">
            <v>OŠ Petar Zrinski - Jalžabet</v>
          </cell>
        </row>
        <row r="879">
          <cell r="A879">
            <v>2189</v>
          </cell>
          <cell r="B879" t="str">
            <v>OŠ Petar Zrinski - Šenkovec</v>
          </cell>
        </row>
        <row r="880">
          <cell r="A880">
            <v>2207</v>
          </cell>
          <cell r="B880" t="str">
            <v>OŠ Petar Zrinski - Zagreb</v>
          </cell>
        </row>
        <row r="881">
          <cell r="A881">
            <v>1880</v>
          </cell>
          <cell r="B881" t="str">
            <v>OŠ Petra Hektorovića - Stari Grad</v>
          </cell>
        </row>
        <row r="882">
          <cell r="A882">
            <v>2063</v>
          </cell>
          <cell r="B882" t="str">
            <v>OŠ Petra Kanavelića</v>
          </cell>
        </row>
        <row r="883">
          <cell r="A883">
            <v>1538</v>
          </cell>
          <cell r="B883" t="str">
            <v>OŠ Petra Krešimira IV.</v>
          </cell>
        </row>
        <row r="884">
          <cell r="A884">
            <v>1870</v>
          </cell>
          <cell r="B884" t="str">
            <v>OŠ Petra Kružića Klis</v>
          </cell>
        </row>
        <row r="885">
          <cell r="A885">
            <v>1011</v>
          </cell>
          <cell r="B885" t="str">
            <v>OŠ Petra Preradovića - Pitomača</v>
          </cell>
        </row>
        <row r="886">
          <cell r="A886">
            <v>1228</v>
          </cell>
          <cell r="B886" t="str">
            <v>OŠ Petra Preradovića - Zadar</v>
          </cell>
        </row>
        <row r="887">
          <cell r="A887">
            <v>2242</v>
          </cell>
          <cell r="B887" t="str">
            <v>OŠ Petra Preradovića - Zagreb</v>
          </cell>
        </row>
        <row r="888">
          <cell r="A888">
            <v>1992</v>
          </cell>
          <cell r="B888" t="str">
            <v>OŠ Petra Studenca - Kanfanar</v>
          </cell>
        </row>
        <row r="889">
          <cell r="A889">
            <v>1309</v>
          </cell>
          <cell r="B889" t="str">
            <v>OŠ Petra Zoranića</v>
          </cell>
        </row>
        <row r="890">
          <cell r="A890">
            <v>478</v>
          </cell>
          <cell r="B890" t="str">
            <v>OŠ Petrijanec</v>
          </cell>
        </row>
        <row r="891">
          <cell r="A891">
            <v>1471</v>
          </cell>
          <cell r="B891" t="str">
            <v>OŠ Petrijevci</v>
          </cell>
        </row>
        <row r="892">
          <cell r="A892">
            <v>1570</v>
          </cell>
          <cell r="B892" t="str">
            <v>OŠ Pirovac</v>
          </cell>
        </row>
        <row r="893">
          <cell r="A893">
            <v>431</v>
          </cell>
          <cell r="B893" t="str">
            <v xml:space="preserve">OŠ Plaški </v>
          </cell>
        </row>
        <row r="894">
          <cell r="A894">
            <v>938</v>
          </cell>
          <cell r="B894" t="str">
            <v>OŠ Plitvička Jezera</v>
          </cell>
        </row>
        <row r="895">
          <cell r="A895">
            <v>1765</v>
          </cell>
          <cell r="B895" t="str">
            <v>OŠ Plokite</v>
          </cell>
        </row>
        <row r="896">
          <cell r="A896">
            <v>788</v>
          </cell>
          <cell r="B896" t="str">
            <v>OŠ Podmurvice</v>
          </cell>
        </row>
        <row r="897">
          <cell r="A897">
            <v>458</v>
          </cell>
          <cell r="B897" t="str">
            <v>OŠ Podrute</v>
          </cell>
        </row>
        <row r="898">
          <cell r="A898">
            <v>2164</v>
          </cell>
          <cell r="B898" t="str">
            <v>OŠ Podturen</v>
          </cell>
        </row>
        <row r="899">
          <cell r="A899">
            <v>1759</v>
          </cell>
          <cell r="B899" t="str">
            <v>OŠ Pojišan</v>
          </cell>
        </row>
        <row r="900">
          <cell r="A900">
            <v>58</v>
          </cell>
          <cell r="B900" t="str">
            <v>OŠ Pokupsko</v>
          </cell>
        </row>
        <row r="901">
          <cell r="A901">
            <v>1314</v>
          </cell>
          <cell r="B901" t="str">
            <v>OŠ Polača</v>
          </cell>
        </row>
        <row r="902">
          <cell r="A902">
            <v>1261</v>
          </cell>
          <cell r="B902" t="str">
            <v>OŠ Poličnik</v>
          </cell>
        </row>
        <row r="903">
          <cell r="A903">
            <v>1416</v>
          </cell>
          <cell r="B903" t="str">
            <v>OŠ Popovac</v>
          </cell>
        </row>
        <row r="904">
          <cell r="A904">
            <v>318</v>
          </cell>
          <cell r="B904" t="str">
            <v>OŠ Popovača</v>
          </cell>
        </row>
        <row r="905">
          <cell r="A905">
            <v>1954</v>
          </cell>
          <cell r="B905" t="str">
            <v>OŠ Poreč</v>
          </cell>
        </row>
        <row r="906">
          <cell r="A906">
            <v>6</v>
          </cell>
          <cell r="B906" t="str">
            <v>OŠ Posavski Bregi</v>
          </cell>
        </row>
        <row r="907">
          <cell r="A907">
            <v>2263</v>
          </cell>
          <cell r="B907" t="str">
            <v>OŠ Prečko</v>
          </cell>
        </row>
        <row r="908">
          <cell r="A908">
            <v>2168</v>
          </cell>
          <cell r="B908" t="str">
            <v>OŠ Prelog</v>
          </cell>
        </row>
        <row r="909">
          <cell r="A909">
            <v>2126</v>
          </cell>
          <cell r="B909" t="str">
            <v>OŠ Primorje</v>
          </cell>
        </row>
        <row r="910">
          <cell r="A910">
            <v>1842</v>
          </cell>
          <cell r="B910" t="str">
            <v>OŠ Primorski Dolac</v>
          </cell>
        </row>
        <row r="911">
          <cell r="A911">
            <v>1558</v>
          </cell>
          <cell r="B911" t="str">
            <v>OŠ Primošten</v>
          </cell>
        </row>
        <row r="912">
          <cell r="A912">
            <v>1286</v>
          </cell>
          <cell r="B912" t="str">
            <v>OŠ Privlaka</v>
          </cell>
        </row>
        <row r="913">
          <cell r="A913">
            <v>1743</v>
          </cell>
          <cell r="B913" t="str">
            <v>OŠ Prof. Filipa Lukasa</v>
          </cell>
        </row>
        <row r="914">
          <cell r="A914">
            <v>607</v>
          </cell>
          <cell r="B914" t="str">
            <v>OŠ Prof. Franje Viktora Šignjara</v>
          </cell>
        </row>
        <row r="915">
          <cell r="A915">
            <v>1791</v>
          </cell>
          <cell r="B915" t="str">
            <v>OŠ Pučišća</v>
          </cell>
        </row>
        <row r="916">
          <cell r="A916">
            <v>1773</v>
          </cell>
          <cell r="B916" t="str">
            <v>OŠ Pujanki</v>
          </cell>
        </row>
        <row r="917">
          <cell r="A917">
            <v>103</v>
          </cell>
          <cell r="B917" t="str">
            <v>OŠ Pušća</v>
          </cell>
        </row>
        <row r="918">
          <cell r="A918">
            <v>263</v>
          </cell>
          <cell r="B918" t="str">
            <v>OŠ Rajić</v>
          </cell>
        </row>
        <row r="919">
          <cell r="A919">
            <v>2277</v>
          </cell>
          <cell r="B919" t="str">
            <v>OŠ Rapska</v>
          </cell>
        </row>
        <row r="920">
          <cell r="A920">
            <v>1768</v>
          </cell>
          <cell r="B920" t="str">
            <v>OŠ Ravne njive</v>
          </cell>
        </row>
        <row r="921">
          <cell r="A921">
            <v>350</v>
          </cell>
          <cell r="B921" t="str">
            <v>OŠ Rečica</v>
          </cell>
        </row>
        <row r="922">
          <cell r="A922">
            <v>2883</v>
          </cell>
          <cell r="B922" t="str">
            <v>OŠ Remete</v>
          </cell>
        </row>
        <row r="923">
          <cell r="A923">
            <v>1383</v>
          </cell>
          <cell r="B923" t="str">
            <v>OŠ Retfala</v>
          </cell>
        </row>
        <row r="924">
          <cell r="A924">
            <v>2209</v>
          </cell>
          <cell r="B924" t="str">
            <v>OŠ Retkovec</v>
          </cell>
        </row>
        <row r="925">
          <cell r="A925">
            <v>758</v>
          </cell>
          <cell r="B925" t="str">
            <v>OŠ Rikard Katalinić Jeretov</v>
          </cell>
        </row>
        <row r="926">
          <cell r="A926">
            <v>2016</v>
          </cell>
          <cell r="B926" t="str">
            <v>OŠ Rivarela</v>
          </cell>
        </row>
        <row r="927">
          <cell r="A927">
            <v>1560</v>
          </cell>
          <cell r="B927" t="str">
            <v>OŠ Rogoznica</v>
          </cell>
        </row>
        <row r="928">
          <cell r="A928">
            <v>722</v>
          </cell>
          <cell r="B928" t="str">
            <v>OŠ Rovišće</v>
          </cell>
        </row>
        <row r="929">
          <cell r="A929">
            <v>32</v>
          </cell>
          <cell r="B929" t="str">
            <v>OŠ Rude</v>
          </cell>
        </row>
        <row r="930">
          <cell r="A930">
            <v>2266</v>
          </cell>
          <cell r="B930" t="str">
            <v>OŠ Rudeš</v>
          </cell>
        </row>
        <row r="931">
          <cell r="A931">
            <v>825</v>
          </cell>
          <cell r="B931" t="str">
            <v>OŠ Rudolfa Strohala</v>
          </cell>
        </row>
        <row r="932">
          <cell r="A932">
            <v>97</v>
          </cell>
          <cell r="B932" t="str">
            <v>OŠ Rugvica</v>
          </cell>
        </row>
        <row r="933">
          <cell r="A933">
            <v>1833</v>
          </cell>
          <cell r="B933" t="str">
            <v>OŠ Runović</v>
          </cell>
        </row>
        <row r="934">
          <cell r="A934">
            <v>23</v>
          </cell>
          <cell r="B934" t="str">
            <v>OŠ Samobor</v>
          </cell>
        </row>
        <row r="935">
          <cell r="A935">
            <v>779</v>
          </cell>
          <cell r="B935" t="str">
            <v>OŠ San Nicolo - Rijeka</v>
          </cell>
        </row>
        <row r="936">
          <cell r="A936">
            <v>4041</v>
          </cell>
          <cell r="B936" t="str">
            <v>OŠ Satnica Đakovačka</v>
          </cell>
        </row>
        <row r="937">
          <cell r="A937">
            <v>2282</v>
          </cell>
          <cell r="B937" t="str">
            <v>OŠ Savski Gaj</v>
          </cell>
        </row>
        <row r="938">
          <cell r="A938">
            <v>287</v>
          </cell>
          <cell r="B938" t="str">
            <v>OŠ Sela</v>
          </cell>
        </row>
        <row r="939">
          <cell r="A939">
            <v>1795</v>
          </cell>
          <cell r="B939" t="str">
            <v>OŠ Selca</v>
          </cell>
        </row>
        <row r="940">
          <cell r="A940">
            <v>2175</v>
          </cell>
          <cell r="B940" t="str">
            <v>OŠ Selnica</v>
          </cell>
        </row>
        <row r="941">
          <cell r="A941">
            <v>2317</v>
          </cell>
          <cell r="B941" t="str">
            <v>OŠ Sesvete</v>
          </cell>
        </row>
        <row r="942">
          <cell r="A942">
            <v>2904</v>
          </cell>
          <cell r="B942" t="str">
            <v>OŠ Sesvetska Sela</v>
          </cell>
        </row>
        <row r="943">
          <cell r="A943">
            <v>2343</v>
          </cell>
          <cell r="B943" t="str">
            <v>OŠ Sesvetska Sopnica</v>
          </cell>
        </row>
        <row r="944">
          <cell r="A944">
            <v>2318</v>
          </cell>
          <cell r="B944" t="str">
            <v>OŠ Sesvetski Kraljevec</v>
          </cell>
        </row>
        <row r="945">
          <cell r="A945">
            <v>209</v>
          </cell>
          <cell r="B945" t="str">
            <v>OŠ Side Košutić Radoboj</v>
          </cell>
        </row>
        <row r="946">
          <cell r="A946">
            <v>589</v>
          </cell>
          <cell r="B946" t="str">
            <v>OŠ Sidonije Rubido Erdody</v>
          </cell>
        </row>
        <row r="947">
          <cell r="A947">
            <v>1150</v>
          </cell>
          <cell r="B947" t="str">
            <v>OŠ Sikirevci</v>
          </cell>
        </row>
        <row r="948">
          <cell r="A948">
            <v>1823</v>
          </cell>
          <cell r="B948" t="str">
            <v>OŠ Silvija Strahimira Kranjčevića - Lovreć</v>
          </cell>
        </row>
        <row r="949">
          <cell r="A949">
            <v>902</v>
          </cell>
          <cell r="B949" t="str">
            <v>OŠ Silvija Strahimira Kranjčevića - Senj</v>
          </cell>
        </row>
        <row r="950">
          <cell r="A950">
            <v>2236</v>
          </cell>
          <cell r="B950" t="str">
            <v>OŠ Silvija Strahimira Kranjčevića - Zagreb</v>
          </cell>
        </row>
        <row r="951">
          <cell r="A951">
            <v>1487</v>
          </cell>
          <cell r="B951" t="str">
            <v>OŠ Silvije Strahimira Kranjčevića - Levanjska Varoš</v>
          </cell>
        </row>
        <row r="952">
          <cell r="A952">
            <v>1605</v>
          </cell>
          <cell r="B952" t="str">
            <v>OŠ Siniše Glavaševića</v>
          </cell>
        </row>
        <row r="953">
          <cell r="A953">
            <v>701</v>
          </cell>
          <cell r="B953" t="str">
            <v>OŠ Sirač</v>
          </cell>
        </row>
        <row r="954">
          <cell r="A954">
            <v>434</v>
          </cell>
          <cell r="B954" t="str">
            <v>OŠ Skakavac</v>
          </cell>
        </row>
        <row r="955">
          <cell r="A955">
            <v>1756</v>
          </cell>
          <cell r="B955" t="str">
            <v>OŠ Skalice</v>
          </cell>
        </row>
        <row r="956">
          <cell r="A956">
            <v>865</v>
          </cell>
          <cell r="B956" t="str">
            <v>OŠ Skrad</v>
          </cell>
        </row>
        <row r="957">
          <cell r="A957">
            <v>1561</v>
          </cell>
          <cell r="B957" t="str">
            <v>OŠ Skradin</v>
          </cell>
        </row>
        <row r="958">
          <cell r="A958">
            <v>1657</v>
          </cell>
          <cell r="B958" t="str">
            <v>OŠ Slakovci</v>
          </cell>
        </row>
        <row r="959">
          <cell r="A959">
            <v>2123</v>
          </cell>
          <cell r="B959" t="str">
            <v>OŠ Slano</v>
          </cell>
        </row>
        <row r="960">
          <cell r="A960">
            <v>1783</v>
          </cell>
          <cell r="B960" t="str">
            <v>OŠ Slatine</v>
          </cell>
        </row>
        <row r="961">
          <cell r="A961">
            <v>383</v>
          </cell>
          <cell r="B961" t="str">
            <v>OŠ Slava Raškaj</v>
          </cell>
        </row>
        <row r="962">
          <cell r="A962">
            <v>719</v>
          </cell>
          <cell r="B962" t="str">
            <v>OŠ Slavka Kolara - Hercegovac</v>
          </cell>
        </row>
        <row r="963">
          <cell r="A963">
            <v>54</v>
          </cell>
          <cell r="B963" t="str">
            <v>OŠ Slavka Kolara - Kravarsko</v>
          </cell>
        </row>
        <row r="964">
          <cell r="A964">
            <v>393</v>
          </cell>
          <cell r="B964" t="str">
            <v>OŠ Slunj</v>
          </cell>
        </row>
        <row r="965">
          <cell r="A965">
            <v>1237</v>
          </cell>
          <cell r="B965" t="str">
            <v>OŠ Smiljevac</v>
          </cell>
        </row>
        <row r="966">
          <cell r="A966">
            <v>2121</v>
          </cell>
          <cell r="B966" t="str">
            <v>OŠ Smokvica</v>
          </cell>
        </row>
        <row r="967">
          <cell r="A967">
            <v>579</v>
          </cell>
          <cell r="B967" t="str">
            <v>OŠ Sokolovac</v>
          </cell>
        </row>
        <row r="968">
          <cell r="A968">
            <v>1758</v>
          </cell>
          <cell r="B968" t="str">
            <v>OŠ Spinut</v>
          </cell>
        </row>
        <row r="969">
          <cell r="A969">
            <v>1767</v>
          </cell>
          <cell r="B969" t="str">
            <v>OŠ Split 3</v>
          </cell>
        </row>
        <row r="970">
          <cell r="A970">
            <v>488</v>
          </cell>
          <cell r="B970" t="str">
            <v>OŠ Sračinec</v>
          </cell>
        </row>
        <row r="971">
          <cell r="A971">
            <v>796</v>
          </cell>
          <cell r="B971" t="str">
            <v>OŠ Srdoči</v>
          </cell>
        </row>
        <row r="972">
          <cell r="A972">
            <v>1777</v>
          </cell>
          <cell r="B972" t="str">
            <v>OŠ Srinjine</v>
          </cell>
        </row>
        <row r="973">
          <cell r="A973">
            <v>1224</v>
          </cell>
          <cell r="B973" t="str">
            <v>OŠ Stanovi</v>
          </cell>
        </row>
        <row r="974">
          <cell r="A974">
            <v>1654</v>
          </cell>
          <cell r="B974" t="str">
            <v>OŠ Stari Jankovci</v>
          </cell>
        </row>
        <row r="975">
          <cell r="A975">
            <v>1274</v>
          </cell>
          <cell r="B975" t="str">
            <v>OŠ Starigrad</v>
          </cell>
        </row>
        <row r="976">
          <cell r="A976">
            <v>2246</v>
          </cell>
          <cell r="B976" t="str">
            <v>OŠ Stenjevec</v>
          </cell>
        </row>
        <row r="977">
          <cell r="A977">
            <v>98</v>
          </cell>
          <cell r="B977" t="str">
            <v>OŠ Stjepan Radić - Božjakovina</v>
          </cell>
        </row>
        <row r="978">
          <cell r="A978">
            <v>1678</v>
          </cell>
          <cell r="B978" t="str">
            <v>OŠ Stjepan Radić - Imotski</v>
          </cell>
        </row>
        <row r="979">
          <cell r="A979">
            <v>1164</v>
          </cell>
          <cell r="B979" t="str">
            <v>OŠ Stjepan Radić - Oprisavci</v>
          </cell>
        </row>
        <row r="980">
          <cell r="A980">
            <v>1713</v>
          </cell>
          <cell r="B980" t="str">
            <v>OŠ Stjepan Radić - Tijarica</v>
          </cell>
        </row>
        <row r="981">
          <cell r="A981">
            <v>1648</v>
          </cell>
          <cell r="B981" t="str">
            <v>OŠ Stjepana Antolovića</v>
          </cell>
        </row>
        <row r="982">
          <cell r="A982">
            <v>3</v>
          </cell>
          <cell r="B982" t="str">
            <v>OŠ Stjepana Basaričeka</v>
          </cell>
        </row>
        <row r="983">
          <cell r="A983">
            <v>2300</v>
          </cell>
          <cell r="B983" t="str">
            <v>OŠ Stjepana Bencekovića</v>
          </cell>
        </row>
        <row r="984">
          <cell r="A984">
            <v>1658</v>
          </cell>
          <cell r="B984" t="str">
            <v>OŠ Stjepana Cvrkovića</v>
          </cell>
        </row>
        <row r="985">
          <cell r="A985">
            <v>1689</v>
          </cell>
          <cell r="B985" t="str">
            <v>OŠ Stjepana Ivičevića</v>
          </cell>
        </row>
        <row r="986">
          <cell r="A986">
            <v>252</v>
          </cell>
          <cell r="B986" t="str">
            <v>OŠ Stjepana Kefelje</v>
          </cell>
        </row>
        <row r="987">
          <cell r="A987">
            <v>1254</v>
          </cell>
          <cell r="B987" t="str">
            <v>OŠ Stjepana Radića - Bibinje</v>
          </cell>
        </row>
        <row r="988">
          <cell r="A988">
            <v>162</v>
          </cell>
          <cell r="B988" t="str">
            <v>OŠ Stjepana Radića - Brestovec Orehovički</v>
          </cell>
        </row>
        <row r="989">
          <cell r="A989">
            <v>1041</v>
          </cell>
          <cell r="B989" t="str">
            <v>OŠ Stjepana Radića - Čaglin</v>
          </cell>
        </row>
        <row r="990">
          <cell r="A990">
            <v>2071</v>
          </cell>
          <cell r="B990" t="str">
            <v>OŠ Stjepana Radića - Metković</v>
          </cell>
        </row>
        <row r="991">
          <cell r="A991">
            <v>1780</v>
          </cell>
          <cell r="B991" t="str">
            <v>OŠ Stobreč</v>
          </cell>
        </row>
        <row r="992">
          <cell r="A992">
            <v>1965</v>
          </cell>
          <cell r="B992" t="str">
            <v>OŠ Stoja</v>
          </cell>
        </row>
        <row r="993">
          <cell r="A993">
            <v>2097</v>
          </cell>
          <cell r="B993" t="str">
            <v>OŠ Ston</v>
          </cell>
        </row>
        <row r="994">
          <cell r="A994">
            <v>2186</v>
          </cell>
          <cell r="B994" t="str">
            <v>OŠ Strahoninec</v>
          </cell>
        </row>
        <row r="995">
          <cell r="A995">
            <v>1789</v>
          </cell>
          <cell r="B995" t="str">
            <v>OŠ Strožanac</v>
          </cell>
        </row>
        <row r="996">
          <cell r="A996">
            <v>3057</v>
          </cell>
          <cell r="B996" t="str">
            <v>OŠ Stubičke Toplice</v>
          </cell>
        </row>
        <row r="997">
          <cell r="A997">
            <v>1826</v>
          </cell>
          <cell r="B997" t="str">
            <v>OŠ Studenci</v>
          </cell>
        </row>
        <row r="998">
          <cell r="A998">
            <v>1769</v>
          </cell>
          <cell r="B998" t="str">
            <v>OŠ Sućidar</v>
          </cell>
        </row>
        <row r="999">
          <cell r="A999">
            <v>998</v>
          </cell>
          <cell r="B999" t="str">
            <v>OŠ Suhopolje</v>
          </cell>
        </row>
        <row r="1000">
          <cell r="A1000">
            <v>1255</v>
          </cell>
          <cell r="B1000" t="str">
            <v>OŠ Sukošan</v>
          </cell>
        </row>
        <row r="1001">
          <cell r="A1001">
            <v>329</v>
          </cell>
          <cell r="B1001" t="str">
            <v>OŠ Sunja</v>
          </cell>
        </row>
        <row r="1002">
          <cell r="A1002">
            <v>1876</v>
          </cell>
          <cell r="B1002" t="str">
            <v>OŠ Supetar</v>
          </cell>
        </row>
        <row r="1003">
          <cell r="A1003">
            <v>1304</v>
          </cell>
          <cell r="B1003" t="str">
            <v>OŠ Sv. Filip i Jakov</v>
          </cell>
        </row>
        <row r="1004">
          <cell r="A1004">
            <v>2298</v>
          </cell>
          <cell r="B1004" t="str">
            <v>OŠ Sveta Klara</v>
          </cell>
        </row>
        <row r="1005">
          <cell r="A1005">
            <v>2187</v>
          </cell>
          <cell r="B1005" t="str">
            <v>OŠ Sveta Marija</v>
          </cell>
        </row>
        <row r="1006">
          <cell r="A1006">
            <v>105</v>
          </cell>
          <cell r="B1006" t="str">
            <v>OŠ Sveta Nedelja</v>
          </cell>
        </row>
        <row r="1007">
          <cell r="A1007">
            <v>1362</v>
          </cell>
          <cell r="B1007" t="str">
            <v>OŠ Svete Ane u Osijeku</v>
          </cell>
        </row>
        <row r="1008">
          <cell r="A1008">
            <v>504</v>
          </cell>
          <cell r="B1008" t="str">
            <v>OŠ Sveti Đurđ</v>
          </cell>
        </row>
        <row r="1009">
          <cell r="A1009">
            <v>212</v>
          </cell>
          <cell r="B1009" t="str">
            <v>OŠ Sveti Križ Začretje</v>
          </cell>
        </row>
        <row r="1010">
          <cell r="A1010">
            <v>2174</v>
          </cell>
          <cell r="B1010" t="str">
            <v>OŠ Sveti Martin na Muri</v>
          </cell>
        </row>
        <row r="1011">
          <cell r="A1011">
            <v>829</v>
          </cell>
          <cell r="B1011" t="str">
            <v>OŠ Sveti Matej</v>
          </cell>
        </row>
        <row r="1012">
          <cell r="A1012">
            <v>584</v>
          </cell>
          <cell r="B1012" t="str">
            <v>OŠ Sveti Petar Orehovec</v>
          </cell>
        </row>
        <row r="1013">
          <cell r="A1013">
            <v>2021</v>
          </cell>
          <cell r="B1013" t="str">
            <v xml:space="preserve">OŠ Svetvinčenat </v>
          </cell>
        </row>
        <row r="1014">
          <cell r="A1014">
            <v>508</v>
          </cell>
          <cell r="B1014" t="str">
            <v>OŠ Svibovec</v>
          </cell>
        </row>
        <row r="1015">
          <cell r="A1015">
            <v>61</v>
          </cell>
          <cell r="B1015" t="str">
            <v>OŠ Ščitarjevo</v>
          </cell>
        </row>
        <row r="1016">
          <cell r="A1016">
            <v>1322</v>
          </cell>
          <cell r="B1016" t="str">
            <v>OŠ Šećerana</v>
          </cell>
        </row>
        <row r="1017">
          <cell r="A1017">
            <v>484</v>
          </cell>
          <cell r="B1017" t="str">
            <v>OŠ Šemovec</v>
          </cell>
        </row>
        <row r="1018">
          <cell r="A1018">
            <v>2195</v>
          </cell>
          <cell r="B1018" t="str">
            <v>OŠ Šestine</v>
          </cell>
        </row>
        <row r="1019">
          <cell r="A1019">
            <v>1961</v>
          </cell>
          <cell r="B1019" t="str">
            <v>OŠ Šijana - Pula</v>
          </cell>
        </row>
        <row r="1020">
          <cell r="A1020">
            <v>1236</v>
          </cell>
          <cell r="B1020" t="str">
            <v>OŠ Šime Budinića - Zadar</v>
          </cell>
        </row>
        <row r="1021">
          <cell r="A1021">
            <v>1233</v>
          </cell>
          <cell r="B1021" t="str">
            <v>OŠ Šimuna Kožičića Benje</v>
          </cell>
        </row>
        <row r="1022">
          <cell r="A1022">
            <v>790</v>
          </cell>
          <cell r="B1022" t="str">
            <v>OŠ Škurinje - Rijeka</v>
          </cell>
        </row>
        <row r="1023">
          <cell r="A1023">
            <v>2908</v>
          </cell>
          <cell r="B1023" t="str">
            <v>OŠ Špansko Oranice</v>
          </cell>
        </row>
        <row r="1024">
          <cell r="A1024">
            <v>711</v>
          </cell>
          <cell r="B1024" t="str">
            <v>OŠ Štefanje</v>
          </cell>
        </row>
        <row r="1025">
          <cell r="A1025">
            <v>2177</v>
          </cell>
          <cell r="B1025" t="str">
            <v>OŠ Štrigova</v>
          </cell>
        </row>
        <row r="1026">
          <cell r="A1026">
            <v>352</v>
          </cell>
          <cell r="B1026" t="str">
            <v>OŠ Švarča</v>
          </cell>
        </row>
        <row r="1027">
          <cell r="A1027">
            <v>1958</v>
          </cell>
          <cell r="B1027" t="str">
            <v xml:space="preserve">OŠ Tar - Vabriga </v>
          </cell>
        </row>
        <row r="1028">
          <cell r="A1028">
            <v>1376</v>
          </cell>
          <cell r="B1028" t="str">
            <v>OŠ Tenja</v>
          </cell>
        </row>
        <row r="1029">
          <cell r="A1029">
            <v>1811</v>
          </cell>
          <cell r="B1029" t="str">
            <v>OŠ Tin Ujević - Krivodol</v>
          </cell>
        </row>
        <row r="1030">
          <cell r="A1030">
            <v>1375</v>
          </cell>
          <cell r="B1030" t="str">
            <v>OŠ Tin Ujević - Osijek</v>
          </cell>
        </row>
        <row r="1031">
          <cell r="A1031">
            <v>1546</v>
          </cell>
          <cell r="B1031" t="str">
            <v>OŠ Tina Ujevića - Šibenik</v>
          </cell>
        </row>
        <row r="1032">
          <cell r="A1032">
            <v>2276</v>
          </cell>
          <cell r="B1032" t="str">
            <v>OŠ Tina Ujevića - Zagreb</v>
          </cell>
        </row>
        <row r="1033">
          <cell r="A1033">
            <v>2252</v>
          </cell>
          <cell r="B1033" t="str">
            <v>OŠ Tituša Brezovačkog</v>
          </cell>
        </row>
        <row r="1034">
          <cell r="A1034">
            <v>2152</v>
          </cell>
          <cell r="B1034" t="str">
            <v>OŠ Tomaša Goričanca - Mala Subotica</v>
          </cell>
        </row>
        <row r="1035">
          <cell r="A1035">
            <v>1971</v>
          </cell>
          <cell r="B1035" t="str">
            <v>OŠ Tone Peruška - Pula</v>
          </cell>
        </row>
        <row r="1036">
          <cell r="A1036">
            <v>2888</v>
          </cell>
          <cell r="B1036" t="str">
            <v>OŠ Tordinci</v>
          </cell>
        </row>
        <row r="1037">
          <cell r="A1037">
            <v>1886</v>
          </cell>
          <cell r="B1037" t="str">
            <v>OŠ Trilj</v>
          </cell>
        </row>
        <row r="1038">
          <cell r="A1038">
            <v>483</v>
          </cell>
          <cell r="B1038" t="str">
            <v>OŠ Trnovec</v>
          </cell>
        </row>
        <row r="1039">
          <cell r="A1039">
            <v>728</v>
          </cell>
          <cell r="B1039" t="str">
            <v>OŠ Trnovitica</v>
          </cell>
        </row>
        <row r="1040">
          <cell r="A1040">
            <v>663</v>
          </cell>
          <cell r="B1040" t="str">
            <v>OŠ Trnovitički Popovac</v>
          </cell>
        </row>
        <row r="1041">
          <cell r="A1041">
            <v>2297</v>
          </cell>
          <cell r="B1041" t="str">
            <v>OŠ Trnsko</v>
          </cell>
        </row>
        <row r="1042">
          <cell r="A1042">
            <v>2281</v>
          </cell>
          <cell r="B1042" t="str">
            <v>OŠ Trnjanska</v>
          </cell>
        </row>
        <row r="1043">
          <cell r="A1043">
            <v>2128</v>
          </cell>
          <cell r="B1043" t="str">
            <v>OŠ Trpanj</v>
          </cell>
        </row>
        <row r="1044">
          <cell r="A1044">
            <v>1665</v>
          </cell>
          <cell r="B1044" t="str">
            <v>OŠ Trpinja</v>
          </cell>
        </row>
        <row r="1045">
          <cell r="A1045">
            <v>791</v>
          </cell>
          <cell r="B1045" t="str">
            <v>OŠ Trsat</v>
          </cell>
        </row>
        <row r="1046">
          <cell r="A1046">
            <v>1763</v>
          </cell>
          <cell r="B1046" t="str">
            <v>OŠ Trstenik</v>
          </cell>
        </row>
        <row r="1047">
          <cell r="A1047">
            <v>1690</v>
          </cell>
          <cell r="B1047" t="str">
            <v>OŠ Tučepi</v>
          </cell>
        </row>
        <row r="1048">
          <cell r="A1048">
            <v>358</v>
          </cell>
          <cell r="B1048" t="str">
            <v>OŠ Turanj</v>
          </cell>
        </row>
        <row r="1049">
          <cell r="A1049">
            <v>792</v>
          </cell>
          <cell r="B1049" t="str">
            <v>OŠ Turnić</v>
          </cell>
        </row>
        <row r="1050">
          <cell r="A1050">
            <v>516</v>
          </cell>
          <cell r="B1050" t="str">
            <v>OŠ Tužno</v>
          </cell>
        </row>
        <row r="1051">
          <cell r="A1051">
            <v>704</v>
          </cell>
          <cell r="B1051" t="str">
            <v>OŠ u Đulovcu</v>
          </cell>
        </row>
        <row r="1052">
          <cell r="A1052">
            <v>1288</v>
          </cell>
          <cell r="B1052" t="str">
            <v>OŠ Valentin Klarin - Preko</v>
          </cell>
        </row>
        <row r="1053">
          <cell r="A1053">
            <v>1928</v>
          </cell>
          <cell r="B1053" t="str">
            <v>OŠ Vazmoslav Gržalja</v>
          </cell>
        </row>
        <row r="1054">
          <cell r="A1054">
            <v>2302</v>
          </cell>
          <cell r="B1054" t="str">
            <v>OŠ Većeslava Holjevca</v>
          </cell>
        </row>
        <row r="1055">
          <cell r="A1055">
            <v>2120</v>
          </cell>
          <cell r="B1055" t="str">
            <v>OŠ Vela Luka</v>
          </cell>
        </row>
        <row r="1056">
          <cell r="A1056">
            <v>1978</v>
          </cell>
          <cell r="B1056" t="str">
            <v>OŠ Veli Vrh - Pula</v>
          </cell>
        </row>
        <row r="1057">
          <cell r="A1057">
            <v>52</v>
          </cell>
          <cell r="B1057" t="str">
            <v>OŠ Velika Mlaka</v>
          </cell>
        </row>
        <row r="1058">
          <cell r="A1058">
            <v>685</v>
          </cell>
          <cell r="B1058" t="str">
            <v>OŠ Velika Pisanica</v>
          </cell>
        </row>
        <row r="1059">
          <cell r="A1059">
            <v>505</v>
          </cell>
          <cell r="B1059" t="str">
            <v>OŠ Veliki Bukovec</v>
          </cell>
        </row>
        <row r="1060">
          <cell r="A1060">
            <v>217</v>
          </cell>
          <cell r="B1060" t="str">
            <v>OŠ Veliko Trgovišće</v>
          </cell>
        </row>
        <row r="1061">
          <cell r="A1061">
            <v>674</v>
          </cell>
          <cell r="B1061" t="str">
            <v>OŠ Veliko Trojstvo</v>
          </cell>
        </row>
        <row r="1062">
          <cell r="A1062">
            <v>1977</v>
          </cell>
          <cell r="B1062" t="str">
            <v>OŠ Veruda - Pula</v>
          </cell>
        </row>
        <row r="1063">
          <cell r="A1063">
            <v>793</v>
          </cell>
          <cell r="B1063" t="str">
            <v>OŠ Vežica</v>
          </cell>
        </row>
        <row r="1064">
          <cell r="A1064">
            <v>1549</v>
          </cell>
          <cell r="B1064" t="str">
            <v>OŠ Vidici</v>
          </cell>
        </row>
        <row r="1065">
          <cell r="A1065">
            <v>1973</v>
          </cell>
          <cell r="B1065" t="str">
            <v>OŠ Vidikovac</v>
          </cell>
        </row>
        <row r="1066">
          <cell r="A1066">
            <v>476</v>
          </cell>
          <cell r="B1066" t="str">
            <v>OŠ Vidovec</v>
          </cell>
        </row>
        <row r="1067">
          <cell r="A1067">
            <v>1369</v>
          </cell>
          <cell r="B1067" t="str">
            <v>OŠ Vijenac</v>
          </cell>
        </row>
        <row r="1068">
          <cell r="A1068">
            <v>1131</v>
          </cell>
          <cell r="B1068" t="str">
            <v>OŠ Viktor Car Emin - Donji Andrijevci</v>
          </cell>
        </row>
        <row r="1069">
          <cell r="A1069">
            <v>836</v>
          </cell>
          <cell r="B1069" t="str">
            <v>OŠ Viktora Cara Emina - Lovran</v>
          </cell>
        </row>
        <row r="1070">
          <cell r="A1070">
            <v>179</v>
          </cell>
          <cell r="B1070" t="str">
            <v>OŠ Viktora Kovačića</v>
          </cell>
        </row>
        <row r="1071">
          <cell r="A1071">
            <v>282</v>
          </cell>
          <cell r="B1071" t="str">
            <v>OŠ Viktorovac</v>
          </cell>
        </row>
        <row r="1072">
          <cell r="A1072">
            <v>1052</v>
          </cell>
          <cell r="B1072" t="str">
            <v>OŠ Vilima Korajca</v>
          </cell>
        </row>
        <row r="1073">
          <cell r="A1073">
            <v>485</v>
          </cell>
          <cell r="B1073" t="str">
            <v>OŠ Vinica</v>
          </cell>
        </row>
        <row r="1074">
          <cell r="A1074">
            <v>1720</v>
          </cell>
          <cell r="B1074" t="str">
            <v>OŠ Vis</v>
          </cell>
        </row>
        <row r="1075">
          <cell r="A1075">
            <v>1778</v>
          </cell>
          <cell r="B1075" t="str">
            <v>OŠ Visoka - Split</v>
          </cell>
        </row>
        <row r="1076">
          <cell r="A1076">
            <v>515</v>
          </cell>
          <cell r="B1076" t="str">
            <v>OŠ Visoko - Visoko</v>
          </cell>
        </row>
        <row r="1077">
          <cell r="A1077">
            <v>1381</v>
          </cell>
          <cell r="B1077" t="str">
            <v>OŠ Višnjevac</v>
          </cell>
        </row>
        <row r="1078">
          <cell r="A1078">
            <v>2014</v>
          </cell>
          <cell r="B1078" t="str">
            <v>OŠ Vitomir Širola - Pajo</v>
          </cell>
        </row>
        <row r="1079">
          <cell r="A1079">
            <v>1136</v>
          </cell>
          <cell r="B1079" t="str">
            <v>OŠ Vjekoslav Klaić</v>
          </cell>
        </row>
        <row r="1080">
          <cell r="A1080">
            <v>1566</v>
          </cell>
          <cell r="B1080" t="str">
            <v>OŠ Vjekoslava Kaleba</v>
          </cell>
        </row>
        <row r="1081">
          <cell r="A1081">
            <v>1748</v>
          </cell>
          <cell r="B1081" t="str">
            <v>OŠ Vjekoslava Paraća</v>
          </cell>
        </row>
        <row r="1082">
          <cell r="A1082">
            <v>2218</v>
          </cell>
          <cell r="B1082" t="str">
            <v>OŠ Vjenceslava Novaka</v>
          </cell>
        </row>
        <row r="1083">
          <cell r="A1083">
            <v>4056</v>
          </cell>
          <cell r="B1083" t="str">
            <v>OŠ Vladimir Deščak</v>
          </cell>
        </row>
        <row r="1084">
          <cell r="A1084">
            <v>780</v>
          </cell>
          <cell r="B1084" t="str">
            <v>OŠ Vladimir Gortan - Rijeka</v>
          </cell>
        </row>
        <row r="1085">
          <cell r="A1085">
            <v>1195</v>
          </cell>
          <cell r="B1085" t="str">
            <v>OŠ Vladimir Nazor - Adžamovci</v>
          </cell>
        </row>
        <row r="1086">
          <cell r="A1086">
            <v>164</v>
          </cell>
          <cell r="B1086" t="str">
            <v>OŠ Vladimir Nazor - Budinščina</v>
          </cell>
        </row>
        <row r="1087">
          <cell r="A1087">
            <v>1445</v>
          </cell>
          <cell r="B1087" t="str">
            <v>OŠ Vladimir Nazor - Čepin</v>
          </cell>
        </row>
        <row r="1088">
          <cell r="A1088">
            <v>340</v>
          </cell>
          <cell r="B1088" t="str">
            <v>OŠ Vladimir Nazor - Duga Resa</v>
          </cell>
        </row>
        <row r="1089">
          <cell r="A1089">
            <v>1339</v>
          </cell>
          <cell r="B1089" t="str">
            <v>OŠ Vladimir Nazor - Đakovo</v>
          </cell>
        </row>
        <row r="1090">
          <cell r="A1090">
            <v>1647</v>
          </cell>
          <cell r="B1090" t="str">
            <v>OŠ Vladimir Nazor - Komletinci</v>
          </cell>
        </row>
        <row r="1091">
          <cell r="A1091">
            <v>546</v>
          </cell>
          <cell r="B1091" t="str">
            <v>OŠ Vladimir Nazor - Križevci</v>
          </cell>
        </row>
        <row r="1092">
          <cell r="A1092">
            <v>1297</v>
          </cell>
          <cell r="B1092" t="str">
            <v>OŠ Vladimir Nazor - Neviđane</v>
          </cell>
        </row>
        <row r="1093">
          <cell r="A1093">
            <v>113</v>
          </cell>
          <cell r="B1093" t="str">
            <v>OŠ Vladimir Nazor - Pisarovina</v>
          </cell>
        </row>
        <row r="1094">
          <cell r="A1094">
            <v>2078</v>
          </cell>
          <cell r="B1094" t="str">
            <v>OŠ Vladimir Nazor - Ploče</v>
          </cell>
        </row>
        <row r="1095">
          <cell r="A1095">
            <v>1110</v>
          </cell>
          <cell r="B1095" t="str">
            <v>OŠ Vladimir Nazor - Slavonski Brod</v>
          </cell>
        </row>
        <row r="1096">
          <cell r="A1096">
            <v>481</v>
          </cell>
          <cell r="B1096" t="str">
            <v>OŠ Vladimir Nazor - Sveti Ilija</v>
          </cell>
        </row>
        <row r="1097">
          <cell r="A1097">
            <v>334</v>
          </cell>
          <cell r="B1097" t="str">
            <v>OŠ Vladimir Nazor - Topusko</v>
          </cell>
        </row>
        <row r="1098">
          <cell r="A1098">
            <v>1082</v>
          </cell>
          <cell r="B1098" t="str">
            <v>OŠ Vladimir Nazor - Trenkovo</v>
          </cell>
        </row>
        <row r="1099">
          <cell r="A1099">
            <v>961</v>
          </cell>
          <cell r="B1099" t="str">
            <v>OŠ Vladimir Nazor - Virovitica</v>
          </cell>
        </row>
        <row r="1100">
          <cell r="A1100">
            <v>1365</v>
          </cell>
          <cell r="B1100" t="str">
            <v>OŠ Vladimira Becića - Osijek</v>
          </cell>
        </row>
        <row r="1101">
          <cell r="A1101">
            <v>2043</v>
          </cell>
          <cell r="B1101" t="str">
            <v>OŠ Vladimira Gortana - Žminj</v>
          </cell>
        </row>
        <row r="1102">
          <cell r="A1102">
            <v>730</v>
          </cell>
          <cell r="B1102" t="str">
            <v>OŠ Vladimira Nazora - Crikvenica</v>
          </cell>
        </row>
        <row r="1103">
          <cell r="A1103">
            <v>638</v>
          </cell>
          <cell r="B1103" t="str">
            <v>OŠ Vladimira Nazora - Daruvar</v>
          </cell>
        </row>
        <row r="1104">
          <cell r="A1104">
            <v>1395</v>
          </cell>
          <cell r="B1104" t="str">
            <v>OŠ Vladimira Nazora - Feričanci</v>
          </cell>
        </row>
        <row r="1105">
          <cell r="A1105">
            <v>2006</v>
          </cell>
          <cell r="B1105" t="str">
            <v>OŠ Vladimira Nazora - Krnica</v>
          </cell>
        </row>
        <row r="1106">
          <cell r="A1106">
            <v>990</v>
          </cell>
          <cell r="B1106" t="str">
            <v>OŠ Vladimira Nazora - Nova Bukovica</v>
          </cell>
        </row>
        <row r="1107">
          <cell r="A1107">
            <v>1942</v>
          </cell>
          <cell r="B1107" t="str">
            <v>OŠ Vladimira Nazora - Pazin</v>
          </cell>
        </row>
        <row r="1108">
          <cell r="A1108">
            <v>1794</v>
          </cell>
          <cell r="B1108" t="str">
            <v>OŠ Vladimira Nazora - Postira</v>
          </cell>
        </row>
        <row r="1109">
          <cell r="A1109">
            <v>1998</v>
          </cell>
          <cell r="B1109" t="str">
            <v>OŠ Vladimira Nazora - Potpićan</v>
          </cell>
        </row>
        <row r="1110">
          <cell r="A1110">
            <v>2137</v>
          </cell>
          <cell r="B1110" t="str">
            <v>OŠ Vladimira Nazora - Pribislavec</v>
          </cell>
        </row>
        <row r="1111">
          <cell r="A1111">
            <v>1985</v>
          </cell>
          <cell r="B1111" t="str">
            <v>OŠ Vladimira Nazora - Rovinj</v>
          </cell>
        </row>
        <row r="1112">
          <cell r="A1112">
            <v>1260</v>
          </cell>
          <cell r="B1112" t="str">
            <v>OŠ Vladimira Nazora - Škabrnje</v>
          </cell>
        </row>
        <row r="1113">
          <cell r="A1113">
            <v>1579</v>
          </cell>
          <cell r="B1113" t="str">
            <v>OŠ Vladimira Nazora - Vinkovci</v>
          </cell>
        </row>
        <row r="1114">
          <cell r="A1114">
            <v>2041</v>
          </cell>
          <cell r="B1114" t="str">
            <v>OŠ Vladimira Nazora - Vrsar</v>
          </cell>
        </row>
        <row r="1115">
          <cell r="A1115">
            <v>2220</v>
          </cell>
          <cell r="B1115" t="str">
            <v>OŠ Vladimira Nazora - Zagreb</v>
          </cell>
        </row>
        <row r="1116">
          <cell r="A1116">
            <v>249</v>
          </cell>
          <cell r="B1116" t="str">
            <v>OŠ Vladimira Vidrića</v>
          </cell>
        </row>
        <row r="1117">
          <cell r="A1117">
            <v>995</v>
          </cell>
          <cell r="B1117" t="str">
            <v>OŠ Voćin</v>
          </cell>
        </row>
        <row r="1118">
          <cell r="A1118">
            <v>1571</v>
          </cell>
          <cell r="B1118" t="str">
            <v>OŠ Vodice</v>
          </cell>
        </row>
        <row r="1119">
          <cell r="A1119">
            <v>2036</v>
          </cell>
          <cell r="B1119" t="str">
            <v xml:space="preserve">OŠ Vodnjan </v>
          </cell>
        </row>
        <row r="1120">
          <cell r="A1120">
            <v>1659</v>
          </cell>
          <cell r="B1120" t="str">
            <v>OŠ Vođinci</v>
          </cell>
        </row>
        <row r="1121">
          <cell r="A1121">
            <v>396</v>
          </cell>
          <cell r="B1121" t="str">
            <v>OŠ Vojnić</v>
          </cell>
        </row>
        <row r="1122">
          <cell r="A1122">
            <v>2267</v>
          </cell>
          <cell r="B1122" t="str">
            <v>OŠ Voltino</v>
          </cell>
        </row>
        <row r="1123">
          <cell r="A1123">
            <v>1245</v>
          </cell>
          <cell r="B1123" t="str">
            <v>OŠ Voštarnica - Zadar</v>
          </cell>
        </row>
        <row r="1124">
          <cell r="A1124">
            <v>2271</v>
          </cell>
          <cell r="B1124" t="str">
            <v>OŠ Vrbani</v>
          </cell>
        </row>
        <row r="1125">
          <cell r="A1125">
            <v>1721</v>
          </cell>
          <cell r="B1125" t="str">
            <v>OŠ Vrgorac</v>
          </cell>
        </row>
        <row r="1126">
          <cell r="A1126">
            <v>1551</v>
          </cell>
          <cell r="B1126" t="str">
            <v>OŠ Vrpolje</v>
          </cell>
        </row>
        <row r="1127">
          <cell r="A1127">
            <v>2305</v>
          </cell>
          <cell r="B1127" t="str">
            <v>OŠ Vugrovec - Kašina</v>
          </cell>
        </row>
        <row r="1128">
          <cell r="A1128">
            <v>2245</v>
          </cell>
          <cell r="B1128" t="str">
            <v>OŠ Vukomerec</v>
          </cell>
        </row>
        <row r="1129">
          <cell r="A1129">
            <v>41</v>
          </cell>
          <cell r="B1129" t="str">
            <v>OŠ Vukovina</v>
          </cell>
        </row>
        <row r="1130">
          <cell r="A1130">
            <v>1246</v>
          </cell>
          <cell r="B1130" t="str">
            <v>OŠ Zadarski otoci - Zadar</v>
          </cell>
        </row>
        <row r="1131">
          <cell r="A1131">
            <v>1907</v>
          </cell>
          <cell r="B1131" t="str">
            <v>OŠ Zagvozd</v>
          </cell>
        </row>
        <row r="1132">
          <cell r="A1132">
            <v>776</v>
          </cell>
          <cell r="B1132" t="str">
            <v>OŠ Zamet</v>
          </cell>
        </row>
        <row r="1133">
          <cell r="A1133">
            <v>2296</v>
          </cell>
          <cell r="B1133" t="str">
            <v>OŠ Zapruđe</v>
          </cell>
        </row>
        <row r="1134">
          <cell r="A1134">
            <v>1055</v>
          </cell>
          <cell r="B1134" t="str">
            <v>OŠ Zdenka Turkovića</v>
          </cell>
        </row>
        <row r="1135">
          <cell r="A1135">
            <v>1257</v>
          </cell>
          <cell r="B1135" t="str">
            <v>OŠ Zemunik</v>
          </cell>
        </row>
        <row r="1136">
          <cell r="A1136">
            <v>153</v>
          </cell>
          <cell r="B1136" t="str">
            <v>OŠ Zlatar Bistrica</v>
          </cell>
        </row>
        <row r="1137">
          <cell r="A1137">
            <v>1422</v>
          </cell>
          <cell r="B1137" t="str">
            <v>OŠ Zmajevac</v>
          </cell>
        </row>
        <row r="1138">
          <cell r="A1138">
            <v>1913</v>
          </cell>
          <cell r="B1138" t="str">
            <v>OŠ Zmijavci</v>
          </cell>
        </row>
        <row r="1139">
          <cell r="A1139">
            <v>4064</v>
          </cell>
          <cell r="B1139" t="str">
            <v>OŠ Zorke Sever</v>
          </cell>
        </row>
        <row r="1140">
          <cell r="A1140">
            <v>890</v>
          </cell>
          <cell r="B1140" t="str">
            <v>OŠ Zrinskih i Frankopana</v>
          </cell>
        </row>
        <row r="1141">
          <cell r="A1141">
            <v>1632</v>
          </cell>
          <cell r="B1141" t="str">
            <v>OŠ Zrinskih Nuštar</v>
          </cell>
        </row>
        <row r="1142">
          <cell r="A1142">
            <v>255</v>
          </cell>
          <cell r="B1142" t="str">
            <v>OŠ Zvonimira Franka</v>
          </cell>
        </row>
        <row r="1143">
          <cell r="A1143">
            <v>734</v>
          </cell>
          <cell r="B1143" t="str">
            <v>OŠ Zvonka Cara</v>
          </cell>
        </row>
        <row r="1144">
          <cell r="A1144">
            <v>436</v>
          </cell>
          <cell r="B1144" t="str">
            <v>OŠ Žakanje</v>
          </cell>
        </row>
        <row r="1145">
          <cell r="A1145">
            <v>2239</v>
          </cell>
          <cell r="B1145" t="str">
            <v>OŠ Žitnjak</v>
          </cell>
        </row>
        <row r="1146">
          <cell r="A1146">
            <v>4057</v>
          </cell>
          <cell r="B1146" t="str">
            <v>OŠ Žnjan-Pazdigrad</v>
          </cell>
        </row>
        <row r="1147">
          <cell r="A1147">
            <v>1774</v>
          </cell>
          <cell r="B1147" t="str">
            <v>OŠ Žrnovnica</v>
          </cell>
        </row>
        <row r="1148">
          <cell r="A1148">
            <v>2129</v>
          </cell>
          <cell r="B1148" t="str">
            <v>OŠ Župa Dubrovačka</v>
          </cell>
        </row>
        <row r="1149">
          <cell r="A1149">
            <v>2210</v>
          </cell>
          <cell r="B1149" t="str">
            <v>OŠ Žuti brijeg</v>
          </cell>
        </row>
        <row r="1150">
          <cell r="A1150">
            <v>2653</v>
          </cell>
          <cell r="B1150" t="str">
            <v>Pazinski kolegij - Klasična gimnazija Pazin s pravom javnosti</v>
          </cell>
        </row>
        <row r="1151">
          <cell r="A1151">
            <v>4035</v>
          </cell>
          <cell r="B1151" t="str">
            <v>Policijska akademija</v>
          </cell>
        </row>
        <row r="1152">
          <cell r="A1152">
            <v>2325</v>
          </cell>
          <cell r="B1152" t="str">
            <v>Poliklinika za rehabilitaciju slušanja i govora SUVAG</v>
          </cell>
        </row>
        <row r="1153">
          <cell r="A1153">
            <v>2551</v>
          </cell>
          <cell r="B1153" t="str">
            <v>Poljoprivredna i veterinarska škola - Osijek</v>
          </cell>
        </row>
        <row r="1154">
          <cell r="A1154">
            <v>2732</v>
          </cell>
          <cell r="B1154" t="str">
            <v>Poljoprivredna škola - Zagreb</v>
          </cell>
        </row>
        <row r="1155">
          <cell r="A1155">
            <v>2530</v>
          </cell>
          <cell r="B1155" t="str">
            <v>Poljoprivredna, prehrambena i veterinarska škola Stanka Ožanića</v>
          </cell>
        </row>
        <row r="1156">
          <cell r="A1156">
            <v>2587</v>
          </cell>
          <cell r="B1156" t="str">
            <v>Poljoprivredno šumarska škola - Vinkovci</v>
          </cell>
        </row>
        <row r="1157">
          <cell r="A1157">
            <v>2498</v>
          </cell>
          <cell r="B1157" t="str">
            <v>Poljoprivredno-prehrambena škola - Požega</v>
          </cell>
        </row>
        <row r="1158">
          <cell r="A1158">
            <v>2478</v>
          </cell>
          <cell r="B1158" t="str">
            <v>Pomorska škola - Bakar</v>
          </cell>
        </row>
        <row r="1159">
          <cell r="A1159">
            <v>2632</v>
          </cell>
          <cell r="B1159" t="str">
            <v>Pomorska škola - Split</v>
          </cell>
        </row>
        <row r="1160">
          <cell r="A1160">
            <v>2524</v>
          </cell>
          <cell r="B1160" t="str">
            <v>Pomorska škola - Zadar</v>
          </cell>
        </row>
        <row r="1161">
          <cell r="A1161">
            <v>2679</v>
          </cell>
          <cell r="B1161" t="str">
            <v>Pomorsko-tehnička škola - Dubrovnik</v>
          </cell>
        </row>
        <row r="1162">
          <cell r="A1162">
            <v>2730</v>
          </cell>
          <cell r="B1162" t="str">
            <v>Poštanska i telekomunikacijska škola - Zagreb</v>
          </cell>
        </row>
        <row r="1163">
          <cell r="A1163">
            <v>2733</v>
          </cell>
          <cell r="B1163" t="str">
            <v>Prehrambeno - tehnološka škola - Zagreb</v>
          </cell>
        </row>
        <row r="1164">
          <cell r="A1164">
            <v>2458</v>
          </cell>
          <cell r="B1164" t="str">
            <v>Prirodoslovna i grafička škola - Rijeka</v>
          </cell>
        </row>
        <row r="1165">
          <cell r="A1165">
            <v>2391</v>
          </cell>
          <cell r="B1165" t="str">
            <v>Prirodoslovna škola - Karlovac</v>
          </cell>
        </row>
        <row r="1166">
          <cell r="A1166">
            <v>2728</v>
          </cell>
          <cell r="B1166" t="str">
            <v>Prirodoslovna škola Vladimira Preloga</v>
          </cell>
        </row>
        <row r="1167">
          <cell r="A1167">
            <v>2529</v>
          </cell>
          <cell r="B1167" t="str">
            <v>Prirodoslovno - grafička škola - Zadar</v>
          </cell>
        </row>
        <row r="1168">
          <cell r="A1168">
            <v>2615</v>
          </cell>
          <cell r="B1168" t="str">
            <v>Prirodoslovna škola Split</v>
          </cell>
        </row>
        <row r="1169">
          <cell r="A1169">
            <v>2840</v>
          </cell>
          <cell r="B1169" t="str">
            <v>Privatna ekonomsko-poslovna škola s pravom javnosti - Varaždin</v>
          </cell>
        </row>
        <row r="1170">
          <cell r="A1170">
            <v>2787</v>
          </cell>
          <cell r="B1170" t="str">
            <v>Privatna gimnazija Dr. Časl, s pravom javnosti</v>
          </cell>
        </row>
        <row r="1171">
          <cell r="A1171">
            <v>2777</v>
          </cell>
          <cell r="B1171" t="str">
            <v>Privatna gimnazija i ekonomska škola Katarina Zrinski</v>
          </cell>
        </row>
        <row r="1172">
          <cell r="A1172">
            <v>2790</v>
          </cell>
          <cell r="B1172" t="str">
            <v>Privatna gimnazija i ekonomsko-informatička škola Futura s pravom javnosti</v>
          </cell>
        </row>
        <row r="1173">
          <cell r="A1173">
            <v>2788</v>
          </cell>
          <cell r="B1173" t="str">
            <v>Privatna gimnazija i strukovna škola Svijet s pravom javnosti</v>
          </cell>
        </row>
        <row r="1174">
          <cell r="A1174">
            <v>2844</v>
          </cell>
          <cell r="B1174" t="str">
            <v>Privatna gimnazija i turističko-ugostiteljska škola Jure Kuprešak  - Zagreb</v>
          </cell>
        </row>
        <row r="1175">
          <cell r="A1175">
            <v>2669</v>
          </cell>
          <cell r="B1175" t="str">
            <v>Privatna gimnazija Juraj Dobrila, s pravom javnosti</v>
          </cell>
        </row>
        <row r="1176">
          <cell r="A1176">
            <v>4059</v>
          </cell>
          <cell r="B1176" t="str">
            <v>Privatna gimnazija NOVA s pravom javnosti</v>
          </cell>
        </row>
        <row r="1177">
          <cell r="A1177">
            <v>2640</v>
          </cell>
          <cell r="B1177" t="str">
            <v>Privatna jezična gimnazija Pitagora - srednja škola s pravom javnosti</v>
          </cell>
        </row>
        <row r="1178">
          <cell r="A1178">
            <v>2916</v>
          </cell>
          <cell r="B1178" t="str">
            <v xml:space="preserve">Privatna jezično-informatička gimnazija Leonardo da Vinci </v>
          </cell>
        </row>
        <row r="1179">
          <cell r="A1179">
            <v>2774</v>
          </cell>
          <cell r="B1179" t="str">
            <v>Privatna klasična gimnazija s pravom javnosti - Zagreb</v>
          </cell>
        </row>
        <row r="1180">
          <cell r="A1180">
            <v>2941</v>
          </cell>
          <cell r="B1180" t="str">
            <v>Privatna osnovna glazbena škola Bonar</v>
          </cell>
        </row>
        <row r="1181">
          <cell r="A1181">
            <v>1784</v>
          </cell>
          <cell r="B1181" t="str">
            <v>Privatna osnovna glazbena škola Boris Papandopulo</v>
          </cell>
        </row>
        <row r="1182">
          <cell r="A1182">
            <v>1253</v>
          </cell>
          <cell r="B1182" t="str">
            <v>Privatna osnovna škola Nova</v>
          </cell>
        </row>
        <row r="1183">
          <cell r="A1183">
            <v>4002</v>
          </cell>
          <cell r="B1183" t="str">
            <v>Privatna sportska i jezična gimnazija Franjo Bučar</v>
          </cell>
        </row>
        <row r="1184">
          <cell r="A1184">
            <v>4037</v>
          </cell>
          <cell r="B1184" t="str">
            <v>Privatna srednja ekonomska škola "Knez Malduh" Split</v>
          </cell>
        </row>
        <row r="1185">
          <cell r="A1185">
            <v>2784</v>
          </cell>
          <cell r="B1185" t="str">
            <v>Privatna srednja ekonomska škola INOVA s pravom javnosti</v>
          </cell>
        </row>
        <row r="1186">
          <cell r="A1186">
            <v>4031</v>
          </cell>
          <cell r="B1186" t="str">
            <v>Privatna srednja ekonomska škola Verte Nova</v>
          </cell>
        </row>
        <row r="1187">
          <cell r="A1187">
            <v>2641</v>
          </cell>
          <cell r="B1187" t="str">
            <v>Privatna srednja škola Marko Antun de Dominis, s pravom javnosti</v>
          </cell>
        </row>
        <row r="1188">
          <cell r="A1188">
            <v>2417</v>
          </cell>
          <cell r="B1188" t="str">
            <v>Privatna srednja škola Varaždin s pravom javnosti</v>
          </cell>
        </row>
        <row r="1189">
          <cell r="A1189">
            <v>2915</v>
          </cell>
          <cell r="B1189" t="str">
            <v>Privatna srednja ugostiteljska škola Wallner - Split</v>
          </cell>
        </row>
        <row r="1190">
          <cell r="A1190">
            <v>2785</v>
          </cell>
          <cell r="B1190" t="str">
            <v>Privatna umjetnička gimnazija, s pravom javnosti - Zagreb</v>
          </cell>
        </row>
        <row r="1191">
          <cell r="A1191">
            <v>2839</v>
          </cell>
          <cell r="B1191" t="str">
            <v>Privatna varaždinska gimnazija s pravom javnosti</v>
          </cell>
        </row>
        <row r="1192">
          <cell r="A1192">
            <v>2467</v>
          </cell>
          <cell r="B1192" t="str">
            <v>Prometna škola - Rijeka</v>
          </cell>
        </row>
        <row r="1193">
          <cell r="A1193">
            <v>2572</v>
          </cell>
          <cell r="B1193" t="str">
            <v>Prometno-tehnička škola - Šibenik</v>
          </cell>
        </row>
        <row r="1194">
          <cell r="A1194">
            <v>1385</v>
          </cell>
          <cell r="B1194" t="str">
            <v>Prosvjetno-kulturni centar Mađara u Republici Hrvatskoj</v>
          </cell>
        </row>
        <row r="1195">
          <cell r="A1195">
            <v>2725</v>
          </cell>
          <cell r="B1195" t="str">
            <v>Prva ekonomska škola - Zagreb</v>
          </cell>
        </row>
        <row r="1196">
          <cell r="A1196">
            <v>2406</v>
          </cell>
          <cell r="B1196" t="str">
            <v>Prva gimnazija - Varaždin</v>
          </cell>
        </row>
        <row r="1197">
          <cell r="A1197">
            <v>4009</v>
          </cell>
          <cell r="B1197" t="str">
            <v>Prva katolička osnovna škola u Gradu Zagrebu</v>
          </cell>
        </row>
        <row r="1198">
          <cell r="A1198">
            <v>368</v>
          </cell>
          <cell r="B1198" t="str">
            <v>Prva osnovna škola - Ogulin</v>
          </cell>
        </row>
        <row r="1199">
          <cell r="A1199">
            <v>4036</v>
          </cell>
          <cell r="B1199" t="str">
            <v>Prva privatna ekonomska škola Požega</v>
          </cell>
        </row>
        <row r="1200">
          <cell r="A1200">
            <v>3283</v>
          </cell>
          <cell r="B1200" t="str">
            <v>Prva privatna gimnazija - Karlovac</v>
          </cell>
        </row>
        <row r="1201">
          <cell r="A1201">
            <v>2416</v>
          </cell>
          <cell r="B1201" t="str">
            <v>Prva privatna gimnazija s pravom javnosti - Varaždin</v>
          </cell>
        </row>
        <row r="1202">
          <cell r="A1202">
            <v>2773</v>
          </cell>
          <cell r="B1202" t="str">
            <v>Prva privatna gimnazija s pravom javnosti - Zagreb</v>
          </cell>
        </row>
        <row r="1203">
          <cell r="A1203">
            <v>1982</v>
          </cell>
          <cell r="B1203" t="str">
            <v>Prva privatna osnovna škola Juraj Dobrila s pravom javnosti</v>
          </cell>
        </row>
        <row r="1204">
          <cell r="A1204">
            <v>4038</v>
          </cell>
          <cell r="B1204" t="str">
            <v>Prva privatna škola za osobne usluge Zagreb</v>
          </cell>
        </row>
        <row r="1205">
          <cell r="A1205">
            <v>2457</v>
          </cell>
          <cell r="B1205" t="str">
            <v>Prva riječka hrvatska gimnazija</v>
          </cell>
        </row>
        <row r="1206">
          <cell r="A1206">
            <v>2843</v>
          </cell>
          <cell r="B1206" t="str">
            <v>Prva Srednja informatička škola, s pravom javnosti</v>
          </cell>
        </row>
        <row r="1207">
          <cell r="A1207">
            <v>2538</v>
          </cell>
          <cell r="B1207" t="str">
            <v>Prva srednja škola - Beli Manastir</v>
          </cell>
        </row>
        <row r="1208">
          <cell r="A1208">
            <v>2460</v>
          </cell>
          <cell r="B1208" t="str">
            <v>Prva sušačka hrvatska gimnazija u Rijeci</v>
          </cell>
        </row>
        <row r="1209">
          <cell r="A1209">
            <v>4034</v>
          </cell>
          <cell r="B1209" t="str">
            <v>Pučko otvoreno učilište Zagreb</v>
          </cell>
        </row>
        <row r="1210">
          <cell r="A1210">
            <v>2471</v>
          </cell>
          <cell r="B1210" t="str">
            <v>Salezijanska klasična gimnazija - s pravom javnosti</v>
          </cell>
        </row>
        <row r="1211">
          <cell r="A1211">
            <v>2480</v>
          </cell>
          <cell r="B1211" t="str">
            <v>Srednja glazbena škola Mirković - s pravom javnosti</v>
          </cell>
        </row>
        <row r="1212">
          <cell r="A1212">
            <v>2428</v>
          </cell>
          <cell r="B1212" t="str">
            <v>Srednja gospodarska škola - Križevci</v>
          </cell>
        </row>
        <row r="1213">
          <cell r="A1213">
            <v>2513</v>
          </cell>
          <cell r="B1213" t="str">
            <v>Srednja medicinska škola - Slavonski Brod</v>
          </cell>
        </row>
        <row r="1214">
          <cell r="A1214">
            <v>2689</v>
          </cell>
          <cell r="B1214" t="str">
            <v xml:space="preserve">Srednja poljoprivredna i tehnička škola - Opuzen </v>
          </cell>
        </row>
        <row r="1215">
          <cell r="A1215">
            <v>2604</v>
          </cell>
          <cell r="B1215" t="str">
            <v>Srednja strukovna škola - Makarska</v>
          </cell>
        </row>
        <row r="1216">
          <cell r="A1216">
            <v>2354</v>
          </cell>
          <cell r="B1216" t="str">
            <v>Srednja strukovna škola - Samobor</v>
          </cell>
        </row>
        <row r="1217">
          <cell r="A1217">
            <v>2578</v>
          </cell>
          <cell r="B1217" t="str">
            <v>Srednja strukovna škola - Šibenik</v>
          </cell>
        </row>
        <row r="1218">
          <cell r="A1218">
            <v>2412</v>
          </cell>
          <cell r="B1218" t="str">
            <v>Srednja strukovna škola - Varaždin</v>
          </cell>
        </row>
        <row r="1219">
          <cell r="A1219">
            <v>2358</v>
          </cell>
          <cell r="B1219" t="str">
            <v>Srednja strukovna škola - Velika Gorica</v>
          </cell>
        </row>
        <row r="1220">
          <cell r="A1220">
            <v>2585</v>
          </cell>
          <cell r="B1220" t="str">
            <v>Srednja strukovna škola - Vinkovci</v>
          </cell>
        </row>
        <row r="1221">
          <cell r="A1221">
            <v>2543</v>
          </cell>
          <cell r="B1221" t="str">
            <v>Srednja strukovna škola Antuna Horvata - Đakovo</v>
          </cell>
        </row>
        <row r="1222">
          <cell r="A1222">
            <v>2606</v>
          </cell>
          <cell r="B1222" t="str">
            <v>Srednja strukovna škola bana Josipa Jelačića</v>
          </cell>
        </row>
        <row r="1223">
          <cell r="A1223">
            <v>2611</v>
          </cell>
          <cell r="B1223" t="str">
            <v>Srednja strukovna škola Blaž Jurjev Trogiranin</v>
          </cell>
        </row>
        <row r="1224">
          <cell r="A1224">
            <v>3284</v>
          </cell>
          <cell r="B1224" t="str">
            <v>Srednja strukovna škola Kotva</v>
          </cell>
        </row>
        <row r="1225">
          <cell r="A1225">
            <v>2906</v>
          </cell>
          <cell r="B1225" t="str">
            <v xml:space="preserve">Srednja strukovna škola Kralja Zvonimira </v>
          </cell>
        </row>
        <row r="1226">
          <cell r="A1226">
            <v>4006</v>
          </cell>
          <cell r="B1226" t="str">
            <v>Srednja škola Delnice</v>
          </cell>
        </row>
        <row r="1227">
          <cell r="A1227">
            <v>4018</v>
          </cell>
          <cell r="B1227" t="str">
            <v>Srednja škola Isidora Kršnjavoga Našice</v>
          </cell>
        </row>
        <row r="1228">
          <cell r="A1228">
            <v>4004</v>
          </cell>
          <cell r="B1228" t="str">
            <v>Srednja škola Ludbreg</v>
          </cell>
        </row>
        <row r="1229">
          <cell r="A1229">
            <v>4005</v>
          </cell>
          <cell r="B1229" t="str">
            <v>Srednja škola Novi Marof</v>
          </cell>
        </row>
        <row r="1230">
          <cell r="A1230">
            <v>2667</v>
          </cell>
          <cell r="B1230" t="str">
            <v>Srednja škola s pravom javnosti Manero - Višnjan</v>
          </cell>
        </row>
        <row r="1231">
          <cell r="A1231">
            <v>2419</v>
          </cell>
          <cell r="B1231" t="str">
            <v>Srednja škola u Maruševcu s pravom javnosti</v>
          </cell>
        </row>
        <row r="1232">
          <cell r="A1232">
            <v>2455</v>
          </cell>
          <cell r="B1232" t="str">
            <v>Srednja škola za elektrotehniku i računalstvo - Rijeka</v>
          </cell>
        </row>
        <row r="1233">
          <cell r="A1233">
            <v>2453</v>
          </cell>
          <cell r="B1233" t="str">
            <v xml:space="preserve">Srednja talijanska škola - Rijeka </v>
          </cell>
        </row>
        <row r="1234">
          <cell r="A1234">
            <v>2627</v>
          </cell>
          <cell r="B1234" t="str">
            <v>Srednja tehnička prometna škola - Split</v>
          </cell>
        </row>
        <row r="1235">
          <cell r="A1235">
            <v>2791</v>
          </cell>
          <cell r="B1235" t="str">
            <v>Srpska pravoslavna opća gimnazija Kantakuzina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Bartola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2614</v>
          </cell>
          <cell r="B1249" t="str">
            <v>SŠ Braća Radić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3162</v>
          </cell>
          <cell r="B1252" t="str">
            <v>SŠ Čakovec</v>
          </cell>
        </row>
        <row r="1253">
          <cell r="A1253">
            <v>2437</v>
          </cell>
          <cell r="B1253" t="str">
            <v>SŠ Čazma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2411</v>
          </cell>
          <cell r="B1318" t="str">
            <v>Strojarska i prometna škola - Varaždin</v>
          </cell>
        </row>
        <row r="1319">
          <cell r="A1319">
            <v>2452</v>
          </cell>
          <cell r="B1319" t="str">
            <v>Strojarska škola za industrijska i obrtnička zanimanja - Rijeka</v>
          </cell>
        </row>
        <row r="1320">
          <cell r="A1320">
            <v>2546</v>
          </cell>
          <cell r="B1320" t="str">
            <v>Strojarska tehnička škola - Osijek</v>
          </cell>
        </row>
        <row r="1321">
          <cell r="A1321">
            <v>2737</v>
          </cell>
          <cell r="B1321" t="str">
            <v>Strojarska tehnička škola Fausta Vrančića</v>
          </cell>
        </row>
        <row r="1322">
          <cell r="A1322">
            <v>2738</v>
          </cell>
          <cell r="B1322" t="str">
            <v>Strojarska tehnička škola Frana Bošnjakovića</v>
          </cell>
        </row>
        <row r="1323">
          <cell r="A1323">
            <v>2462</v>
          </cell>
          <cell r="B1323" t="str">
            <v>Strojarsko brodograđevna škola za industrijska i obrtnička zanimanja - Rijeka</v>
          </cell>
        </row>
        <row r="1324">
          <cell r="A1324">
            <v>2420</v>
          </cell>
          <cell r="B1324" t="str">
            <v>Strukovna škola - Đurđevac</v>
          </cell>
        </row>
        <row r="1325">
          <cell r="A1325">
            <v>2482</v>
          </cell>
          <cell r="B1325" t="str">
            <v>Strukovna škola - Gospić</v>
          </cell>
        </row>
        <row r="1326">
          <cell r="A1326">
            <v>2664</v>
          </cell>
          <cell r="B1326" t="str">
            <v>Strukovna škola - Pula</v>
          </cell>
        </row>
        <row r="1327">
          <cell r="A1327">
            <v>2492</v>
          </cell>
          <cell r="B1327" t="str">
            <v>Strukovna škola - Virovitica</v>
          </cell>
        </row>
        <row r="1328">
          <cell r="A1328">
            <v>2592</v>
          </cell>
          <cell r="B1328" t="str">
            <v>Strukovna škola - Vukovar</v>
          </cell>
        </row>
        <row r="1329">
          <cell r="A1329">
            <v>2672</v>
          </cell>
          <cell r="B1329" t="str">
            <v xml:space="preserve">Strukovna škola Eugena Kumičića - Rovinj </v>
          </cell>
        </row>
        <row r="1330">
          <cell r="A1330">
            <v>2528</v>
          </cell>
          <cell r="B1330" t="str">
            <v>Strukovna škola Vice Vlatkovića</v>
          </cell>
        </row>
        <row r="1331">
          <cell r="A1331">
            <v>2580</v>
          </cell>
          <cell r="B1331" t="str">
            <v>Šibenska privatna gimnazija s pravom javnosti</v>
          </cell>
        </row>
        <row r="1332">
          <cell r="A1332">
            <v>2342</v>
          </cell>
          <cell r="B1332" t="str">
            <v>Škola kreativnog razvoja dr.Časl</v>
          </cell>
        </row>
        <row r="1333">
          <cell r="A1333">
            <v>2633</v>
          </cell>
          <cell r="B1333" t="str">
            <v>Škola likovnih umjetnosti - Split</v>
          </cell>
        </row>
        <row r="1334">
          <cell r="A1334">
            <v>2531</v>
          </cell>
          <cell r="B1334" t="str">
            <v>Škola primijenjene umjetnosti i dizajna - Zadar</v>
          </cell>
        </row>
        <row r="1335">
          <cell r="A1335">
            <v>2747</v>
          </cell>
          <cell r="B1335" t="str">
            <v>Škola primijenjene umjetnosti i dizajna - Zagreb</v>
          </cell>
        </row>
        <row r="1336">
          <cell r="A1336">
            <v>2558</v>
          </cell>
          <cell r="B1336" t="str">
            <v>Škola primijenjene umjetnosti i dizajna Osijek</v>
          </cell>
        </row>
        <row r="1337">
          <cell r="A1337">
            <v>2659</v>
          </cell>
          <cell r="B1337" t="str">
            <v>Škola primijenjenih umjetnosti i dizajna - Pula</v>
          </cell>
        </row>
        <row r="1338">
          <cell r="A1338">
            <v>2327</v>
          </cell>
          <cell r="B1338" t="str">
            <v>Škola suvremenog plesa Ane Maletić - Zagreb</v>
          </cell>
        </row>
        <row r="1339">
          <cell r="A1339">
            <v>2731</v>
          </cell>
          <cell r="B1339" t="str">
            <v>Škola za cestovni promet - Zagreb</v>
          </cell>
        </row>
        <row r="1340">
          <cell r="A1340">
            <v>2631</v>
          </cell>
          <cell r="B1340" t="str">
            <v>Škola za dizajn, grafiku i održivu gradnju - Split</v>
          </cell>
        </row>
        <row r="1341">
          <cell r="A1341">
            <v>2735</v>
          </cell>
          <cell r="B1341" t="str">
            <v>Škola za grafiku, dizajn i medijsku produkciju</v>
          </cell>
        </row>
        <row r="1342">
          <cell r="A1342">
            <v>2326</v>
          </cell>
          <cell r="B1342" t="str">
            <v>Škola za klasični balet - Zagreb</v>
          </cell>
        </row>
        <row r="1343">
          <cell r="A1343">
            <v>2715</v>
          </cell>
          <cell r="B1343" t="str">
            <v>Škola za medicinske sestre Mlinarska</v>
          </cell>
        </row>
        <row r="1344">
          <cell r="A1344">
            <v>2716</v>
          </cell>
          <cell r="B1344" t="str">
            <v>Škola za medicinske sestre Vinogradska</v>
          </cell>
        </row>
        <row r="1345">
          <cell r="A1345">
            <v>2718</v>
          </cell>
          <cell r="B1345" t="str">
            <v>Škola za medicinske sestre Vrapče</v>
          </cell>
        </row>
        <row r="1346">
          <cell r="A1346">
            <v>2734</v>
          </cell>
          <cell r="B1346" t="str">
            <v>Škola za modu i dizajn</v>
          </cell>
        </row>
        <row r="1347">
          <cell r="A1347">
            <v>2744</v>
          </cell>
          <cell r="B1347" t="str">
            <v>Škola za montažu instalacija i metalnih konstrukcija</v>
          </cell>
        </row>
        <row r="1348">
          <cell r="A1348">
            <v>1980</v>
          </cell>
          <cell r="B1348" t="str">
            <v>Škola za odgoj i obrazovanje - Pula</v>
          </cell>
        </row>
        <row r="1349">
          <cell r="A1349">
            <v>2559</v>
          </cell>
          <cell r="B1349" t="str">
            <v>Škola za osposobljavanje i obrazovanje Vinko Bek</v>
          </cell>
        </row>
        <row r="1350">
          <cell r="A1350">
            <v>2717</v>
          </cell>
          <cell r="B1350" t="str">
            <v>Škola za primalje - Zagreb</v>
          </cell>
        </row>
        <row r="1351">
          <cell r="A1351">
            <v>2473</v>
          </cell>
          <cell r="B1351" t="str">
            <v>Škola za primijenjenu umjetnost u Rijeci</v>
          </cell>
        </row>
        <row r="1352">
          <cell r="A1352">
            <v>2656</v>
          </cell>
          <cell r="B1352" t="str">
            <v>Škola za turizam, ugostiteljstvo i trgovinu - Pula</v>
          </cell>
        </row>
        <row r="1353">
          <cell r="A1353">
            <v>2366</v>
          </cell>
          <cell r="B1353" t="str">
            <v>Škola za umjetnost, dizajn, grafiku i odjeću - Zabok</v>
          </cell>
        </row>
        <row r="1354">
          <cell r="A1354">
            <v>2748</v>
          </cell>
          <cell r="B1354" t="str">
            <v>Športska gimnazija - Zagreb</v>
          </cell>
        </row>
        <row r="1355">
          <cell r="A1355">
            <v>2393</v>
          </cell>
          <cell r="B1355" t="str">
            <v>Šumarska i drvodjeljska škola - Karlovac</v>
          </cell>
        </row>
        <row r="1356">
          <cell r="A1356">
            <v>4011</v>
          </cell>
          <cell r="B1356" t="str">
            <v>Talijanska osnovna škola - Bernardo Parentin Poreč</v>
          </cell>
        </row>
        <row r="1357">
          <cell r="A1357">
            <v>1925</v>
          </cell>
          <cell r="B1357" t="str">
            <v>Talijanska osnovna škola - Buje</v>
          </cell>
        </row>
        <row r="1358">
          <cell r="A1358">
            <v>2018</v>
          </cell>
          <cell r="B1358" t="str">
            <v>Talijanska osnovna škola - Novigrad</v>
          </cell>
        </row>
        <row r="1359">
          <cell r="A1359">
            <v>1960</v>
          </cell>
          <cell r="B1359" t="str">
            <v xml:space="preserve">Talijanska osnovna škola - Poreč </v>
          </cell>
        </row>
        <row r="1360">
          <cell r="A1360">
            <v>1983</v>
          </cell>
          <cell r="B1360" t="str">
            <v>Talijanska osnovna škola Bernardo Benussi - Rovinj</v>
          </cell>
        </row>
        <row r="1361">
          <cell r="A1361">
            <v>2030</v>
          </cell>
          <cell r="B1361" t="str">
            <v>Talijanska osnovna škola Galileo Galilei - Umag</v>
          </cell>
        </row>
        <row r="1362">
          <cell r="A1362">
            <v>2670</v>
          </cell>
          <cell r="B1362" t="str">
            <v xml:space="preserve">Talijanska srednja škola - Rovinj </v>
          </cell>
        </row>
        <row r="1363">
          <cell r="A1363">
            <v>2660</v>
          </cell>
          <cell r="B1363" t="str">
            <v>Talijanska srednja škola Dante Alighieri - Pula</v>
          </cell>
        </row>
        <row r="1364">
          <cell r="A1364">
            <v>2648</v>
          </cell>
          <cell r="B1364" t="str">
            <v>Talijanska srednja škola Leonardo da Vinci - Buje</v>
          </cell>
        </row>
        <row r="1365">
          <cell r="A1365">
            <v>2608</v>
          </cell>
          <cell r="B1365" t="str">
            <v>Tehnička i industrijska škola Ruđera Boškovića u Sinju</v>
          </cell>
        </row>
        <row r="1366">
          <cell r="A1366">
            <v>2433</v>
          </cell>
          <cell r="B1366" t="str">
            <v>Tehnička škola - Bjelovar</v>
          </cell>
        </row>
        <row r="1367">
          <cell r="A1367">
            <v>2692</v>
          </cell>
          <cell r="B1367" t="str">
            <v>Tehnička škola - Čakovec</v>
          </cell>
        </row>
        <row r="1368">
          <cell r="A1368">
            <v>2438</v>
          </cell>
          <cell r="B1368" t="str">
            <v>Tehnička škola - Daruvar</v>
          </cell>
        </row>
        <row r="1369">
          <cell r="A1369">
            <v>2395</v>
          </cell>
          <cell r="B1369" t="str">
            <v>Tehnička škola - Karlovac</v>
          </cell>
        </row>
        <row r="1370">
          <cell r="A1370">
            <v>2376</v>
          </cell>
          <cell r="B1370" t="str">
            <v>Tehnička škola - Kutina</v>
          </cell>
        </row>
        <row r="1371">
          <cell r="A1371">
            <v>2499</v>
          </cell>
          <cell r="B1371" t="str">
            <v>Tehnička škola - Požega</v>
          </cell>
        </row>
        <row r="1372">
          <cell r="A1372">
            <v>2663</v>
          </cell>
          <cell r="B1372" t="str">
            <v>Tehnička škola - Pula</v>
          </cell>
        </row>
        <row r="1373">
          <cell r="A1373">
            <v>2385</v>
          </cell>
          <cell r="B1373" t="str">
            <v>Tehnička škola - Sisak</v>
          </cell>
        </row>
        <row r="1374">
          <cell r="A1374">
            <v>2511</v>
          </cell>
          <cell r="B1374" t="str">
            <v>Tehnička škola - Slavonski Brod</v>
          </cell>
        </row>
        <row r="1375">
          <cell r="A1375">
            <v>2576</v>
          </cell>
          <cell r="B1375" t="str">
            <v>Tehnička škola - Šibenik</v>
          </cell>
        </row>
        <row r="1376">
          <cell r="A1376">
            <v>2490</v>
          </cell>
          <cell r="B1376" t="str">
            <v>Tehnička škola - Virovitica</v>
          </cell>
        </row>
        <row r="1377">
          <cell r="A1377">
            <v>2527</v>
          </cell>
          <cell r="B1377" t="str">
            <v>Tehnička škola - Zadar</v>
          </cell>
        </row>
        <row r="1378">
          <cell r="A1378">
            <v>2740</v>
          </cell>
          <cell r="B1378" t="str">
            <v>Tehnička škola - Zagreb</v>
          </cell>
        </row>
        <row r="1379">
          <cell r="A1379">
            <v>2596</v>
          </cell>
          <cell r="B1379" t="str">
            <v>Tehnička škola - Županja</v>
          </cell>
        </row>
        <row r="1380">
          <cell r="A1380">
            <v>2553</v>
          </cell>
          <cell r="B1380" t="str">
            <v>Tehnička škola i prirodoslovna gimnazija Ruđera Boškovića - Osijek</v>
          </cell>
        </row>
        <row r="1381">
          <cell r="A1381">
            <v>2591</v>
          </cell>
          <cell r="B1381" t="str">
            <v>Tehnička škola Nikole Tesle - Vukovar</v>
          </cell>
        </row>
        <row r="1382">
          <cell r="A1382">
            <v>2581</v>
          </cell>
          <cell r="B1382" t="str">
            <v>Tehnička škola Ruđera Boškovića - Vinkovci</v>
          </cell>
        </row>
        <row r="1383">
          <cell r="A1383">
            <v>2764</v>
          </cell>
          <cell r="B1383" t="str">
            <v>Tehnička škola Ruđera Boškovića - Zagreb</v>
          </cell>
        </row>
        <row r="1384">
          <cell r="A1384">
            <v>2601</v>
          </cell>
          <cell r="B1384" t="str">
            <v>Tehnička škola u Imotskom</v>
          </cell>
        </row>
        <row r="1385">
          <cell r="A1385">
            <v>2463</v>
          </cell>
          <cell r="B1385" t="str">
            <v>Tehnička škola Rijeka</v>
          </cell>
        </row>
        <row r="1386">
          <cell r="A1386">
            <v>2628</v>
          </cell>
          <cell r="B1386" t="str">
            <v>Tehnička škola za strojarstvo i mehatroniku - Split</v>
          </cell>
        </row>
        <row r="1387">
          <cell r="A1387">
            <v>2727</v>
          </cell>
          <cell r="B1387" t="str">
            <v>Treća ekonomska škola - Zagreb</v>
          </cell>
        </row>
        <row r="1388">
          <cell r="A1388">
            <v>2557</v>
          </cell>
          <cell r="B1388" t="str">
            <v>Trgovačka i komercijalna škola davor Milas - Osijek</v>
          </cell>
        </row>
        <row r="1389">
          <cell r="A1389">
            <v>2454</v>
          </cell>
          <cell r="B1389" t="str">
            <v>Trgovačka i tekstilna škola u Rijeci</v>
          </cell>
        </row>
        <row r="1390">
          <cell r="A1390">
            <v>2746</v>
          </cell>
          <cell r="B1390" t="str">
            <v>Trgovačka škola - Zagreb</v>
          </cell>
        </row>
        <row r="1391">
          <cell r="A1391">
            <v>2396</v>
          </cell>
          <cell r="B1391" t="str">
            <v>Trgovačko - ugostiteljska škola - Karlovac</v>
          </cell>
        </row>
        <row r="1392">
          <cell r="A1392">
            <v>2680</v>
          </cell>
          <cell r="B1392" t="str">
            <v>Turistička i ugostiteljska škola - Dubrovnik</v>
          </cell>
        </row>
        <row r="1393">
          <cell r="A1393">
            <v>2635</v>
          </cell>
          <cell r="B1393" t="str">
            <v>Turističko - ugostiteljska škola - Split</v>
          </cell>
        </row>
        <row r="1394">
          <cell r="A1394">
            <v>2655</v>
          </cell>
          <cell r="B1394" t="str">
            <v xml:space="preserve">Turističko - ugostiteljska škola Antona Štifanića - Poreč </v>
          </cell>
        </row>
        <row r="1395">
          <cell r="A1395">
            <v>2435</v>
          </cell>
          <cell r="B1395" t="str">
            <v>Turističko-ugostiteljska i prehrambena škola - Bjelovar</v>
          </cell>
        </row>
        <row r="1396">
          <cell r="A1396">
            <v>2574</v>
          </cell>
          <cell r="B1396" t="str">
            <v>Turističko-ugostiteljska škola - Šibenik</v>
          </cell>
        </row>
        <row r="1397">
          <cell r="A1397">
            <v>4001</v>
          </cell>
          <cell r="B1397" t="str">
            <v>Učenički dom</v>
          </cell>
        </row>
        <row r="1398">
          <cell r="A1398">
            <v>4046</v>
          </cell>
          <cell r="B1398" t="str">
            <v>Učenički dom Hrvatski učiteljski konvikt</v>
          </cell>
        </row>
        <row r="1399">
          <cell r="A1399">
            <v>4048</v>
          </cell>
          <cell r="B1399" t="str">
            <v>Učenički dom Lovran</v>
          </cell>
        </row>
        <row r="1400">
          <cell r="A1400">
            <v>4049</v>
          </cell>
          <cell r="B1400" t="str">
            <v>Učenički dom Marije Jambrišak</v>
          </cell>
        </row>
        <row r="1401">
          <cell r="A1401">
            <v>4054</v>
          </cell>
          <cell r="B1401" t="str">
            <v>Učenički dom Varaždin</v>
          </cell>
        </row>
        <row r="1402">
          <cell r="A1402">
            <v>2845</v>
          </cell>
          <cell r="B1402" t="str">
            <v>Učilište za popularnu i jazz glazbu</v>
          </cell>
        </row>
        <row r="1403">
          <cell r="A1403">
            <v>2447</v>
          </cell>
          <cell r="B1403" t="str">
            <v>Ugostiteljska škola - Opatija</v>
          </cell>
        </row>
        <row r="1404">
          <cell r="A1404">
            <v>2555</v>
          </cell>
          <cell r="B1404" t="str">
            <v>Ugostiteljsko - turistička škola - Osijek</v>
          </cell>
        </row>
        <row r="1405">
          <cell r="A1405">
            <v>2729</v>
          </cell>
          <cell r="B1405" t="str">
            <v>Ugostiteljsko-turističko učilište - Zagreb</v>
          </cell>
        </row>
        <row r="1406">
          <cell r="A1406">
            <v>2914</v>
          </cell>
          <cell r="B1406" t="str">
            <v>Umjetnička gimnazija Ars Animae s pravom javnosti - Split</v>
          </cell>
        </row>
        <row r="1407">
          <cell r="A1407">
            <v>60</v>
          </cell>
          <cell r="B1407" t="str">
            <v>Umjetnička škola Franje Lučića</v>
          </cell>
        </row>
        <row r="1408">
          <cell r="A1408">
            <v>2059</v>
          </cell>
          <cell r="B1408" t="str">
            <v>Umjetnička škola Luke Sorkočevića - Dubrovnik</v>
          </cell>
        </row>
        <row r="1409">
          <cell r="A1409">
            <v>1941</v>
          </cell>
          <cell r="B1409" t="str">
            <v>Umjetnička škola Matka Brajše Rašana</v>
          </cell>
        </row>
        <row r="1410">
          <cell r="A1410">
            <v>2139</v>
          </cell>
          <cell r="B1410" t="str">
            <v>Umjetnička škola Miroslav Magdalenić - Čakovec</v>
          </cell>
        </row>
        <row r="1411">
          <cell r="A1411">
            <v>1959</v>
          </cell>
          <cell r="B1411" t="str">
            <v>Umjetnička škola Poreč</v>
          </cell>
        </row>
        <row r="1412">
          <cell r="A1412">
            <v>2745</v>
          </cell>
          <cell r="B1412" t="str">
            <v>Upravna škola Zagreb</v>
          </cell>
        </row>
        <row r="1413">
          <cell r="A1413">
            <v>2700</v>
          </cell>
          <cell r="B1413" t="str">
            <v>V. gimnazija - Zagreb</v>
          </cell>
        </row>
        <row r="1414">
          <cell r="A1414">
            <v>2623</v>
          </cell>
          <cell r="B1414" t="str">
            <v>V. gimnazija Vladimir Nazor - Split</v>
          </cell>
        </row>
        <row r="1415">
          <cell r="A1415">
            <v>630</v>
          </cell>
          <cell r="B1415" t="str">
            <v>V. osnovna škola - Bjelovar</v>
          </cell>
        </row>
        <row r="1416">
          <cell r="A1416">
            <v>465</v>
          </cell>
          <cell r="B1416" t="str">
            <v>V. osnovna škola - Varaždin</v>
          </cell>
        </row>
        <row r="1417">
          <cell r="A1417">
            <v>2719</v>
          </cell>
          <cell r="B1417" t="str">
            <v>Veterinarska škola - Zagreb</v>
          </cell>
        </row>
        <row r="1418">
          <cell r="A1418">
            <v>466</v>
          </cell>
          <cell r="B1418" t="str">
            <v>VI. osnovna škola - Varaždin</v>
          </cell>
        </row>
        <row r="1419">
          <cell r="A1419">
            <v>2702</v>
          </cell>
          <cell r="B1419" t="str">
            <v>VII. gimnazija - Zagreb</v>
          </cell>
        </row>
        <row r="1420">
          <cell r="A1420">
            <v>468</v>
          </cell>
          <cell r="B1420" t="str">
            <v>VII. osnovna škola - Varaždin</v>
          </cell>
        </row>
        <row r="1421">
          <cell r="A1421">
            <v>2330</v>
          </cell>
          <cell r="B1421" t="str">
            <v>Waldorfska škola u Zagrebu</v>
          </cell>
        </row>
        <row r="1422">
          <cell r="A1422">
            <v>2705</v>
          </cell>
          <cell r="B1422" t="str">
            <v>X. gimnazija Ivan Supek - Zagreb</v>
          </cell>
        </row>
        <row r="1423">
          <cell r="A1423">
            <v>2706</v>
          </cell>
          <cell r="B1423" t="str">
            <v>XI. gimnazija - Zagreb</v>
          </cell>
        </row>
        <row r="1424">
          <cell r="A1424">
            <v>2707</v>
          </cell>
          <cell r="B1424" t="str">
            <v>XII. gimnazija - Zagreb</v>
          </cell>
        </row>
        <row r="1425">
          <cell r="A1425">
            <v>2708</v>
          </cell>
          <cell r="B1425" t="str">
            <v>XIII. gimnazija - Zagreb</v>
          </cell>
        </row>
        <row r="1426">
          <cell r="A1426">
            <v>2710</v>
          </cell>
          <cell r="B1426" t="str">
            <v>XV. gimnazija - Zagreb</v>
          </cell>
        </row>
        <row r="1427">
          <cell r="A1427">
            <v>2711</v>
          </cell>
          <cell r="B1427" t="str">
            <v>XVI. gimnazija - Zagreb</v>
          </cell>
        </row>
        <row r="1428">
          <cell r="A1428">
            <v>2713</v>
          </cell>
          <cell r="B1428" t="str">
            <v>XVIII. gimnazija - Zagreb</v>
          </cell>
        </row>
        <row r="1429">
          <cell r="A1429">
            <v>2536</v>
          </cell>
          <cell r="B1429" t="str">
            <v>Zadarska privatna gimnazija s pravom javnosti</v>
          </cell>
        </row>
        <row r="1430">
          <cell r="A1430">
            <v>4000</v>
          </cell>
          <cell r="B1430" t="str">
            <v>Zadruga</v>
          </cell>
        </row>
        <row r="1431">
          <cell r="A1431">
            <v>2775</v>
          </cell>
          <cell r="B1431" t="str">
            <v>Zagrebačka umjetnička gimnazija s pravom javnosti</v>
          </cell>
        </row>
        <row r="1432">
          <cell r="A1432">
            <v>2586</v>
          </cell>
          <cell r="B1432" t="str">
            <v>Zdravstvena i veterinarska škola Dr. Andrije Štampara - Vinkovci</v>
          </cell>
        </row>
        <row r="1433">
          <cell r="A1433">
            <v>2634</v>
          </cell>
          <cell r="B1433" t="str">
            <v>Zdravstvena škola - Split</v>
          </cell>
        </row>
        <row r="1434">
          <cell r="A1434">
            <v>2714</v>
          </cell>
          <cell r="B1434" t="str">
            <v>Zdravstveno učilište - Zagreb</v>
          </cell>
        </row>
        <row r="1435">
          <cell r="A1435">
            <v>2359</v>
          </cell>
          <cell r="B1435" t="str">
            <v>Zrakoplovna tehnička škola Rudolfa Perešina</v>
          </cell>
        </row>
        <row r="1436">
          <cell r="A1436">
            <v>2477</v>
          </cell>
          <cell r="B1436" t="str">
            <v>Željeznička tehnička škola - Moravice</v>
          </cell>
        </row>
        <row r="1437">
          <cell r="A1437">
            <v>2751</v>
          </cell>
          <cell r="B1437" t="str">
            <v>Ženska opća gimnazija Družbe sestara milosrdnica - s pravom javnosti</v>
          </cell>
        </row>
        <row r="1438">
          <cell r="A1438">
            <v>4043</v>
          </cell>
          <cell r="B1438" t="str">
            <v>Ženski đački dom Dubrovnik</v>
          </cell>
        </row>
        <row r="1439">
          <cell r="A1439">
            <v>4007</v>
          </cell>
          <cell r="B1439" t="str">
            <v>Ženski đački dom Split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4065</v>
          </cell>
          <cell r="B718" t="str">
            <v>OŠ Kralja Zvonimira</v>
          </cell>
        </row>
        <row r="719">
          <cell r="A719">
            <v>830</v>
          </cell>
          <cell r="B719" t="str">
            <v>OŠ Kraljevica</v>
          </cell>
        </row>
        <row r="720">
          <cell r="A720">
            <v>2875</v>
          </cell>
          <cell r="B720" t="str">
            <v>OŠ Kraljice Jelene</v>
          </cell>
        </row>
        <row r="721">
          <cell r="A721">
            <v>190</v>
          </cell>
          <cell r="B721" t="str">
            <v>OŠ Krapinske Toplice</v>
          </cell>
        </row>
        <row r="722">
          <cell r="A722">
            <v>1226</v>
          </cell>
          <cell r="B722" t="str">
            <v>OŠ Krune Krstića - Zadar</v>
          </cell>
        </row>
        <row r="723">
          <cell r="A723">
            <v>88</v>
          </cell>
          <cell r="B723" t="str">
            <v>OŠ Ksavera Šandora Gjalskog - Donja Zelina</v>
          </cell>
        </row>
        <row r="724">
          <cell r="A724">
            <v>150</v>
          </cell>
          <cell r="B724" t="str">
            <v>OŠ Ksavera Šandora Gjalskog - Zabok</v>
          </cell>
        </row>
        <row r="725">
          <cell r="A725">
            <v>2198</v>
          </cell>
          <cell r="B725" t="str">
            <v>OŠ Ksavera Šandora Gjalskog - Zagreb</v>
          </cell>
        </row>
        <row r="726">
          <cell r="A726">
            <v>2116</v>
          </cell>
          <cell r="B726" t="str">
            <v>OŠ Kula Norinska</v>
          </cell>
        </row>
        <row r="727">
          <cell r="A727">
            <v>2106</v>
          </cell>
          <cell r="B727" t="str">
            <v>OŠ Kuna</v>
          </cell>
        </row>
        <row r="728">
          <cell r="A728">
            <v>100</v>
          </cell>
          <cell r="B728" t="str">
            <v>OŠ Kupljenovo</v>
          </cell>
        </row>
        <row r="729">
          <cell r="A729">
            <v>2141</v>
          </cell>
          <cell r="B729" t="str">
            <v>OŠ Kuršanec</v>
          </cell>
        </row>
        <row r="730">
          <cell r="A730">
            <v>2202</v>
          </cell>
          <cell r="B730" t="str">
            <v>OŠ Kustošija</v>
          </cell>
        </row>
        <row r="731">
          <cell r="A731">
            <v>1392</v>
          </cell>
          <cell r="B731" t="str">
            <v>OŠ Ladimirevci</v>
          </cell>
        </row>
        <row r="732">
          <cell r="A732">
            <v>2049</v>
          </cell>
          <cell r="B732" t="str">
            <v>OŠ Lapad</v>
          </cell>
        </row>
        <row r="733">
          <cell r="A733">
            <v>1452</v>
          </cell>
          <cell r="B733" t="str">
            <v>OŠ Laslovo</v>
          </cell>
        </row>
        <row r="734">
          <cell r="A734">
            <v>2884</v>
          </cell>
          <cell r="B734" t="str">
            <v>OŠ Lauder-Hugo Kon</v>
          </cell>
        </row>
        <row r="735">
          <cell r="A735">
            <v>566</v>
          </cell>
          <cell r="B735" t="str">
            <v>OŠ Legrad</v>
          </cell>
        </row>
        <row r="736">
          <cell r="A736">
            <v>2917</v>
          </cell>
          <cell r="B736" t="str">
            <v>OŠ Libar</v>
          </cell>
        </row>
        <row r="737">
          <cell r="A737">
            <v>187</v>
          </cell>
          <cell r="B737" t="str">
            <v>OŠ Lijepa Naša</v>
          </cell>
        </row>
        <row r="738">
          <cell r="A738">
            <v>1084</v>
          </cell>
          <cell r="B738" t="str">
            <v>OŠ Lipik</v>
          </cell>
        </row>
        <row r="739">
          <cell r="A739">
            <v>1641</v>
          </cell>
          <cell r="B739" t="str">
            <v>OŠ Lipovac</v>
          </cell>
        </row>
        <row r="740">
          <cell r="A740">
            <v>4058</v>
          </cell>
          <cell r="B740" t="str">
            <v>OŠ Lotrščak</v>
          </cell>
        </row>
        <row r="741">
          <cell r="A741">
            <v>1629</v>
          </cell>
          <cell r="B741" t="str">
            <v>OŠ Lovas</v>
          </cell>
        </row>
        <row r="742">
          <cell r="A742">
            <v>935</v>
          </cell>
          <cell r="B742" t="str">
            <v>OŠ Lovinac</v>
          </cell>
        </row>
        <row r="743">
          <cell r="A743">
            <v>2241</v>
          </cell>
          <cell r="B743" t="str">
            <v>OŠ Lovre pl. Matačića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450</v>
          </cell>
          <cell r="B746" t="str">
            <v>OŠ Ludbreg</v>
          </cell>
        </row>
        <row r="747">
          <cell r="A747">
            <v>324</v>
          </cell>
          <cell r="B747" t="str">
            <v>OŠ Ludina</v>
          </cell>
        </row>
        <row r="748">
          <cell r="A748">
            <v>1427</v>
          </cell>
          <cell r="B748" t="str">
            <v>OŠ Lug - Laskói Általános Iskola</v>
          </cell>
        </row>
        <row r="749">
          <cell r="A749">
            <v>2886</v>
          </cell>
          <cell r="B749" t="str">
            <v>OŠ Luka - Luka</v>
          </cell>
        </row>
        <row r="750">
          <cell r="A750">
            <v>2910</v>
          </cell>
          <cell r="B750" t="str">
            <v>OŠ Luka - Sesvete</v>
          </cell>
        </row>
        <row r="751">
          <cell r="A751">
            <v>1493</v>
          </cell>
          <cell r="B751" t="str">
            <v>OŠ Luka Botić</v>
          </cell>
        </row>
        <row r="752">
          <cell r="A752">
            <v>909</v>
          </cell>
          <cell r="B752" t="str">
            <v>OŠ Luke Perkovića - Brinje</v>
          </cell>
        </row>
        <row r="753">
          <cell r="A753">
            <v>513</v>
          </cell>
          <cell r="B753" t="str">
            <v>OŠ Ljubešćica</v>
          </cell>
        </row>
        <row r="754">
          <cell r="A754">
            <v>2269</v>
          </cell>
          <cell r="B754" t="str">
            <v>OŠ Ljubljanica - Zagreb</v>
          </cell>
        </row>
        <row r="755">
          <cell r="A755">
            <v>7</v>
          </cell>
          <cell r="B755" t="str">
            <v>OŠ Ljubo Babić</v>
          </cell>
        </row>
        <row r="756">
          <cell r="A756">
            <v>1155</v>
          </cell>
          <cell r="B756" t="str">
            <v>OŠ Ljudevit Gaj - Lužani</v>
          </cell>
        </row>
        <row r="757">
          <cell r="A757">
            <v>202</v>
          </cell>
          <cell r="B757" t="str">
            <v>OŠ Ljudevit Gaj - Mihovljan</v>
          </cell>
        </row>
        <row r="758">
          <cell r="A758">
            <v>147</v>
          </cell>
          <cell r="B758" t="str">
            <v>OŠ Ljudevit Gaj u Krapini</v>
          </cell>
        </row>
        <row r="759">
          <cell r="A759">
            <v>1089</v>
          </cell>
          <cell r="B759" t="str">
            <v>OŠ Ljudevita Gaja - Nova Gradiška</v>
          </cell>
        </row>
        <row r="760">
          <cell r="A760">
            <v>1370</v>
          </cell>
          <cell r="B760" t="str">
            <v>OŠ Ljudevita Gaja - Osijek</v>
          </cell>
        </row>
        <row r="761">
          <cell r="A761">
            <v>78</v>
          </cell>
          <cell r="B761" t="str">
            <v>OŠ Ljudevita Gaja - Zaprešić</v>
          </cell>
        </row>
        <row r="762">
          <cell r="A762">
            <v>537</v>
          </cell>
          <cell r="B762" t="str">
            <v>OŠ Ljudevita Modeca - Križevci</v>
          </cell>
        </row>
        <row r="763">
          <cell r="A763">
            <v>196</v>
          </cell>
          <cell r="B763" t="str">
            <v>OŠ Mače</v>
          </cell>
        </row>
        <row r="764">
          <cell r="A764">
            <v>362</v>
          </cell>
          <cell r="B764" t="str">
            <v>OŠ Mahično</v>
          </cell>
        </row>
        <row r="765">
          <cell r="A765">
            <v>1716</v>
          </cell>
          <cell r="B765" t="str">
            <v>OŠ Majstora Radovana</v>
          </cell>
        </row>
        <row r="766">
          <cell r="A766">
            <v>2254</v>
          </cell>
          <cell r="B766" t="str">
            <v>OŠ Malešnica</v>
          </cell>
        </row>
        <row r="767">
          <cell r="A767">
            <v>4053</v>
          </cell>
          <cell r="B767" t="str">
            <v>OŠ Malinska - Dubašnica</v>
          </cell>
        </row>
        <row r="768">
          <cell r="A768">
            <v>1757</v>
          </cell>
          <cell r="B768" t="str">
            <v>OŠ Manuš</v>
          </cell>
        </row>
        <row r="769">
          <cell r="A769">
            <v>2005</v>
          </cell>
          <cell r="B769" t="str">
            <v>OŠ Marčana</v>
          </cell>
        </row>
        <row r="770">
          <cell r="A770">
            <v>1671</v>
          </cell>
          <cell r="B770" t="str">
            <v>OŠ Mare Švel-Gamiršek</v>
          </cell>
        </row>
        <row r="771">
          <cell r="A771">
            <v>843</v>
          </cell>
          <cell r="B771" t="str">
            <v>OŠ Maria Martinolića</v>
          </cell>
        </row>
        <row r="772">
          <cell r="A772">
            <v>198</v>
          </cell>
          <cell r="B772" t="str">
            <v>OŠ Marija Bistrica</v>
          </cell>
        </row>
        <row r="773">
          <cell r="A773">
            <v>2023</v>
          </cell>
          <cell r="B773" t="str">
            <v>OŠ Marije i Line</v>
          </cell>
        </row>
        <row r="774">
          <cell r="A774">
            <v>2215</v>
          </cell>
          <cell r="B774" t="str">
            <v>OŠ Marije Jurić Zagorke</v>
          </cell>
        </row>
        <row r="775">
          <cell r="A775">
            <v>2051</v>
          </cell>
          <cell r="B775" t="str">
            <v>OŠ Marina Držića - Dubrovnik</v>
          </cell>
        </row>
        <row r="776">
          <cell r="A776">
            <v>2278</v>
          </cell>
          <cell r="B776" t="str">
            <v>OŠ Marina Držića - Zagreb</v>
          </cell>
        </row>
        <row r="777">
          <cell r="A777">
            <v>2047</v>
          </cell>
          <cell r="B777" t="str">
            <v>OŠ Marina Getaldića</v>
          </cell>
        </row>
        <row r="778">
          <cell r="A778">
            <v>1752</v>
          </cell>
          <cell r="B778" t="str">
            <v>OŠ Marjan</v>
          </cell>
        </row>
        <row r="779">
          <cell r="A779">
            <v>1706</v>
          </cell>
          <cell r="B779" t="str">
            <v>OŠ Marka Marulića</v>
          </cell>
        </row>
        <row r="780">
          <cell r="A780">
            <v>1205</v>
          </cell>
          <cell r="B780" t="str">
            <v>OŠ Markovac</v>
          </cell>
        </row>
        <row r="781">
          <cell r="A781">
            <v>2225</v>
          </cell>
          <cell r="B781" t="str">
            <v>OŠ Markuševec</v>
          </cell>
        </row>
        <row r="782">
          <cell r="A782">
            <v>1662</v>
          </cell>
          <cell r="B782" t="str">
            <v>OŠ Markušica</v>
          </cell>
        </row>
        <row r="783">
          <cell r="A783">
            <v>503</v>
          </cell>
          <cell r="B783" t="str">
            <v>OŠ Martijanec</v>
          </cell>
        </row>
        <row r="784">
          <cell r="A784">
            <v>4017</v>
          </cell>
          <cell r="B784" t="str">
            <v>OŠ Mate Balote - Buje</v>
          </cell>
        </row>
        <row r="785">
          <cell r="A785">
            <v>244</v>
          </cell>
          <cell r="B785" t="str">
            <v>OŠ Mate Lovraka - Kutina</v>
          </cell>
        </row>
        <row r="786">
          <cell r="A786">
            <v>1094</v>
          </cell>
          <cell r="B786" t="str">
            <v>OŠ Mate Lovraka - Nova Gradiška</v>
          </cell>
        </row>
        <row r="787">
          <cell r="A787">
            <v>267</v>
          </cell>
          <cell r="B787" t="str">
            <v>OŠ Mate Lovraka - Petrinja</v>
          </cell>
        </row>
        <row r="788">
          <cell r="A788">
            <v>713</v>
          </cell>
          <cell r="B788" t="str">
            <v>OŠ Mate Lovraka - Veliki Grđevac</v>
          </cell>
        </row>
        <row r="789">
          <cell r="A789">
            <v>1492</v>
          </cell>
          <cell r="B789" t="str">
            <v>OŠ Mate Lovraka - Vladislavci</v>
          </cell>
        </row>
        <row r="790">
          <cell r="A790">
            <v>2214</v>
          </cell>
          <cell r="B790" t="str">
            <v>OŠ Mate Lovraka - Zagreb</v>
          </cell>
        </row>
        <row r="791">
          <cell r="A791">
            <v>1602</v>
          </cell>
          <cell r="B791" t="str">
            <v>OŠ Mate Lovraka - Županja</v>
          </cell>
        </row>
        <row r="792">
          <cell r="A792">
            <v>1611</v>
          </cell>
          <cell r="B792" t="str">
            <v>OŠ Matija Antun Reljković - Cerna</v>
          </cell>
        </row>
        <row r="793">
          <cell r="A793">
            <v>1177</v>
          </cell>
          <cell r="B793" t="str">
            <v>OŠ Matija Antun Reljković - Davor</v>
          </cell>
        </row>
        <row r="794">
          <cell r="A794">
            <v>1171</v>
          </cell>
          <cell r="B794" t="str">
            <v>OŠ Matija Gubec - Cernik</v>
          </cell>
        </row>
        <row r="795">
          <cell r="A795">
            <v>1628</v>
          </cell>
          <cell r="B795" t="str">
            <v>OŠ Matija Gubec - Jarmina</v>
          </cell>
        </row>
        <row r="796">
          <cell r="A796">
            <v>1494</v>
          </cell>
          <cell r="B796" t="str">
            <v>OŠ Matija Gubec - Magdalenovac</v>
          </cell>
        </row>
        <row r="797">
          <cell r="A797">
            <v>1349</v>
          </cell>
          <cell r="B797" t="str">
            <v>OŠ Matija Gubec - Piškorevci</v>
          </cell>
        </row>
        <row r="798">
          <cell r="A798">
            <v>174</v>
          </cell>
          <cell r="B798" t="str">
            <v>OŠ Matije Gupca - Gornja Stubica</v>
          </cell>
        </row>
        <row r="799">
          <cell r="A799">
            <v>2265</v>
          </cell>
          <cell r="B799" t="str">
            <v>OŠ Matije Gupca - Zagreb</v>
          </cell>
        </row>
        <row r="800">
          <cell r="A800">
            <v>1386</v>
          </cell>
          <cell r="B800" t="str">
            <v>OŠ Matije Petra Katančića</v>
          </cell>
        </row>
        <row r="801">
          <cell r="A801">
            <v>1934</v>
          </cell>
          <cell r="B801" t="str">
            <v>OŠ Matije Vlačića</v>
          </cell>
        </row>
        <row r="802">
          <cell r="A802">
            <v>2234</v>
          </cell>
          <cell r="B802" t="str">
            <v>OŠ Matka Laginje</v>
          </cell>
        </row>
        <row r="803">
          <cell r="A803">
            <v>2205</v>
          </cell>
          <cell r="B803" t="str">
            <v>OŠ Medvedgrad</v>
          </cell>
        </row>
        <row r="804">
          <cell r="A804">
            <v>1772</v>
          </cell>
          <cell r="B804" t="str">
            <v>OŠ Mejaši</v>
          </cell>
        </row>
        <row r="805">
          <cell r="A805">
            <v>1762</v>
          </cell>
          <cell r="B805" t="str">
            <v>OŠ Meje</v>
          </cell>
        </row>
        <row r="806">
          <cell r="A806">
            <v>1770</v>
          </cell>
          <cell r="B806" t="str">
            <v>OŠ Mertojak</v>
          </cell>
        </row>
        <row r="807">
          <cell r="A807">
            <v>447</v>
          </cell>
          <cell r="B807" t="str">
            <v>OŠ Metel Ožegović</v>
          </cell>
        </row>
        <row r="808">
          <cell r="A808">
            <v>20</v>
          </cell>
          <cell r="B808" t="str">
            <v>OŠ Mihaela Šiloboda</v>
          </cell>
        </row>
        <row r="809">
          <cell r="A809">
            <v>569</v>
          </cell>
          <cell r="B809" t="str">
            <v>OŠ Mihovil Pavlek Miškina - Đelekovec</v>
          </cell>
        </row>
        <row r="810">
          <cell r="A810">
            <v>1675</v>
          </cell>
          <cell r="B810" t="str">
            <v>OŠ Mijat Stojanović</v>
          </cell>
        </row>
        <row r="811">
          <cell r="A811">
            <v>993</v>
          </cell>
          <cell r="B811" t="str">
            <v>OŠ Mikleuš</v>
          </cell>
        </row>
        <row r="812">
          <cell r="A812">
            <v>1121</v>
          </cell>
          <cell r="B812" t="str">
            <v>OŠ Milan Amruš</v>
          </cell>
        </row>
        <row r="813">
          <cell r="A813">
            <v>827</v>
          </cell>
          <cell r="B813" t="str">
            <v>OŠ Milan Brozović</v>
          </cell>
        </row>
        <row r="814">
          <cell r="A814">
            <v>1899</v>
          </cell>
          <cell r="B814" t="str">
            <v>OŠ Milana Begovića</v>
          </cell>
        </row>
        <row r="815">
          <cell r="A815">
            <v>27</v>
          </cell>
          <cell r="B815" t="str">
            <v>OŠ Milana Langa</v>
          </cell>
        </row>
        <row r="816">
          <cell r="A816">
            <v>2019</v>
          </cell>
          <cell r="B816" t="str">
            <v>OŠ Milana Šorga - Oprtalj</v>
          </cell>
        </row>
        <row r="817">
          <cell r="A817">
            <v>1490</v>
          </cell>
          <cell r="B817" t="str">
            <v>OŠ Milka Cepelića</v>
          </cell>
        </row>
        <row r="818">
          <cell r="A818">
            <v>135</v>
          </cell>
          <cell r="B818" t="str">
            <v>OŠ Milke Trnine</v>
          </cell>
        </row>
        <row r="819">
          <cell r="A819">
            <v>1879</v>
          </cell>
          <cell r="B819" t="str">
            <v>OŠ Milna</v>
          </cell>
        </row>
        <row r="820">
          <cell r="A820">
            <v>668</v>
          </cell>
          <cell r="B820" t="str">
            <v>OŠ Mirka Pereša</v>
          </cell>
        </row>
        <row r="821">
          <cell r="A821">
            <v>1448</v>
          </cell>
          <cell r="B821" t="str">
            <v>OŠ Miroslava Krleže - Čepin</v>
          </cell>
        </row>
        <row r="822">
          <cell r="A822">
            <v>2194</v>
          </cell>
          <cell r="B822" t="str">
            <v>OŠ Miroslava Krleže - Zagreb</v>
          </cell>
        </row>
        <row r="823">
          <cell r="A823">
            <v>1593</v>
          </cell>
          <cell r="B823" t="str">
            <v>OŠ Mitnica</v>
          </cell>
        </row>
        <row r="824">
          <cell r="A824">
            <v>1046</v>
          </cell>
          <cell r="B824" t="str">
            <v>OŠ Mladost - Jakšić</v>
          </cell>
        </row>
        <row r="825">
          <cell r="A825">
            <v>309</v>
          </cell>
          <cell r="B825" t="str">
            <v>OŠ Mladost - Lekenik</v>
          </cell>
        </row>
        <row r="826">
          <cell r="A826">
            <v>1367</v>
          </cell>
          <cell r="B826" t="str">
            <v>OŠ Mladost - Osijek</v>
          </cell>
        </row>
        <row r="827">
          <cell r="A827">
            <v>2299</v>
          </cell>
          <cell r="B827" t="str">
            <v>OŠ Mladost - Zagreb</v>
          </cell>
        </row>
        <row r="828">
          <cell r="A828">
            <v>2109</v>
          </cell>
          <cell r="B828" t="str">
            <v>OŠ Mljet</v>
          </cell>
        </row>
        <row r="829">
          <cell r="A829">
            <v>2061</v>
          </cell>
          <cell r="B829" t="str">
            <v>OŠ Mokošica - Dubrovnik</v>
          </cell>
        </row>
        <row r="830">
          <cell r="A830">
            <v>601</v>
          </cell>
          <cell r="B830" t="str">
            <v>OŠ Molve</v>
          </cell>
        </row>
        <row r="831">
          <cell r="A831">
            <v>1976</v>
          </cell>
          <cell r="B831" t="str">
            <v>OŠ Monte Zaro</v>
          </cell>
        </row>
        <row r="832">
          <cell r="A832">
            <v>870</v>
          </cell>
          <cell r="B832" t="str">
            <v>OŠ Mrkopalj</v>
          </cell>
        </row>
        <row r="833">
          <cell r="A833">
            <v>2156</v>
          </cell>
          <cell r="B833" t="str">
            <v>OŠ Mursko Središće</v>
          </cell>
        </row>
        <row r="834">
          <cell r="A834">
            <v>1568</v>
          </cell>
          <cell r="B834" t="str">
            <v>OŠ Murterski škoji</v>
          </cell>
        </row>
        <row r="835">
          <cell r="A835">
            <v>2324</v>
          </cell>
          <cell r="B835" t="str">
            <v>OŠ Nad lipom</v>
          </cell>
        </row>
        <row r="836">
          <cell r="A836">
            <v>2341</v>
          </cell>
          <cell r="B836" t="str">
            <v>OŠ Nandi s pravom javnosti</v>
          </cell>
        </row>
        <row r="837">
          <cell r="A837">
            <v>2159</v>
          </cell>
          <cell r="B837" t="str">
            <v>OŠ Nedelišće</v>
          </cell>
        </row>
        <row r="838">
          <cell r="A838">
            <v>1676</v>
          </cell>
          <cell r="B838" t="str">
            <v>OŠ Negoslavci</v>
          </cell>
        </row>
        <row r="839">
          <cell r="A839">
            <v>1800</v>
          </cell>
          <cell r="B839" t="str">
            <v>OŠ Neorić-Sutina</v>
          </cell>
        </row>
        <row r="840">
          <cell r="A840">
            <v>416</v>
          </cell>
          <cell r="B840" t="str">
            <v>OŠ Netretić</v>
          </cell>
        </row>
        <row r="841">
          <cell r="A841">
            <v>789</v>
          </cell>
          <cell r="B841" t="str">
            <v>OŠ Nikola Tesla - Rijeka</v>
          </cell>
        </row>
        <row r="842">
          <cell r="A842">
            <v>1592</v>
          </cell>
          <cell r="B842" t="str">
            <v>OŠ Nikole Andrića</v>
          </cell>
        </row>
        <row r="843">
          <cell r="A843">
            <v>48</v>
          </cell>
          <cell r="B843" t="str">
            <v>OŠ Nikole Hribara</v>
          </cell>
        </row>
        <row r="844">
          <cell r="A844">
            <v>1214</v>
          </cell>
          <cell r="B844" t="str">
            <v>OŠ Nikole Tesle - Gračac</v>
          </cell>
        </row>
        <row r="845">
          <cell r="A845">
            <v>1581</v>
          </cell>
          <cell r="B845" t="str">
            <v>OŠ Nikole Tesle - Mirkovci</v>
          </cell>
        </row>
        <row r="846">
          <cell r="A846">
            <v>2268</v>
          </cell>
          <cell r="B846" t="str">
            <v>OŠ Nikole Tesle - Zagreb</v>
          </cell>
        </row>
        <row r="847">
          <cell r="A847">
            <v>678</v>
          </cell>
          <cell r="B847" t="str">
            <v>OŠ Nova Rača</v>
          </cell>
        </row>
        <row r="848">
          <cell r="A848">
            <v>453</v>
          </cell>
          <cell r="B848" t="str">
            <v>OŠ Novi Marof</v>
          </cell>
        </row>
        <row r="849">
          <cell r="A849">
            <v>1271</v>
          </cell>
          <cell r="B849" t="str">
            <v>OŠ Novigrad</v>
          </cell>
        </row>
        <row r="850">
          <cell r="A850">
            <v>4050</v>
          </cell>
          <cell r="B850" t="str">
            <v>OŠ Novo Čiče</v>
          </cell>
        </row>
        <row r="851">
          <cell r="A851">
            <v>259</v>
          </cell>
          <cell r="B851" t="str">
            <v>OŠ Novska</v>
          </cell>
        </row>
        <row r="852">
          <cell r="A852">
            <v>1686</v>
          </cell>
          <cell r="B852" t="str">
            <v>OŠ o. Petra Perice Makarska</v>
          </cell>
        </row>
        <row r="853">
          <cell r="A853">
            <v>1217</v>
          </cell>
          <cell r="B853" t="str">
            <v>OŠ Obrovac</v>
          </cell>
        </row>
        <row r="854">
          <cell r="A854">
            <v>2301</v>
          </cell>
          <cell r="B854" t="str">
            <v>OŠ Odra</v>
          </cell>
        </row>
        <row r="855">
          <cell r="A855">
            <v>1188</v>
          </cell>
          <cell r="B855" t="str">
            <v>OŠ Okučani</v>
          </cell>
        </row>
        <row r="856">
          <cell r="A856">
            <v>4045</v>
          </cell>
          <cell r="B856" t="str">
            <v>OŠ Omišalj</v>
          </cell>
        </row>
        <row r="857">
          <cell r="A857">
            <v>2113</v>
          </cell>
          <cell r="B857" t="str">
            <v>OŠ Opuzen</v>
          </cell>
        </row>
        <row r="858">
          <cell r="A858">
            <v>2104</v>
          </cell>
          <cell r="B858" t="str">
            <v>OŠ Orebić</v>
          </cell>
        </row>
        <row r="859">
          <cell r="A859">
            <v>2154</v>
          </cell>
          <cell r="B859" t="str">
            <v>OŠ Orehovica</v>
          </cell>
        </row>
        <row r="860">
          <cell r="A860">
            <v>205</v>
          </cell>
          <cell r="B860" t="str">
            <v>OŠ Oroslavje</v>
          </cell>
        </row>
        <row r="861">
          <cell r="A861">
            <v>1740</v>
          </cell>
          <cell r="B861" t="str">
            <v>OŠ Ostrog</v>
          </cell>
        </row>
        <row r="862">
          <cell r="A862">
            <v>2303</v>
          </cell>
          <cell r="B862" t="str">
            <v>OŠ Otok</v>
          </cell>
        </row>
        <row r="863">
          <cell r="A863">
            <v>2201</v>
          </cell>
          <cell r="B863" t="str">
            <v>OŠ Otona Ivekovića</v>
          </cell>
        </row>
        <row r="864">
          <cell r="A864">
            <v>2119</v>
          </cell>
          <cell r="B864" t="str">
            <v>OŠ Otrići-Dubrave</v>
          </cell>
        </row>
        <row r="865">
          <cell r="A865">
            <v>1300</v>
          </cell>
          <cell r="B865" t="str">
            <v>OŠ Pakoštane</v>
          </cell>
        </row>
        <row r="866">
          <cell r="A866">
            <v>2196</v>
          </cell>
          <cell r="B866" t="str">
            <v>OŠ Pantovčak</v>
          </cell>
        </row>
        <row r="867">
          <cell r="A867">
            <v>77</v>
          </cell>
          <cell r="B867" t="str">
            <v>OŠ Pavao Belas</v>
          </cell>
        </row>
        <row r="868">
          <cell r="A868">
            <v>185</v>
          </cell>
          <cell r="B868" t="str">
            <v>OŠ Pavla Štoosa</v>
          </cell>
        </row>
        <row r="869">
          <cell r="A869">
            <v>2206</v>
          </cell>
          <cell r="B869" t="str">
            <v>OŠ Pavleka Miškine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798</v>
          </cell>
          <cell r="B871" t="str">
            <v>OŠ Pehlin</v>
          </cell>
        </row>
        <row r="872">
          <cell r="A872">
            <v>917</v>
          </cell>
          <cell r="B872" t="str">
            <v>OŠ Perušić</v>
          </cell>
        </row>
        <row r="873">
          <cell r="A873">
            <v>1718</v>
          </cell>
          <cell r="B873" t="str">
            <v>OŠ Petar Berislavić</v>
          </cell>
        </row>
        <row r="874">
          <cell r="A874">
            <v>1295</v>
          </cell>
          <cell r="B874" t="str">
            <v>OŠ Petar Lorini</v>
          </cell>
        </row>
        <row r="875">
          <cell r="A875">
            <v>1282</v>
          </cell>
          <cell r="B875" t="str">
            <v>OŠ Petar Zoranić - Nin</v>
          </cell>
        </row>
        <row r="876">
          <cell r="A876">
            <v>1318</v>
          </cell>
          <cell r="B876" t="str">
            <v>OŠ Petar Zoranić - Stankovci</v>
          </cell>
        </row>
        <row r="877">
          <cell r="A877">
            <v>737</v>
          </cell>
          <cell r="B877" t="str">
            <v>OŠ Petar Zrinski - Čabar</v>
          </cell>
        </row>
        <row r="878">
          <cell r="A878">
            <v>474</v>
          </cell>
          <cell r="B878" t="str">
            <v>OŠ Petar Zrinski - Jalžabet</v>
          </cell>
        </row>
        <row r="879">
          <cell r="A879">
            <v>2189</v>
          </cell>
          <cell r="B879" t="str">
            <v>OŠ Petar Zrinski - Šenkovec</v>
          </cell>
        </row>
        <row r="880">
          <cell r="A880">
            <v>2207</v>
          </cell>
          <cell r="B880" t="str">
            <v>OŠ Petar Zrinski - Zagreb</v>
          </cell>
        </row>
        <row r="881">
          <cell r="A881">
            <v>1880</v>
          </cell>
          <cell r="B881" t="str">
            <v>OŠ Petra Hektorovića - Stari Grad</v>
          </cell>
        </row>
        <row r="882">
          <cell r="A882">
            <v>2063</v>
          </cell>
          <cell r="B882" t="str">
            <v>OŠ Petra Kanavelića</v>
          </cell>
        </row>
        <row r="883">
          <cell r="A883">
            <v>1538</v>
          </cell>
          <cell r="B883" t="str">
            <v>OŠ Petra Krešimira IV.</v>
          </cell>
        </row>
        <row r="884">
          <cell r="A884">
            <v>1870</v>
          </cell>
          <cell r="B884" t="str">
            <v>OŠ Petra Kružića Klis</v>
          </cell>
        </row>
        <row r="885">
          <cell r="A885">
            <v>1011</v>
          </cell>
          <cell r="B885" t="str">
            <v>OŠ Petra Preradovića - Pitomača</v>
          </cell>
        </row>
        <row r="886">
          <cell r="A886">
            <v>1228</v>
          </cell>
          <cell r="B886" t="str">
            <v>OŠ Petra Preradovića - Zadar</v>
          </cell>
        </row>
        <row r="887">
          <cell r="A887">
            <v>2242</v>
          </cell>
          <cell r="B887" t="str">
            <v>OŠ Petra Preradovića - Zagreb</v>
          </cell>
        </row>
        <row r="888">
          <cell r="A888">
            <v>1992</v>
          </cell>
          <cell r="B888" t="str">
            <v>OŠ Petra Studenca - Kanfanar</v>
          </cell>
        </row>
        <row r="889">
          <cell r="A889">
            <v>1309</v>
          </cell>
          <cell r="B889" t="str">
            <v>OŠ Petra Zoranića</v>
          </cell>
        </row>
        <row r="890">
          <cell r="A890">
            <v>478</v>
          </cell>
          <cell r="B890" t="str">
            <v>OŠ Petrijanec</v>
          </cell>
        </row>
        <row r="891">
          <cell r="A891">
            <v>1471</v>
          </cell>
          <cell r="B891" t="str">
            <v>OŠ Petrijevci</v>
          </cell>
        </row>
        <row r="892">
          <cell r="A892">
            <v>1570</v>
          </cell>
          <cell r="B892" t="str">
            <v>OŠ Pirovac</v>
          </cell>
        </row>
        <row r="893">
          <cell r="A893">
            <v>431</v>
          </cell>
          <cell r="B893" t="str">
            <v xml:space="preserve">OŠ Plaški </v>
          </cell>
        </row>
        <row r="894">
          <cell r="A894">
            <v>938</v>
          </cell>
          <cell r="B894" t="str">
            <v>OŠ Plitvička Jezera</v>
          </cell>
        </row>
        <row r="895">
          <cell r="A895">
            <v>1765</v>
          </cell>
          <cell r="B895" t="str">
            <v>OŠ Plokite</v>
          </cell>
        </row>
        <row r="896">
          <cell r="A896">
            <v>788</v>
          </cell>
          <cell r="B896" t="str">
            <v>OŠ Podmurvice</v>
          </cell>
        </row>
        <row r="897">
          <cell r="A897">
            <v>458</v>
          </cell>
          <cell r="B897" t="str">
            <v>OŠ Podrute</v>
          </cell>
        </row>
        <row r="898">
          <cell r="A898">
            <v>2164</v>
          </cell>
          <cell r="B898" t="str">
            <v>OŠ Podturen</v>
          </cell>
        </row>
        <row r="899">
          <cell r="A899">
            <v>1759</v>
          </cell>
          <cell r="B899" t="str">
            <v>OŠ Pojišan</v>
          </cell>
        </row>
        <row r="900">
          <cell r="A900">
            <v>58</v>
          </cell>
          <cell r="B900" t="str">
            <v>OŠ Pokupsko</v>
          </cell>
        </row>
        <row r="901">
          <cell r="A901">
            <v>1314</v>
          </cell>
          <cell r="B901" t="str">
            <v>OŠ Polača</v>
          </cell>
        </row>
        <row r="902">
          <cell r="A902">
            <v>1261</v>
          </cell>
          <cell r="B902" t="str">
            <v>OŠ Poličnik</v>
          </cell>
        </row>
        <row r="903">
          <cell r="A903">
            <v>1416</v>
          </cell>
          <cell r="B903" t="str">
            <v>OŠ Popovac</v>
          </cell>
        </row>
        <row r="904">
          <cell r="A904">
            <v>318</v>
          </cell>
          <cell r="B904" t="str">
            <v>OŠ Popovača</v>
          </cell>
        </row>
        <row r="905">
          <cell r="A905">
            <v>1954</v>
          </cell>
          <cell r="B905" t="str">
            <v>OŠ Poreč</v>
          </cell>
        </row>
        <row r="906">
          <cell r="A906">
            <v>6</v>
          </cell>
          <cell r="B906" t="str">
            <v>OŠ Posavski Bregi</v>
          </cell>
        </row>
        <row r="907">
          <cell r="A907">
            <v>2263</v>
          </cell>
          <cell r="B907" t="str">
            <v>OŠ Prečko</v>
          </cell>
        </row>
        <row r="908">
          <cell r="A908">
            <v>2168</v>
          </cell>
          <cell r="B908" t="str">
            <v>OŠ Prelog</v>
          </cell>
        </row>
        <row r="909">
          <cell r="A909">
            <v>2126</v>
          </cell>
          <cell r="B909" t="str">
            <v>OŠ Primorje</v>
          </cell>
        </row>
        <row r="910">
          <cell r="A910">
            <v>1842</v>
          </cell>
          <cell r="B910" t="str">
            <v>OŠ Primorski Dolac</v>
          </cell>
        </row>
        <row r="911">
          <cell r="A911">
            <v>1558</v>
          </cell>
          <cell r="B911" t="str">
            <v>OŠ Primošten</v>
          </cell>
        </row>
        <row r="912">
          <cell r="A912">
            <v>1286</v>
          </cell>
          <cell r="B912" t="str">
            <v>OŠ Privlaka</v>
          </cell>
        </row>
        <row r="913">
          <cell r="A913">
            <v>1743</v>
          </cell>
          <cell r="B913" t="str">
            <v>OŠ Prof. Filipa Lukasa</v>
          </cell>
        </row>
        <row r="914">
          <cell r="A914">
            <v>607</v>
          </cell>
          <cell r="B914" t="str">
            <v>OŠ Prof. Franje Viktora Šignjara</v>
          </cell>
        </row>
        <row r="915">
          <cell r="A915">
            <v>1791</v>
          </cell>
          <cell r="B915" t="str">
            <v>OŠ Pučišća</v>
          </cell>
        </row>
        <row r="916">
          <cell r="A916">
            <v>1773</v>
          </cell>
          <cell r="B916" t="str">
            <v>OŠ Pujanki</v>
          </cell>
        </row>
        <row r="917">
          <cell r="A917">
            <v>103</v>
          </cell>
          <cell r="B917" t="str">
            <v>OŠ Pušća</v>
          </cell>
        </row>
        <row r="918">
          <cell r="A918">
            <v>263</v>
          </cell>
          <cell r="B918" t="str">
            <v>OŠ Rajić</v>
          </cell>
        </row>
        <row r="919">
          <cell r="A919">
            <v>2277</v>
          </cell>
          <cell r="B919" t="str">
            <v>OŠ Rapska</v>
          </cell>
        </row>
        <row r="920">
          <cell r="A920">
            <v>1768</v>
          </cell>
          <cell r="B920" t="str">
            <v>OŠ Ravne njive</v>
          </cell>
        </row>
        <row r="921">
          <cell r="A921">
            <v>350</v>
          </cell>
          <cell r="B921" t="str">
            <v>OŠ Rečica</v>
          </cell>
        </row>
        <row r="922">
          <cell r="A922">
            <v>2883</v>
          </cell>
          <cell r="B922" t="str">
            <v>OŠ Remete</v>
          </cell>
        </row>
        <row r="923">
          <cell r="A923">
            <v>1383</v>
          </cell>
          <cell r="B923" t="str">
            <v>OŠ Retfala</v>
          </cell>
        </row>
        <row r="924">
          <cell r="A924">
            <v>2209</v>
          </cell>
          <cell r="B924" t="str">
            <v>OŠ Retkovec</v>
          </cell>
        </row>
        <row r="925">
          <cell r="A925">
            <v>758</v>
          </cell>
          <cell r="B925" t="str">
            <v>OŠ Rikard Katalinić Jeretov</v>
          </cell>
        </row>
        <row r="926">
          <cell r="A926">
            <v>2016</v>
          </cell>
          <cell r="B926" t="str">
            <v>OŠ Rivarela</v>
          </cell>
        </row>
        <row r="927">
          <cell r="A927">
            <v>1560</v>
          </cell>
          <cell r="B927" t="str">
            <v>OŠ Rogoznica</v>
          </cell>
        </row>
        <row r="928">
          <cell r="A928">
            <v>722</v>
          </cell>
          <cell r="B928" t="str">
            <v>OŠ Rovišće</v>
          </cell>
        </row>
        <row r="929">
          <cell r="A929">
            <v>32</v>
          </cell>
          <cell r="B929" t="str">
            <v>OŠ Rude</v>
          </cell>
        </row>
        <row r="930">
          <cell r="A930">
            <v>2266</v>
          </cell>
          <cell r="B930" t="str">
            <v>OŠ Rudeš</v>
          </cell>
        </row>
        <row r="931">
          <cell r="A931">
            <v>825</v>
          </cell>
          <cell r="B931" t="str">
            <v>OŠ Rudolfa Strohala</v>
          </cell>
        </row>
        <row r="932">
          <cell r="A932">
            <v>97</v>
          </cell>
          <cell r="B932" t="str">
            <v>OŠ Rugvica</v>
          </cell>
        </row>
        <row r="933">
          <cell r="A933">
            <v>1833</v>
          </cell>
          <cell r="B933" t="str">
            <v>OŠ Runović</v>
          </cell>
        </row>
        <row r="934">
          <cell r="A934">
            <v>23</v>
          </cell>
          <cell r="B934" t="str">
            <v>OŠ Samobor</v>
          </cell>
        </row>
        <row r="935">
          <cell r="A935">
            <v>779</v>
          </cell>
          <cell r="B935" t="str">
            <v>OŠ San Nicolo - Rijeka</v>
          </cell>
        </row>
        <row r="936">
          <cell r="A936">
            <v>4041</v>
          </cell>
          <cell r="B936" t="str">
            <v>OŠ Satnica Đakovačka</v>
          </cell>
        </row>
        <row r="937">
          <cell r="A937">
            <v>2282</v>
          </cell>
          <cell r="B937" t="str">
            <v>OŠ Savski Gaj</v>
          </cell>
        </row>
        <row r="938">
          <cell r="A938">
            <v>287</v>
          </cell>
          <cell r="B938" t="str">
            <v>OŠ Sela</v>
          </cell>
        </row>
        <row r="939">
          <cell r="A939">
            <v>1795</v>
          </cell>
          <cell r="B939" t="str">
            <v>OŠ Selca</v>
          </cell>
        </row>
        <row r="940">
          <cell r="A940">
            <v>2175</v>
          </cell>
          <cell r="B940" t="str">
            <v>OŠ Selnica</v>
          </cell>
        </row>
        <row r="941">
          <cell r="A941">
            <v>2317</v>
          </cell>
          <cell r="B941" t="str">
            <v>OŠ Sesvete</v>
          </cell>
        </row>
        <row r="942">
          <cell r="A942">
            <v>2904</v>
          </cell>
          <cell r="B942" t="str">
            <v>OŠ Sesvetska Sela</v>
          </cell>
        </row>
        <row r="943">
          <cell r="A943">
            <v>2343</v>
          </cell>
          <cell r="B943" t="str">
            <v>OŠ Sesvetska Sopnica</v>
          </cell>
        </row>
        <row r="944">
          <cell r="A944">
            <v>2318</v>
          </cell>
          <cell r="B944" t="str">
            <v>OŠ Sesvetski Kraljevec</v>
          </cell>
        </row>
        <row r="945">
          <cell r="A945">
            <v>209</v>
          </cell>
          <cell r="B945" t="str">
            <v>OŠ Side Košutić Radoboj</v>
          </cell>
        </row>
        <row r="946">
          <cell r="A946">
            <v>589</v>
          </cell>
          <cell r="B946" t="str">
            <v>OŠ Sidonije Rubido Erdody</v>
          </cell>
        </row>
        <row r="947">
          <cell r="A947">
            <v>1150</v>
          </cell>
          <cell r="B947" t="str">
            <v>OŠ Sikirevci</v>
          </cell>
        </row>
        <row r="948">
          <cell r="A948">
            <v>1823</v>
          </cell>
          <cell r="B948" t="str">
            <v>OŠ Silvija Strahimira Kranjčevića - Lovreć</v>
          </cell>
        </row>
        <row r="949">
          <cell r="A949">
            <v>902</v>
          </cell>
          <cell r="B949" t="str">
            <v>OŠ Silvija Strahimira Kranjčevića - Senj</v>
          </cell>
        </row>
        <row r="950">
          <cell r="A950">
            <v>2236</v>
          </cell>
          <cell r="B950" t="str">
            <v>OŠ Silvija Strahimira Kranjčevića - Zagreb</v>
          </cell>
        </row>
        <row r="951">
          <cell r="A951">
            <v>1487</v>
          </cell>
          <cell r="B951" t="str">
            <v>OŠ Silvije Strahimira Kranjčevića - Levanjska Varoš</v>
          </cell>
        </row>
        <row r="952">
          <cell r="A952">
            <v>1605</v>
          </cell>
          <cell r="B952" t="str">
            <v>OŠ Siniše Glavaševića</v>
          </cell>
        </row>
        <row r="953">
          <cell r="A953">
            <v>701</v>
          </cell>
          <cell r="B953" t="str">
            <v>OŠ Sirač</v>
          </cell>
        </row>
        <row r="954">
          <cell r="A954">
            <v>434</v>
          </cell>
          <cell r="B954" t="str">
            <v>OŠ Skakavac</v>
          </cell>
        </row>
        <row r="955">
          <cell r="A955">
            <v>1756</v>
          </cell>
          <cell r="B955" t="str">
            <v>OŠ Skalice</v>
          </cell>
        </row>
        <row r="956">
          <cell r="A956">
            <v>865</v>
          </cell>
          <cell r="B956" t="str">
            <v>OŠ Skrad</v>
          </cell>
        </row>
        <row r="957">
          <cell r="A957">
            <v>1561</v>
          </cell>
          <cell r="B957" t="str">
            <v>OŠ Skradin</v>
          </cell>
        </row>
        <row r="958">
          <cell r="A958">
            <v>1657</v>
          </cell>
          <cell r="B958" t="str">
            <v>OŠ Slakovci</v>
          </cell>
        </row>
        <row r="959">
          <cell r="A959">
            <v>2123</v>
          </cell>
          <cell r="B959" t="str">
            <v>OŠ Slano</v>
          </cell>
        </row>
        <row r="960">
          <cell r="A960">
            <v>1783</v>
          </cell>
          <cell r="B960" t="str">
            <v>OŠ Slatine</v>
          </cell>
        </row>
        <row r="961">
          <cell r="A961">
            <v>383</v>
          </cell>
          <cell r="B961" t="str">
            <v>OŠ Slava Raškaj</v>
          </cell>
        </row>
        <row r="962">
          <cell r="A962">
            <v>719</v>
          </cell>
          <cell r="B962" t="str">
            <v>OŠ Slavka Kolara - Hercegovac</v>
          </cell>
        </row>
        <row r="963">
          <cell r="A963">
            <v>54</v>
          </cell>
          <cell r="B963" t="str">
            <v>OŠ Slavka Kolara - Kravarsko</v>
          </cell>
        </row>
        <row r="964">
          <cell r="A964">
            <v>393</v>
          </cell>
          <cell r="B964" t="str">
            <v>OŠ Slunj</v>
          </cell>
        </row>
        <row r="965">
          <cell r="A965">
            <v>1237</v>
          </cell>
          <cell r="B965" t="str">
            <v>OŠ Smiljevac</v>
          </cell>
        </row>
        <row r="966">
          <cell r="A966">
            <v>2121</v>
          </cell>
          <cell r="B966" t="str">
            <v>OŠ Smokvica</v>
          </cell>
        </row>
        <row r="967">
          <cell r="A967">
            <v>579</v>
          </cell>
          <cell r="B967" t="str">
            <v>OŠ Sokolovac</v>
          </cell>
        </row>
        <row r="968">
          <cell r="A968">
            <v>1758</v>
          </cell>
          <cell r="B968" t="str">
            <v>OŠ Spinut</v>
          </cell>
        </row>
        <row r="969">
          <cell r="A969">
            <v>1767</v>
          </cell>
          <cell r="B969" t="str">
            <v>OŠ Split 3</v>
          </cell>
        </row>
        <row r="970">
          <cell r="A970">
            <v>488</v>
          </cell>
          <cell r="B970" t="str">
            <v>OŠ Sračinec</v>
          </cell>
        </row>
        <row r="971">
          <cell r="A971">
            <v>796</v>
          </cell>
          <cell r="B971" t="str">
            <v>OŠ Srdoči</v>
          </cell>
        </row>
        <row r="972">
          <cell r="A972">
            <v>1777</v>
          </cell>
          <cell r="B972" t="str">
            <v>OŠ Srinjine</v>
          </cell>
        </row>
        <row r="973">
          <cell r="A973">
            <v>1224</v>
          </cell>
          <cell r="B973" t="str">
            <v>OŠ Stanovi</v>
          </cell>
        </row>
        <row r="974">
          <cell r="A974">
            <v>1654</v>
          </cell>
          <cell r="B974" t="str">
            <v>OŠ Stari Jankovci</v>
          </cell>
        </row>
        <row r="975">
          <cell r="A975">
            <v>1274</v>
          </cell>
          <cell r="B975" t="str">
            <v>OŠ Starigrad</v>
          </cell>
        </row>
        <row r="976">
          <cell r="A976">
            <v>2246</v>
          </cell>
          <cell r="B976" t="str">
            <v>OŠ Stenjevec</v>
          </cell>
        </row>
        <row r="977">
          <cell r="A977">
            <v>98</v>
          </cell>
          <cell r="B977" t="str">
            <v>OŠ Stjepan Radić - Božjakovina</v>
          </cell>
        </row>
        <row r="978">
          <cell r="A978">
            <v>1678</v>
          </cell>
          <cell r="B978" t="str">
            <v>OŠ Stjepan Radić - Imotski</v>
          </cell>
        </row>
        <row r="979">
          <cell r="A979">
            <v>1164</v>
          </cell>
          <cell r="B979" t="str">
            <v>OŠ Stjepan Radić - Oprisavci</v>
          </cell>
        </row>
        <row r="980">
          <cell r="A980">
            <v>1713</v>
          </cell>
          <cell r="B980" t="str">
            <v>OŠ Stjepan Radić - Tijarica</v>
          </cell>
        </row>
        <row r="981">
          <cell r="A981">
            <v>1648</v>
          </cell>
          <cell r="B981" t="str">
            <v>OŠ Stjepana Antolovića</v>
          </cell>
        </row>
        <row r="982">
          <cell r="A982">
            <v>3</v>
          </cell>
          <cell r="B982" t="str">
            <v>OŠ Stjepana Basaričeka</v>
          </cell>
        </row>
        <row r="983">
          <cell r="A983">
            <v>2300</v>
          </cell>
          <cell r="B983" t="str">
            <v>OŠ Stjepana Bencekovića</v>
          </cell>
        </row>
        <row r="984">
          <cell r="A984">
            <v>1658</v>
          </cell>
          <cell r="B984" t="str">
            <v>OŠ Stjepana Cvrkovića</v>
          </cell>
        </row>
        <row r="985">
          <cell r="A985">
            <v>1689</v>
          </cell>
          <cell r="B985" t="str">
            <v>OŠ Stjepana Ivičevića</v>
          </cell>
        </row>
        <row r="986">
          <cell r="A986">
            <v>252</v>
          </cell>
          <cell r="B986" t="str">
            <v>OŠ Stjepana Kefelje</v>
          </cell>
        </row>
        <row r="987">
          <cell r="A987">
            <v>1254</v>
          </cell>
          <cell r="B987" t="str">
            <v>OŠ Stjepana Radića - Bibinje</v>
          </cell>
        </row>
        <row r="988">
          <cell r="A988">
            <v>162</v>
          </cell>
          <cell r="B988" t="str">
            <v>OŠ Stjepana Radića - Brestovec Orehovički</v>
          </cell>
        </row>
        <row r="989">
          <cell r="A989">
            <v>1041</v>
          </cell>
          <cell r="B989" t="str">
            <v>OŠ Stjepana Radića - Čaglin</v>
          </cell>
        </row>
        <row r="990">
          <cell r="A990">
            <v>2071</v>
          </cell>
          <cell r="B990" t="str">
            <v>OŠ Stjepana Radića - Metković</v>
          </cell>
        </row>
        <row r="991">
          <cell r="A991">
            <v>1780</v>
          </cell>
          <cell r="B991" t="str">
            <v>OŠ Stobreč</v>
          </cell>
        </row>
        <row r="992">
          <cell r="A992">
            <v>1965</v>
          </cell>
          <cell r="B992" t="str">
            <v>OŠ Stoja</v>
          </cell>
        </row>
        <row r="993">
          <cell r="A993">
            <v>2097</v>
          </cell>
          <cell r="B993" t="str">
            <v>OŠ Ston</v>
          </cell>
        </row>
        <row r="994">
          <cell r="A994">
            <v>2186</v>
          </cell>
          <cell r="B994" t="str">
            <v>OŠ Strahoninec</v>
          </cell>
        </row>
        <row r="995">
          <cell r="A995">
            <v>1789</v>
          </cell>
          <cell r="B995" t="str">
            <v>OŠ Strožanac</v>
          </cell>
        </row>
        <row r="996">
          <cell r="A996">
            <v>3057</v>
          </cell>
          <cell r="B996" t="str">
            <v>OŠ Stubičke Toplice</v>
          </cell>
        </row>
        <row r="997">
          <cell r="A997">
            <v>1826</v>
          </cell>
          <cell r="B997" t="str">
            <v>OŠ Studenci</v>
          </cell>
        </row>
        <row r="998">
          <cell r="A998">
            <v>1769</v>
          </cell>
          <cell r="B998" t="str">
            <v>OŠ Sućidar</v>
          </cell>
        </row>
        <row r="999">
          <cell r="A999">
            <v>998</v>
          </cell>
          <cell r="B999" t="str">
            <v>OŠ Suhopolje</v>
          </cell>
        </row>
        <row r="1000">
          <cell r="A1000">
            <v>1255</v>
          </cell>
          <cell r="B1000" t="str">
            <v>OŠ Sukošan</v>
          </cell>
        </row>
        <row r="1001">
          <cell r="A1001">
            <v>329</v>
          </cell>
          <cell r="B1001" t="str">
            <v>OŠ Sunja</v>
          </cell>
        </row>
        <row r="1002">
          <cell r="A1002">
            <v>1876</v>
          </cell>
          <cell r="B1002" t="str">
            <v>OŠ Supetar</v>
          </cell>
        </row>
        <row r="1003">
          <cell r="A1003">
            <v>1304</v>
          </cell>
          <cell r="B1003" t="str">
            <v>OŠ Sv. Filip i Jakov</v>
          </cell>
        </row>
        <row r="1004">
          <cell r="A1004">
            <v>2298</v>
          </cell>
          <cell r="B1004" t="str">
            <v>OŠ Sveta Klara</v>
          </cell>
        </row>
        <row r="1005">
          <cell r="A1005">
            <v>2187</v>
          </cell>
          <cell r="B1005" t="str">
            <v>OŠ Sveta Marija</v>
          </cell>
        </row>
        <row r="1006">
          <cell r="A1006">
            <v>105</v>
          </cell>
          <cell r="B1006" t="str">
            <v>OŠ Sveta Nedelja</v>
          </cell>
        </row>
        <row r="1007">
          <cell r="A1007">
            <v>1362</v>
          </cell>
          <cell r="B1007" t="str">
            <v>OŠ Svete Ane u Osijeku</v>
          </cell>
        </row>
        <row r="1008">
          <cell r="A1008">
            <v>504</v>
          </cell>
          <cell r="B1008" t="str">
            <v>OŠ Sveti Đurđ</v>
          </cell>
        </row>
        <row r="1009">
          <cell r="A1009">
            <v>212</v>
          </cell>
          <cell r="B1009" t="str">
            <v>OŠ Sveti Križ Začretje</v>
          </cell>
        </row>
        <row r="1010">
          <cell r="A1010">
            <v>2174</v>
          </cell>
          <cell r="B1010" t="str">
            <v>OŠ Sveti Martin na Muri</v>
          </cell>
        </row>
        <row r="1011">
          <cell r="A1011">
            <v>829</v>
          </cell>
          <cell r="B1011" t="str">
            <v>OŠ Sveti Matej</v>
          </cell>
        </row>
        <row r="1012">
          <cell r="A1012">
            <v>584</v>
          </cell>
          <cell r="B1012" t="str">
            <v>OŠ Sveti Petar Orehovec</v>
          </cell>
        </row>
        <row r="1013">
          <cell r="A1013">
            <v>2021</v>
          </cell>
          <cell r="B1013" t="str">
            <v xml:space="preserve">OŠ Svetvinčenat </v>
          </cell>
        </row>
        <row r="1014">
          <cell r="A1014">
            <v>508</v>
          </cell>
          <cell r="B1014" t="str">
            <v>OŠ Svibovec</v>
          </cell>
        </row>
        <row r="1015">
          <cell r="A1015">
            <v>61</v>
          </cell>
          <cell r="B1015" t="str">
            <v>OŠ Ščitarjevo</v>
          </cell>
        </row>
        <row r="1016">
          <cell r="A1016">
            <v>1322</v>
          </cell>
          <cell r="B1016" t="str">
            <v>OŠ Šećerana</v>
          </cell>
        </row>
        <row r="1017">
          <cell r="A1017">
            <v>484</v>
          </cell>
          <cell r="B1017" t="str">
            <v>OŠ Šemovec</v>
          </cell>
        </row>
        <row r="1018">
          <cell r="A1018">
            <v>2195</v>
          </cell>
          <cell r="B1018" t="str">
            <v>OŠ Šestine</v>
          </cell>
        </row>
        <row r="1019">
          <cell r="A1019">
            <v>1961</v>
          </cell>
          <cell r="B1019" t="str">
            <v>OŠ Šijana - Pula</v>
          </cell>
        </row>
        <row r="1020">
          <cell r="A1020">
            <v>1236</v>
          </cell>
          <cell r="B1020" t="str">
            <v>OŠ Šime Budinića - Zadar</v>
          </cell>
        </row>
        <row r="1021">
          <cell r="A1021">
            <v>1233</v>
          </cell>
          <cell r="B1021" t="str">
            <v>OŠ Šimuna Kožičića Benje</v>
          </cell>
        </row>
        <row r="1022">
          <cell r="A1022">
            <v>790</v>
          </cell>
          <cell r="B1022" t="str">
            <v>OŠ Škurinje - Rijeka</v>
          </cell>
        </row>
        <row r="1023">
          <cell r="A1023">
            <v>2908</v>
          </cell>
          <cell r="B1023" t="str">
            <v>OŠ Špansko Oranice</v>
          </cell>
        </row>
        <row r="1024">
          <cell r="A1024">
            <v>711</v>
          </cell>
          <cell r="B1024" t="str">
            <v>OŠ Štefanje</v>
          </cell>
        </row>
        <row r="1025">
          <cell r="A1025">
            <v>2177</v>
          </cell>
          <cell r="B1025" t="str">
            <v>OŠ Štrigova</v>
          </cell>
        </row>
        <row r="1026">
          <cell r="A1026">
            <v>352</v>
          </cell>
          <cell r="B1026" t="str">
            <v>OŠ Švarča</v>
          </cell>
        </row>
        <row r="1027">
          <cell r="A1027">
            <v>1958</v>
          </cell>
          <cell r="B1027" t="str">
            <v xml:space="preserve">OŠ Tar - Vabriga </v>
          </cell>
        </row>
        <row r="1028">
          <cell r="A1028">
            <v>1376</v>
          </cell>
          <cell r="B1028" t="str">
            <v>OŠ Tenja</v>
          </cell>
        </row>
        <row r="1029">
          <cell r="A1029">
            <v>1811</v>
          </cell>
          <cell r="B1029" t="str">
            <v>OŠ Tin Ujević - Krivodol</v>
          </cell>
        </row>
        <row r="1030">
          <cell r="A1030">
            <v>1375</v>
          </cell>
          <cell r="B1030" t="str">
            <v>OŠ Tin Ujević - Osijek</v>
          </cell>
        </row>
        <row r="1031">
          <cell r="A1031">
            <v>1546</v>
          </cell>
          <cell r="B1031" t="str">
            <v>OŠ Tina Ujevića - Šibenik</v>
          </cell>
        </row>
        <row r="1032">
          <cell r="A1032">
            <v>2276</v>
          </cell>
          <cell r="B1032" t="str">
            <v>OŠ Tina Ujevića - Zagreb</v>
          </cell>
        </row>
        <row r="1033">
          <cell r="A1033">
            <v>2252</v>
          </cell>
          <cell r="B1033" t="str">
            <v>OŠ Tituša Brezovačkog</v>
          </cell>
        </row>
        <row r="1034">
          <cell r="A1034">
            <v>2152</v>
          </cell>
          <cell r="B1034" t="str">
            <v>OŠ Tomaša Goričanca - Mala Subotica</v>
          </cell>
        </row>
        <row r="1035">
          <cell r="A1035">
            <v>1971</v>
          </cell>
          <cell r="B1035" t="str">
            <v>OŠ Tone Peruška - Pula</v>
          </cell>
        </row>
        <row r="1036">
          <cell r="A1036">
            <v>2888</v>
          </cell>
          <cell r="B1036" t="str">
            <v>OŠ Tordinci</v>
          </cell>
        </row>
        <row r="1037">
          <cell r="A1037">
            <v>1886</v>
          </cell>
          <cell r="B1037" t="str">
            <v>OŠ Trilj</v>
          </cell>
        </row>
        <row r="1038">
          <cell r="A1038">
            <v>483</v>
          </cell>
          <cell r="B1038" t="str">
            <v>OŠ Trnovec</v>
          </cell>
        </row>
        <row r="1039">
          <cell r="A1039">
            <v>728</v>
          </cell>
          <cell r="B1039" t="str">
            <v>OŠ Trnovitica</v>
          </cell>
        </row>
        <row r="1040">
          <cell r="A1040">
            <v>663</v>
          </cell>
          <cell r="B1040" t="str">
            <v>OŠ Trnovitički Popovac</v>
          </cell>
        </row>
        <row r="1041">
          <cell r="A1041">
            <v>2297</v>
          </cell>
          <cell r="B1041" t="str">
            <v>OŠ Trnsko</v>
          </cell>
        </row>
        <row r="1042">
          <cell r="A1042">
            <v>2281</v>
          </cell>
          <cell r="B1042" t="str">
            <v>OŠ Trnjanska</v>
          </cell>
        </row>
        <row r="1043">
          <cell r="A1043">
            <v>2128</v>
          </cell>
          <cell r="B1043" t="str">
            <v>OŠ Trpanj</v>
          </cell>
        </row>
        <row r="1044">
          <cell r="A1044">
            <v>1665</v>
          </cell>
          <cell r="B1044" t="str">
            <v>OŠ Trpinja</v>
          </cell>
        </row>
        <row r="1045">
          <cell r="A1045">
            <v>791</v>
          </cell>
          <cell r="B1045" t="str">
            <v>OŠ Trsat</v>
          </cell>
        </row>
        <row r="1046">
          <cell r="A1046">
            <v>1763</v>
          </cell>
          <cell r="B1046" t="str">
            <v>OŠ Trstenik</v>
          </cell>
        </row>
        <row r="1047">
          <cell r="A1047">
            <v>1690</v>
          </cell>
          <cell r="B1047" t="str">
            <v>OŠ Tučepi</v>
          </cell>
        </row>
        <row r="1048">
          <cell r="A1048">
            <v>358</v>
          </cell>
          <cell r="B1048" t="str">
            <v>OŠ Turanj</v>
          </cell>
        </row>
        <row r="1049">
          <cell r="A1049">
            <v>792</v>
          </cell>
          <cell r="B1049" t="str">
            <v>OŠ Turnić</v>
          </cell>
        </row>
        <row r="1050">
          <cell r="A1050">
            <v>516</v>
          </cell>
          <cell r="B1050" t="str">
            <v>OŠ Tužno</v>
          </cell>
        </row>
        <row r="1051">
          <cell r="A1051">
            <v>704</v>
          </cell>
          <cell r="B1051" t="str">
            <v>OŠ u Đulovcu</v>
          </cell>
        </row>
        <row r="1052">
          <cell r="A1052">
            <v>1288</v>
          </cell>
          <cell r="B1052" t="str">
            <v>OŠ Valentin Klarin - Preko</v>
          </cell>
        </row>
        <row r="1053">
          <cell r="A1053">
            <v>1928</v>
          </cell>
          <cell r="B1053" t="str">
            <v>OŠ Vazmoslav Gržalja</v>
          </cell>
        </row>
        <row r="1054">
          <cell r="A1054">
            <v>2302</v>
          </cell>
          <cell r="B1054" t="str">
            <v>OŠ Većeslava Holjevca</v>
          </cell>
        </row>
        <row r="1055">
          <cell r="A1055">
            <v>2120</v>
          </cell>
          <cell r="B1055" t="str">
            <v>OŠ Vela Luka</v>
          </cell>
        </row>
        <row r="1056">
          <cell r="A1056">
            <v>1978</v>
          </cell>
          <cell r="B1056" t="str">
            <v>OŠ Veli Vrh - Pula</v>
          </cell>
        </row>
        <row r="1057">
          <cell r="A1057">
            <v>52</v>
          </cell>
          <cell r="B1057" t="str">
            <v>OŠ Velika Mlaka</v>
          </cell>
        </row>
        <row r="1058">
          <cell r="A1058">
            <v>685</v>
          </cell>
          <cell r="B1058" t="str">
            <v>OŠ Velika Pisanica</v>
          </cell>
        </row>
        <row r="1059">
          <cell r="A1059">
            <v>505</v>
          </cell>
          <cell r="B1059" t="str">
            <v>OŠ Veliki Bukovec</v>
          </cell>
        </row>
        <row r="1060">
          <cell r="A1060">
            <v>217</v>
          </cell>
          <cell r="B1060" t="str">
            <v>OŠ Veliko Trgovišće</v>
          </cell>
        </row>
        <row r="1061">
          <cell r="A1061">
            <v>674</v>
          </cell>
          <cell r="B1061" t="str">
            <v>OŠ Veliko Trojstvo</v>
          </cell>
        </row>
        <row r="1062">
          <cell r="A1062">
            <v>1977</v>
          </cell>
          <cell r="B1062" t="str">
            <v>OŠ Veruda - Pula</v>
          </cell>
        </row>
        <row r="1063">
          <cell r="A1063">
            <v>793</v>
          </cell>
          <cell r="B1063" t="str">
            <v>OŠ Vežica</v>
          </cell>
        </row>
        <row r="1064">
          <cell r="A1064">
            <v>1549</v>
          </cell>
          <cell r="B1064" t="str">
            <v>OŠ Vidici</v>
          </cell>
        </row>
        <row r="1065">
          <cell r="A1065">
            <v>1973</v>
          </cell>
          <cell r="B1065" t="str">
            <v>OŠ Vidikovac</v>
          </cell>
        </row>
        <row r="1066">
          <cell r="A1066">
            <v>476</v>
          </cell>
          <cell r="B1066" t="str">
            <v>OŠ Vidovec</v>
          </cell>
        </row>
        <row r="1067">
          <cell r="A1067">
            <v>1369</v>
          </cell>
          <cell r="B1067" t="str">
            <v>OŠ Vijenac</v>
          </cell>
        </row>
        <row r="1068">
          <cell r="A1068">
            <v>1131</v>
          </cell>
          <cell r="B1068" t="str">
            <v>OŠ Viktor Car Emin - Donji Andrijevci</v>
          </cell>
        </row>
        <row r="1069">
          <cell r="A1069">
            <v>836</v>
          </cell>
          <cell r="B1069" t="str">
            <v>OŠ Viktora Cara Emina - Lovran</v>
          </cell>
        </row>
        <row r="1070">
          <cell r="A1070">
            <v>179</v>
          </cell>
          <cell r="B1070" t="str">
            <v>OŠ Viktora Kovačića</v>
          </cell>
        </row>
        <row r="1071">
          <cell r="A1071">
            <v>282</v>
          </cell>
          <cell r="B1071" t="str">
            <v>OŠ Viktorovac</v>
          </cell>
        </row>
        <row r="1072">
          <cell r="A1072">
            <v>1052</v>
          </cell>
          <cell r="B1072" t="str">
            <v>OŠ Vilima Korajca</v>
          </cell>
        </row>
        <row r="1073">
          <cell r="A1073">
            <v>485</v>
          </cell>
          <cell r="B1073" t="str">
            <v>OŠ Vinica</v>
          </cell>
        </row>
        <row r="1074">
          <cell r="A1074">
            <v>1720</v>
          </cell>
          <cell r="B1074" t="str">
            <v>OŠ Vis</v>
          </cell>
        </row>
        <row r="1075">
          <cell r="A1075">
            <v>1778</v>
          </cell>
          <cell r="B1075" t="str">
            <v>OŠ Visoka - Split</v>
          </cell>
        </row>
        <row r="1076">
          <cell r="A1076">
            <v>515</v>
          </cell>
          <cell r="B1076" t="str">
            <v>OŠ Visoko - Visoko</v>
          </cell>
        </row>
        <row r="1077">
          <cell r="A1077">
            <v>1381</v>
          </cell>
          <cell r="B1077" t="str">
            <v>OŠ Višnjevac</v>
          </cell>
        </row>
        <row r="1078">
          <cell r="A1078">
            <v>2014</v>
          </cell>
          <cell r="B1078" t="str">
            <v>OŠ Vitomir Širola - Pajo</v>
          </cell>
        </row>
        <row r="1079">
          <cell r="A1079">
            <v>1136</v>
          </cell>
          <cell r="B1079" t="str">
            <v>OŠ Vjekoslav Klaić</v>
          </cell>
        </row>
        <row r="1080">
          <cell r="A1080">
            <v>1566</v>
          </cell>
          <cell r="B1080" t="str">
            <v>OŠ Vjekoslava Kaleba</v>
          </cell>
        </row>
        <row r="1081">
          <cell r="A1081">
            <v>1748</v>
          </cell>
          <cell r="B1081" t="str">
            <v>OŠ Vjekoslava Paraća</v>
          </cell>
        </row>
        <row r="1082">
          <cell r="A1082">
            <v>2218</v>
          </cell>
          <cell r="B1082" t="str">
            <v>OŠ Vjenceslava Novaka</v>
          </cell>
        </row>
        <row r="1083">
          <cell r="A1083">
            <v>4056</v>
          </cell>
          <cell r="B1083" t="str">
            <v>OŠ Vladimir Deščak</v>
          </cell>
        </row>
        <row r="1084">
          <cell r="A1084">
            <v>780</v>
          </cell>
          <cell r="B1084" t="str">
            <v>OŠ Vladimir Gortan - Rijeka</v>
          </cell>
        </row>
        <row r="1085">
          <cell r="A1085">
            <v>1195</v>
          </cell>
          <cell r="B1085" t="str">
            <v>OŠ Vladimir Nazor - Adžamovci</v>
          </cell>
        </row>
        <row r="1086">
          <cell r="A1086">
            <v>164</v>
          </cell>
          <cell r="B1086" t="str">
            <v>OŠ Vladimir Nazor - Budinščina</v>
          </cell>
        </row>
        <row r="1087">
          <cell r="A1087">
            <v>1445</v>
          </cell>
          <cell r="B1087" t="str">
            <v>OŠ Vladimir Nazor - Čepin</v>
          </cell>
        </row>
        <row r="1088">
          <cell r="A1088">
            <v>340</v>
          </cell>
          <cell r="B1088" t="str">
            <v>OŠ Vladimir Nazor - Duga Resa</v>
          </cell>
        </row>
        <row r="1089">
          <cell r="A1089">
            <v>1339</v>
          </cell>
          <cell r="B1089" t="str">
            <v>OŠ Vladimir Nazor - Đakovo</v>
          </cell>
        </row>
        <row r="1090">
          <cell r="A1090">
            <v>1647</v>
          </cell>
          <cell r="B1090" t="str">
            <v>OŠ Vladimir Nazor - Komletinci</v>
          </cell>
        </row>
        <row r="1091">
          <cell r="A1091">
            <v>546</v>
          </cell>
          <cell r="B1091" t="str">
            <v>OŠ Vladimir Nazor - Križevci</v>
          </cell>
        </row>
        <row r="1092">
          <cell r="A1092">
            <v>1297</v>
          </cell>
          <cell r="B1092" t="str">
            <v>OŠ Vladimir Nazor - Neviđane</v>
          </cell>
        </row>
        <row r="1093">
          <cell r="A1093">
            <v>113</v>
          </cell>
          <cell r="B1093" t="str">
            <v>OŠ Vladimir Nazor - Pisarovina</v>
          </cell>
        </row>
        <row r="1094">
          <cell r="A1094">
            <v>2078</v>
          </cell>
          <cell r="B1094" t="str">
            <v>OŠ Vladimir Nazor - Ploče</v>
          </cell>
        </row>
        <row r="1095">
          <cell r="A1095">
            <v>1110</v>
          </cell>
          <cell r="B1095" t="str">
            <v>OŠ Vladimir Nazor - Slavonski Brod</v>
          </cell>
        </row>
        <row r="1096">
          <cell r="A1096">
            <v>481</v>
          </cell>
          <cell r="B1096" t="str">
            <v>OŠ Vladimir Nazor - Sveti Ilija</v>
          </cell>
        </row>
        <row r="1097">
          <cell r="A1097">
            <v>334</v>
          </cell>
          <cell r="B1097" t="str">
            <v>OŠ Vladimir Nazor - Topusko</v>
          </cell>
        </row>
        <row r="1098">
          <cell r="A1098">
            <v>1082</v>
          </cell>
          <cell r="B1098" t="str">
            <v>OŠ Vladimir Nazor - Trenkovo</v>
          </cell>
        </row>
        <row r="1099">
          <cell r="A1099">
            <v>961</v>
          </cell>
          <cell r="B1099" t="str">
            <v>OŠ Vladimir Nazor - Virovitica</v>
          </cell>
        </row>
        <row r="1100">
          <cell r="A1100">
            <v>1365</v>
          </cell>
          <cell r="B1100" t="str">
            <v>OŠ Vladimira Becića - Osijek</v>
          </cell>
        </row>
        <row r="1101">
          <cell r="A1101">
            <v>2043</v>
          </cell>
          <cell r="B1101" t="str">
            <v>OŠ Vladimira Gortana - Žminj</v>
          </cell>
        </row>
        <row r="1102">
          <cell r="A1102">
            <v>730</v>
          </cell>
          <cell r="B1102" t="str">
            <v>OŠ Vladimira Nazora - Crikvenica</v>
          </cell>
        </row>
        <row r="1103">
          <cell r="A1103">
            <v>638</v>
          </cell>
          <cell r="B1103" t="str">
            <v>OŠ Vladimira Nazora - Daruvar</v>
          </cell>
        </row>
        <row r="1104">
          <cell r="A1104">
            <v>1395</v>
          </cell>
          <cell r="B1104" t="str">
            <v>OŠ Vladimira Nazora - Feričanci</v>
          </cell>
        </row>
        <row r="1105">
          <cell r="A1105">
            <v>2006</v>
          </cell>
          <cell r="B1105" t="str">
            <v>OŠ Vladimira Nazora - Krnica</v>
          </cell>
        </row>
        <row r="1106">
          <cell r="A1106">
            <v>990</v>
          </cell>
          <cell r="B1106" t="str">
            <v>OŠ Vladimira Nazora - Nova Bukovica</v>
          </cell>
        </row>
        <row r="1107">
          <cell r="A1107">
            <v>1942</v>
          </cell>
          <cell r="B1107" t="str">
            <v>OŠ Vladimira Nazora - Pazin</v>
          </cell>
        </row>
        <row r="1108">
          <cell r="A1108">
            <v>1794</v>
          </cell>
          <cell r="B1108" t="str">
            <v>OŠ Vladimira Nazora - Postira</v>
          </cell>
        </row>
        <row r="1109">
          <cell r="A1109">
            <v>1998</v>
          </cell>
          <cell r="B1109" t="str">
            <v>OŠ Vladimira Nazora - Potpićan</v>
          </cell>
        </row>
        <row r="1110">
          <cell r="A1110">
            <v>2137</v>
          </cell>
          <cell r="B1110" t="str">
            <v>OŠ Vladimira Nazora - Pribislavec</v>
          </cell>
        </row>
        <row r="1111">
          <cell r="A1111">
            <v>1985</v>
          </cell>
          <cell r="B1111" t="str">
            <v>OŠ Vladimira Nazora - Rovinj</v>
          </cell>
        </row>
        <row r="1112">
          <cell r="A1112">
            <v>1260</v>
          </cell>
          <cell r="B1112" t="str">
            <v>OŠ Vladimira Nazora - Škabrnje</v>
          </cell>
        </row>
        <row r="1113">
          <cell r="A1113">
            <v>1579</v>
          </cell>
          <cell r="B1113" t="str">
            <v>OŠ Vladimira Nazora - Vinkovci</v>
          </cell>
        </row>
        <row r="1114">
          <cell r="A1114">
            <v>2041</v>
          </cell>
          <cell r="B1114" t="str">
            <v>OŠ Vladimira Nazora - Vrsar</v>
          </cell>
        </row>
        <row r="1115">
          <cell r="A1115">
            <v>2220</v>
          </cell>
          <cell r="B1115" t="str">
            <v>OŠ Vladimira Nazora - Zagreb</v>
          </cell>
        </row>
        <row r="1116">
          <cell r="A1116">
            <v>249</v>
          </cell>
          <cell r="B1116" t="str">
            <v>OŠ Vladimira Vidrića</v>
          </cell>
        </row>
        <row r="1117">
          <cell r="A1117">
            <v>995</v>
          </cell>
          <cell r="B1117" t="str">
            <v>OŠ Voćin</v>
          </cell>
        </row>
        <row r="1118">
          <cell r="A1118">
            <v>1571</v>
          </cell>
          <cell r="B1118" t="str">
            <v>OŠ Vodice</v>
          </cell>
        </row>
        <row r="1119">
          <cell r="A1119">
            <v>2036</v>
          </cell>
          <cell r="B1119" t="str">
            <v xml:space="preserve">OŠ Vodnjan </v>
          </cell>
        </row>
        <row r="1120">
          <cell r="A1120">
            <v>1659</v>
          </cell>
          <cell r="B1120" t="str">
            <v>OŠ Vođinci</v>
          </cell>
        </row>
        <row r="1121">
          <cell r="A1121">
            <v>396</v>
          </cell>
          <cell r="B1121" t="str">
            <v>OŠ Vojnić</v>
          </cell>
        </row>
        <row r="1122">
          <cell r="A1122">
            <v>2267</v>
          </cell>
          <cell r="B1122" t="str">
            <v>OŠ Voltino</v>
          </cell>
        </row>
        <row r="1123">
          <cell r="A1123">
            <v>1245</v>
          </cell>
          <cell r="B1123" t="str">
            <v>OŠ Voštarnica - Zadar</v>
          </cell>
        </row>
        <row r="1124">
          <cell r="A1124">
            <v>2271</v>
          </cell>
          <cell r="B1124" t="str">
            <v>OŠ Vrbani</v>
          </cell>
        </row>
        <row r="1125">
          <cell r="A1125">
            <v>1721</v>
          </cell>
          <cell r="B1125" t="str">
            <v>OŠ Vrgorac</v>
          </cell>
        </row>
        <row r="1126">
          <cell r="A1126">
            <v>1551</v>
          </cell>
          <cell r="B1126" t="str">
            <v>OŠ Vrpolje</v>
          </cell>
        </row>
        <row r="1127">
          <cell r="A1127">
            <v>2305</v>
          </cell>
          <cell r="B1127" t="str">
            <v>OŠ Vugrovec - Kašina</v>
          </cell>
        </row>
        <row r="1128">
          <cell r="A1128">
            <v>2245</v>
          </cell>
          <cell r="B1128" t="str">
            <v>OŠ Vukomerec</v>
          </cell>
        </row>
        <row r="1129">
          <cell r="A1129">
            <v>41</v>
          </cell>
          <cell r="B1129" t="str">
            <v>OŠ Vukovina</v>
          </cell>
        </row>
        <row r="1130">
          <cell r="A1130">
            <v>1246</v>
          </cell>
          <cell r="B1130" t="str">
            <v>OŠ Zadarski otoci - Zadar</v>
          </cell>
        </row>
        <row r="1131">
          <cell r="A1131">
            <v>1907</v>
          </cell>
          <cell r="B1131" t="str">
            <v>OŠ Zagvozd</v>
          </cell>
        </row>
        <row r="1132">
          <cell r="A1132">
            <v>776</v>
          </cell>
          <cell r="B1132" t="str">
            <v>OŠ Zamet</v>
          </cell>
        </row>
        <row r="1133">
          <cell r="A1133">
            <v>2296</v>
          </cell>
          <cell r="B1133" t="str">
            <v>OŠ Zapruđe</v>
          </cell>
        </row>
        <row r="1134">
          <cell r="A1134">
            <v>1055</v>
          </cell>
          <cell r="B1134" t="str">
            <v>OŠ Zdenka Turkovića</v>
          </cell>
        </row>
        <row r="1135">
          <cell r="A1135">
            <v>1257</v>
          </cell>
          <cell r="B1135" t="str">
            <v>OŠ Zemunik</v>
          </cell>
        </row>
        <row r="1136">
          <cell r="A1136">
            <v>153</v>
          </cell>
          <cell r="B1136" t="str">
            <v>OŠ Zlatar Bistrica</v>
          </cell>
        </row>
        <row r="1137">
          <cell r="A1137">
            <v>1422</v>
          </cell>
          <cell r="B1137" t="str">
            <v>OŠ Zmajevac</v>
          </cell>
        </row>
        <row r="1138">
          <cell r="A1138">
            <v>1913</v>
          </cell>
          <cell r="B1138" t="str">
            <v>OŠ Zmijavci</v>
          </cell>
        </row>
        <row r="1139">
          <cell r="A1139">
            <v>4064</v>
          </cell>
          <cell r="B1139" t="str">
            <v>OŠ Zorke Sever</v>
          </cell>
        </row>
        <row r="1140">
          <cell r="A1140">
            <v>890</v>
          </cell>
          <cell r="B1140" t="str">
            <v>OŠ Zrinskih i Frankopana</v>
          </cell>
        </row>
        <row r="1141">
          <cell r="A1141">
            <v>1632</v>
          </cell>
          <cell r="B1141" t="str">
            <v>OŠ Zrinskih Nuštar</v>
          </cell>
        </row>
        <row r="1142">
          <cell r="A1142">
            <v>255</v>
          </cell>
          <cell r="B1142" t="str">
            <v>OŠ Zvonimira Franka</v>
          </cell>
        </row>
        <row r="1143">
          <cell r="A1143">
            <v>734</v>
          </cell>
          <cell r="B1143" t="str">
            <v>OŠ Zvonka Cara</v>
          </cell>
        </row>
        <row r="1144">
          <cell r="A1144">
            <v>436</v>
          </cell>
          <cell r="B1144" t="str">
            <v>OŠ Žakanje</v>
          </cell>
        </row>
        <row r="1145">
          <cell r="A1145">
            <v>2239</v>
          </cell>
          <cell r="B1145" t="str">
            <v>OŠ Žitnjak</v>
          </cell>
        </row>
        <row r="1146">
          <cell r="A1146">
            <v>4057</v>
          </cell>
          <cell r="B1146" t="str">
            <v>OŠ Žnjan-Pazdigrad</v>
          </cell>
        </row>
        <row r="1147">
          <cell r="A1147">
            <v>1774</v>
          </cell>
          <cell r="B1147" t="str">
            <v>OŠ Žrnovnica</v>
          </cell>
        </row>
        <row r="1148">
          <cell r="A1148">
            <v>2129</v>
          </cell>
          <cell r="B1148" t="str">
            <v>OŠ Župa Dubrovačka</v>
          </cell>
        </row>
        <row r="1149">
          <cell r="A1149">
            <v>2210</v>
          </cell>
          <cell r="B1149" t="str">
            <v>OŠ Žuti brijeg</v>
          </cell>
        </row>
        <row r="1150">
          <cell r="A1150">
            <v>2653</v>
          </cell>
          <cell r="B1150" t="str">
            <v>Pazinski kolegij - Klasična gimnazija Pazin s pravom javnosti</v>
          </cell>
        </row>
        <row r="1151">
          <cell r="A1151">
            <v>4035</v>
          </cell>
          <cell r="B1151" t="str">
            <v>Policijska akademija</v>
          </cell>
        </row>
        <row r="1152">
          <cell r="A1152">
            <v>2325</v>
          </cell>
          <cell r="B1152" t="str">
            <v>Poliklinika za rehabilitaciju slušanja i govora SUVAG</v>
          </cell>
        </row>
        <row r="1153">
          <cell r="A1153">
            <v>2551</v>
          </cell>
          <cell r="B1153" t="str">
            <v>Poljoprivredna i veterinarska škola - Osijek</v>
          </cell>
        </row>
        <row r="1154">
          <cell r="A1154">
            <v>2732</v>
          </cell>
          <cell r="B1154" t="str">
            <v>Poljoprivredna škola - Zagreb</v>
          </cell>
        </row>
        <row r="1155">
          <cell r="A1155">
            <v>2530</v>
          </cell>
          <cell r="B1155" t="str">
            <v>Poljoprivredna, prehrambena i veterinarska škola Stanka Ožanića</v>
          </cell>
        </row>
        <row r="1156">
          <cell r="A1156">
            <v>2587</v>
          </cell>
          <cell r="B1156" t="str">
            <v>Poljoprivredno šumarska škola - Vinkovci</v>
          </cell>
        </row>
        <row r="1157">
          <cell r="A1157">
            <v>2498</v>
          </cell>
          <cell r="B1157" t="str">
            <v>Poljoprivredno-prehrambena škola - Požega</v>
          </cell>
        </row>
        <row r="1158">
          <cell r="A1158">
            <v>2478</v>
          </cell>
          <cell r="B1158" t="str">
            <v>Pomorska škola - Bakar</v>
          </cell>
        </row>
        <row r="1159">
          <cell r="A1159">
            <v>2632</v>
          </cell>
          <cell r="B1159" t="str">
            <v>Pomorska škola - Split</v>
          </cell>
        </row>
        <row r="1160">
          <cell r="A1160">
            <v>2524</v>
          </cell>
          <cell r="B1160" t="str">
            <v>Pomorska škola - Zadar</v>
          </cell>
        </row>
        <row r="1161">
          <cell r="A1161">
            <v>2679</v>
          </cell>
          <cell r="B1161" t="str">
            <v>Pomorsko-tehnička škola - Dubrovnik</v>
          </cell>
        </row>
        <row r="1162">
          <cell r="A1162">
            <v>2730</v>
          </cell>
          <cell r="B1162" t="str">
            <v>Poštanska i telekomunikacijska škola - Zagreb</v>
          </cell>
        </row>
        <row r="1163">
          <cell r="A1163">
            <v>2733</v>
          </cell>
          <cell r="B1163" t="str">
            <v>Prehrambeno - tehnološka škola - Zagreb</v>
          </cell>
        </row>
        <row r="1164">
          <cell r="A1164">
            <v>2458</v>
          </cell>
          <cell r="B1164" t="str">
            <v>Prirodoslovna i grafička škola - Rijeka</v>
          </cell>
        </row>
        <row r="1165">
          <cell r="A1165">
            <v>2391</v>
          </cell>
          <cell r="B1165" t="str">
            <v>Prirodoslovna škola - Karlovac</v>
          </cell>
        </row>
        <row r="1166">
          <cell r="A1166">
            <v>2728</v>
          </cell>
          <cell r="B1166" t="str">
            <v>Prirodoslovna škola Vladimira Preloga</v>
          </cell>
        </row>
        <row r="1167">
          <cell r="A1167">
            <v>2529</v>
          </cell>
          <cell r="B1167" t="str">
            <v>Prirodoslovno - grafička škola - Zadar</v>
          </cell>
        </row>
        <row r="1168">
          <cell r="A1168">
            <v>2615</v>
          </cell>
          <cell r="B1168" t="str">
            <v>Prirodoslovna škola Split</v>
          </cell>
        </row>
        <row r="1169">
          <cell r="A1169">
            <v>2840</v>
          </cell>
          <cell r="B1169" t="str">
            <v>Privatna ekonomsko-poslovna škola s pravom javnosti - Varaždin</v>
          </cell>
        </row>
        <row r="1170">
          <cell r="A1170">
            <v>2787</v>
          </cell>
          <cell r="B1170" t="str">
            <v>Privatna gimnazija Dr. Časl, s pravom javnosti</v>
          </cell>
        </row>
        <row r="1171">
          <cell r="A1171">
            <v>2777</v>
          </cell>
          <cell r="B1171" t="str">
            <v>Privatna gimnazija i ekonomska škola Katarina Zrinski</v>
          </cell>
        </row>
        <row r="1172">
          <cell r="A1172">
            <v>2790</v>
          </cell>
          <cell r="B1172" t="str">
            <v>Privatna gimnazija i ekonomsko-informatička škola Futura s pravom javnosti</v>
          </cell>
        </row>
        <row r="1173">
          <cell r="A1173">
            <v>2788</v>
          </cell>
          <cell r="B1173" t="str">
            <v>Privatna gimnazija i strukovna škola Svijet s pravom javnosti</v>
          </cell>
        </row>
        <row r="1174">
          <cell r="A1174">
            <v>2844</v>
          </cell>
          <cell r="B1174" t="str">
            <v>Privatna gimnazija i turističko-ugostiteljska škola Jure Kuprešak  - Zagreb</v>
          </cell>
        </row>
        <row r="1175">
          <cell r="A1175">
            <v>2669</v>
          </cell>
          <cell r="B1175" t="str">
            <v>Privatna gimnazija Juraj Dobrila, s pravom javnosti</v>
          </cell>
        </row>
        <row r="1176">
          <cell r="A1176">
            <v>4059</v>
          </cell>
          <cell r="B1176" t="str">
            <v>Privatna gimnazija NOVA s pravom javnosti</v>
          </cell>
        </row>
        <row r="1177">
          <cell r="A1177">
            <v>2640</v>
          </cell>
          <cell r="B1177" t="str">
            <v>Privatna jezična gimnazija Pitagora - srednja škola s pravom javnosti</v>
          </cell>
        </row>
        <row r="1178">
          <cell r="A1178">
            <v>2916</v>
          </cell>
          <cell r="B1178" t="str">
            <v xml:space="preserve">Privatna jezično-informatička gimnazija Leonardo da Vinci </v>
          </cell>
        </row>
        <row r="1179">
          <cell r="A1179">
            <v>2774</v>
          </cell>
          <cell r="B1179" t="str">
            <v>Privatna klasična gimnazija s pravom javnosti - Zagreb</v>
          </cell>
        </row>
        <row r="1180">
          <cell r="A1180">
            <v>2941</v>
          </cell>
          <cell r="B1180" t="str">
            <v>Privatna osnovna glazbena škola Bonar</v>
          </cell>
        </row>
        <row r="1181">
          <cell r="A1181">
            <v>1784</v>
          </cell>
          <cell r="B1181" t="str">
            <v>Privatna osnovna glazbena škola Boris Papandopulo</v>
          </cell>
        </row>
        <row r="1182">
          <cell r="A1182">
            <v>1253</v>
          </cell>
          <cell r="B1182" t="str">
            <v>Privatna osnovna škola Nova</v>
          </cell>
        </row>
        <row r="1183">
          <cell r="A1183">
            <v>4002</v>
          </cell>
          <cell r="B1183" t="str">
            <v>Privatna sportska i jezična gimnazija Franjo Bučar</v>
          </cell>
        </row>
        <row r="1184">
          <cell r="A1184">
            <v>4037</v>
          </cell>
          <cell r="B1184" t="str">
            <v>Privatna srednja ekonomska škola "Knez Malduh" Split</v>
          </cell>
        </row>
        <row r="1185">
          <cell r="A1185">
            <v>2784</v>
          </cell>
          <cell r="B1185" t="str">
            <v>Privatna srednja ekonomska škola INOVA s pravom javnosti</v>
          </cell>
        </row>
        <row r="1186">
          <cell r="A1186">
            <v>4031</v>
          </cell>
          <cell r="B1186" t="str">
            <v>Privatna srednja ekonomska škola Verte Nova</v>
          </cell>
        </row>
        <row r="1187">
          <cell r="A1187">
            <v>2641</v>
          </cell>
          <cell r="B1187" t="str">
            <v>Privatna srednja škola Marko Antun de Dominis, s pravom javnosti</v>
          </cell>
        </row>
        <row r="1188">
          <cell r="A1188">
            <v>2417</v>
          </cell>
          <cell r="B1188" t="str">
            <v>Privatna srednja škola Varaždin s pravom javnosti</v>
          </cell>
        </row>
        <row r="1189">
          <cell r="A1189">
            <v>2915</v>
          </cell>
          <cell r="B1189" t="str">
            <v>Privatna srednja ugostiteljska škola Wallner - Split</v>
          </cell>
        </row>
        <row r="1190">
          <cell r="A1190">
            <v>2785</v>
          </cell>
          <cell r="B1190" t="str">
            <v>Privatna umjetnička gimnazija, s pravom javnosti - Zagreb</v>
          </cell>
        </row>
        <row r="1191">
          <cell r="A1191">
            <v>2839</v>
          </cell>
          <cell r="B1191" t="str">
            <v>Privatna varaždinska gimnazija s pravom javnosti</v>
          </cell>
        </row>
        <row r="1192">
          <cell r="A1192">
            <v>2467</v>
          </cell>
          <cell r="B1192" t="str">
            <v>Prometna škola - Rijeka</v>
          </cell>
        </row>
        <row r="1193">
          <cell r="A1193">
            <v>2572</v>
          </cell>
          <cell r="B1193" t="str">
            <v>Prometno-tehnička škola - Šibenik</v>
          </cell>
        </row>
        <row r="1194">
          <cell r="A1194">
            <v>1385</v>
          </cell>
          <cell r="B1194" t="str">
            <v>Prosvjetno-kulturni centar Mađara u Republici Hrvatskoj</v>
          </cell>
        </row>
        <row r="1195">
          <cell r="A1195">
            <v>2725</v>
          </cell>
          <cell r="B1195" t="str">
            <v>Prva ekonomska škola - Zagreb</v>
          </cell>
        </row>
        <row r="1196">
          <cell r="A1196">
            <v>2406</v>
          </cell>
          <cell r="B1196" t="str">
            <v>Prva gimnazija - Varaždin</v>
          </cell>
        </row>
        <row r="1197">
          <cell r="A1197">
            <v>4009</v>
          </cell>
          <cell r="B1197" t="str">
            <v>Prva katolička osnovna škola u Gradu Zagrebu</v>
          </cell>
        </row>
        <row r="1198">
          <cell r="A1198">
            <v>368</v>
          </cell>
          <cell r="B1198" t="str">
            <v>Prva osnovna škola - Ogulin</v>
          </cell>
        </row>
        <row r="1199">
          <cell r="A1199">
            <v>4036</v>
          </cell>
          <cell r="B1199" t="str">
            <v>Prva privatna ekonomska škola Požega</v>
          </cell>
        </row>
        <row r="1200">
          <cell r="A1200">
            <v>3283</v>
          </cell>
          <cell r="B1200" t="str">
            <v>Prva privatna gimnazija - Karlovac</v>
          </cell>
        </row>
        <row r="1201">
          <cell r="A1201">
            <v>2416</v>
          </cell>
          <cell r="B1201" t="str">
            <v>Prva privatna gimnazija s pravom javnosti - Varaždin</v>
          </cell>
        </row>
        <row r="1202">
          <cell r="A1202">
            <v>2773</v>
          </cell>
          <cell r="B1202" t="str">
            <v>Prva privatna gimnazija s pravom javnosti - Zagreb</v>
          </cell>
        </row>
        <row r="1203">
          <cell r="A1203">
            <v>1982</v>
          </cell>
          <cell r="B1203" t="str">
            <v>Prva privatna osnovna škola Juraj Dobrila s pravom javnosti</v>
          </cell>
        </row>
        <row r="1204">
          <cell r="A1204">
            <v>4038</v>
          </cell>
          <cell r="B1204" t="str">
            <v>Prva privatna škola za osobne usluge Zagreb</v>
          </cell>
        </row>
        <row r="1205">
          <cell r="A1205">
            <v>2457</v>
          </cell>
          <cell r="B1205" t="str">
            <v>Prva riječka hrvatska gimnazija</v>
          </cell>
        </row>
        <row r="1206">
          <cell r="A1206">
            <v>2843</v>
          </cell>
          <cell r="B1206" t="str">
            <v>Prva Srednja informatička škola, s pravom javnosti</v>
          </cell>
        </row>
        <row r="1207">
          <cell r="A1207">
            <v>2538</v>
          </cell>
          <cell r="B1207" t="str">
            <v>Prva srednja škola - Beli Manastir</v>
          </cell>
        </row>
        <row r="1208">
          <cell r="A1208">
            <v>2460</v>
          </cell>
          <cell r="B1208" t="str">
            <v>Prva sušačka hrvatska gimnazija u Rijeci</v>
          </cell>
        </row>
        <row r="1209">
          <cell r="A1209">
            <v>4034</v>
          </cell>
          <cell r="B1209" t="str">
            <v>Pučko otvoreno učilište Zagreb</v>
          </cell>
        </row>
        <row r="1210">
          <cell r="A1210">
            <v>2471</v>
          </cell>
          <cell r="B1210" t="str">
            <v>Salezijanska klasična gimnazija - s pravom javnosti</v>
          </cell>
        </row>
        <row r="1211">
          <cell r="A1211">
            <v>2480</v>
          </cell>
          <cell r="B1211" t="str">
            <v>Srednja glazbena škola Mirković - s pravom javnosti</v>
          </cell>
        </row>
        <row r="1212">
          <cell r="A1212">
            <v>2428</v>
          </cell>
          <cell r="B1212" t="str">
            <v>Srednja gospodarska škola - Križevci</v>
          </cell>
        </row>
        <row r="1213">
          <cell r="A1213">
            <v>2513</v>
          </cell>
          <cell r="B1213" t="str">
            <v>Srednja medicinska škola - Slavonski Brod</v>
          </cell>
        </row>
        <row r="1214">
          <cell r="A1214">
            <v>2689</v>
          </cell>
          <cell r="B1214" t="str">
            <v xml:space="preserve">Srednja poljoprivredna i tehnička škola - Opuzen </v>
          </cell>
        </row>
        <row r="1215">
          <cell r="A1215">
            <v>2604</v>
          </cell>
          <cell r="B1215" t="str">
            <v>Srednja strukovna škola - Makarska</v>
          </cell>
        </row>
        <row r="1216">
          <cell r="A1216">
            <v>2354</v>
          </cell>
          <cell r="B1216" t="str">
            <v>Srednja strukovna škola - Samobor</v>
          </cell>
        </row>
        <row r="1217">
          <cell r="A1217">
            <v>2578</v>
          </cell>
          <cell r="B1217" t="str">
            <v>Srednja strukovna škola - Šibenik</v>
          </cell>
        </row>
        <row r="1218">
          <cell r="A1218">
            <v>2412</v>
          </cell>
          <cell r="B1218" t="str">
            <v>Srednja strukovna škola - Varaždin</v>
          </cell>
        </row>
        <row r="1219">
          <cell r="A1219">
            <v>2358</v>
          </cell>
          <cell r="B1219" t="str">
            <v>Srednja strukovna škola - Velika Gorica</v>
          </cell>
        </row>
        <row r="1220">
          <cell r="A1220">
            <v>2585</v>
          </cell>
          <cell r="B1220" t="str">
            <v>Srednja strukovna škola - Vinkovci</v>
          </cell>
        </row>
        <row r="1221">
          <cell r="A1221">
            <v>2543</v>
          </cell>
          <cell r="B1221" t="str">
            <v>Srednja strukovna škola Antuna Horvata - Đakovo</v>
          </cell>
        </row>
        <row r="1222">
          <cell r="A1222">
            <v>2606</v>
          </cell>
          <cell r="B1222" t="str">
            <v>Srednja strukovna škola bana Josipa Jelačića</v>
          </cell>
        </row>
        <row r="1223">
          <cell r="A1223">
            <v>2611</v>
          </cell>
          <cell r="B1223" t="str">
            <v>Srednja strukovna škola Blaž Jurjev Trogiranin</v>
          </cell>
        </row>
        <row r="1224">
          <cell r="A1224">
            <v>3284</v>
          </cell>
          <cell r="B1224" t="str">
            <v>Srednja strukovna škola Kotva</v>
          </cell>
        </row>
        <row r="1225">
          <cell r="A1225">
            <v>2906</v>
          </cell>
          <cell r="B1225" t="str">
            <v xml:space="preserve">Srednja strukovna škola Kralja Zvonimira </v>
          </cell>
        </row>
        <row r="1226">
          <cell r="A1226">
            <v>4006</v>
          </cell>
          <cell r="B1226" t="str">
            <v>Srednja škola Delnice</v>
          </cell>
        </row>
        <row r="1227">
          <cell r="A1227">
            <v>4018</v>
          </cell>
          <cell r="B1227" t="str">
            <v>Srednja škola Isidora Kršnjavoga Našice</v>
          </cell>
        </row>
        <row r="1228">
          <cell r="A1228">
            <v>4004</v>
          </cell>
          <cell r="B1228" t="str">
            <v>Srednja škola Ludbreg</v>
          </cell>
        </row>
        <row r="1229">
          <cell r="A1229">
            <v>4005</v>
          </cell>
          <cell r="B1229" t="str">
            <v>Srednja škola Novi Marof</v>
          </cell>
        </row>
        <row r="1230">
          <cell r="A1230">
            <v>2667</v>
          </cell>
          <cell r="B1230" t="str">
            <v>Srednja škola s pravom javnosti Manero - Višnjan</v>
          </cell>
        </row>
        <row r="1231">
          <cell r="A1231">
            <v>2419</v>
          </cell>
          <cell r="B1231" t="str">
            <v>Srednja škola u Maruševcu s pravom javnosti</v>
          </cell>
        </row>
        <row r="1232">
          <cell r="A1232">
            <v>2455</v>
          </cell>
          <cell r="B1232" t="str">
            <v>Srednja škola za elektrotehniku i računalstvo - Rijeka</v>
          </cell>
        </row>
        <row r="1233">
          <cell r="A1233">
            <v>2453</v>
          </cell>
          <cell r="B1233" t="str">
            <v xml:space="preserve">Srednja talijanska škola - Rijeka </v>
          </cell>
        </row>
        <row r="1234">
          <cell r="A1234">
            <v>2627</v>
          </cell>
          <cell r="B1234" t="str">
            <v>Srednja tehnička prometna škola - Split</v>
          </cell>
        </row>
        <row r="1235">
          <cell r="A1235">
            <v>2791</v>
          </cell>
          <cell r="B1235" t="str">
            <v>Srpska pravoslavna opća gimnazija Kantakuzina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Bartola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2614</v>
          </cell>
          <cell r="B1249" t="str">
            <v>SŠ Braća Radić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3162</v>
          </cell>
          <cell r="B1252" t="str">
            <v>SŠ Čakovec</v>
          </cell>
        </row>
        <row r="1253">
          <cell r="A1253">
            <v>2437</v>
          </cell>
          <cell r="B1253" t="str">
            <v>SŠ Čazma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2411</v>
          </cell>
          <cell r="B1318" t="str">
            <v>Strojarska i prometna škola - Varaždin</v>
          </cell>
        </row>
        <row r="1319">
          <cell r="A1319">
            <v>2452</v>
          </cell>
          <cell r="B1319" t="str">
            <v>Strojarska škola za industrijska i obrtnička zanimanja - Rijeka</v>
          </cell>
        </row>
        <row r="1320">
          <cell r="A1320">
            <v>2546</v>
          </cell>
          <cell r="B1320" t="str">
            <v>Strojarska tehnička škola - Osijek</v>
          </cell>
        </row>
        <row r="1321">
          <cell r="A1321">
            <v>2737</v>
          </cell>
          <cell r="B1321" t="str">
            <v>Strojarska tehnička škola Fausta Vrančića</v>
          </cell>
        </row>
        <row r="1322">
          <cell r="A1322">
            <v>2738</v>
          </cell>
          <cell r="B1322" t="str">
            <v>Strojarska tehnička škola Frana Bošnjakovića</v>
          </cell>
        </row>
        <row r="1323">
          <cell r="A1323">
            <v>2462</v>
          </cell>
          <cell r="B1323" t="str">
            <v>Strojarsko brodograđevna škola za industrijska i obrtnička zanimanja - Rijeka</v>
          </cell>
        </row>
        <row r="1324">
          <cell r="A1324">
            <v>2420</v>
          </cell>
          <cell r="B1324" t="str">
            <v>Strukovna škola - Đurđevac</v>
          </cell>
        </row>
        <row r="1325">
          <cell r="A1325">
            <v>2482</v>
          </cell>
          <cell r="B1325" t="str">
            <v>Strukovna škola - Gospić</v>
          </cell>
        </row>
        <row r="1326">
          <cell r="A1326">
            <v>2664</v>
          </cell>
          <cell r="B1326" t="str">
            <v>Strukovna škola - Pula</v>
          </cell>
        </row>
        <row r="1327">
          <cell r="A1327">
            <v>2492</v>
          </cell>
          <cell r="B1327" t="str">
            <v>Strukovna škola - Virovitica</v>
          </cell>
        </row>
        <row r="1328">
          <cell r="A1328">
            <v>2592</v>
          </cell>
          <cell r="B1328" t="str">
            <v>Strukovna škola - Vukovar</v>
          </cell>
        </row>
        <row r="1329">
          <cell r="A1329">
            <v>2672</v>
          </cell>
          <cell r="B1329" t="str">
            <v xml:space="preserve">Strukovna škola Eugena Kumičića - Rovinj </v>
          </cell>
        </row>
        <row r="1330">
          <cell r="A1330">
            <v>2528</v>
          </cell>
          <cell r="B1330" t="str">
            <v>Strukovna škola Vice Vlatkovića</v>
          </cell>
        </row>
        <row r="1331">
          <cell r="A1331">
            <v>2580</v>
          </cell>
          <cell r="B1331" t="str">
            <v>Šibenska privatna gimnazija s pravom javnosti</v>
          </cell>
        </row>
        <row r="1332">
          <cell r="A1332">
            <v>2342</v>
          </cell>
          <cell r="B1332" t="str">
            <v>Škola kreativnog razvoja dr.Časl</v>
          </cell>
        </row>
        <row r="1333">
          <cell r="A1333">
            <v>2633</v>
          </cell>
          <cell r="B1333" t="str">
            <v>Škola likovnih umjetnosti - Split</v>
          </cell>
        </row>
        <row r="1334">
          <cell r="A1334">
            <v>2531</v>
          </cell>
          <cell r="B1334" t="str">
            <v>Škola primijenjene umjetnosti i dizajna - Zadar</v>
          </cell>
        </row>
        <row r="1335">
          <cell r="A1335">
            <v>2747</v>
          </cell>
          <cell r="B1335" t="str">
            <v>Škola primijenjene umjetnosti i dizajna - Zagreb</v>
          </cell>
        </row>
        <row r="1336">
          <cell r="A1336">
            <v>2558</v>
          </cell>
          <cell r="B1336" t="str">
            <v>Škola primijenjene umjetnosti i dizajna Osijek</v>
          </cell>
        </row>
        <row r="1337">
          <cell r="A1337">
            <v>2659</v>
          </cell>
          <cell r="B1337" t="str">
            <v>Škola primijenjenih umjetnosti i dizajna - Pula</v>
          </cell>
        </row>
        <row r="1338">
          <cell r="A1338">
            <v>2327</v>
          </cell>
          <cell r="B1338" t="str">
            <v>Škola suvremenog plesa Ane Maletić - Zagreb</v>
          </cell>
        </row>
        <row r="1339">
          <cell r="A1339">
            <v>2731</v>
          </cell>
          <cell r="B1339" t="str">
            <v>Škola za cestovni promet - Zagreb</v>
          </cell>
        </row>
        <row r="1340">
          <cell r="A1340">
            <v>2631</v>
          </cell>
          <cell r="B1340" t="str">
            <v>Škola za dizajn, grafiku i održivu gradnju - Split</v>
          </cell>
        </row>
        <row r="1341">
          <cell r="A1341">
            <v>2735</v>
          </cell>
          <cell r="B1341" t="str">
            <v>Škola za grafiku, dizajn i medijsku produkciju</v>
          </cell>
        </row>
        <row r="1342">
          <cell r="A1342">
            <v>2326</v>
          </cell>
          <cell r="B1342" t="str">
            <v>Škola za klasični balet - Zagreb</v>
          </cell>
        </row>
        <row r="1343">
          <cell r="A1343">
            <v>2715</v>
          </cell>
          <cell r="B1343" t="str">
            <v>Škola za medicinske sestre Mlinarska</v>
          </cell>
        </row>
        <row r="1344">
          <cell r="A1344">
            <v>2716</v>
          </cell>
          <cell r="B1344" t="str">
            <v>Škola za medicinske sestre Vinogradska</v>
          </cell>
        </row>
        <row r="1345">
          <cell r="A1345">
            <v>2718</v>
          </cell>
          <cell r="B1345" t="str">
            <v>Škola za medicinske sestre Vrapče</v>
          </cell>
        </row>
        <row r="1346">
          <cell r="A1346">
            <v>2734</v>
          </cell>
          <cell r="B1346" t="str">
            <v>Škola za modu i dizajn</v>
          </cell>
        </row>
        <row r="1347">
          <cell r="A1347">
            <v>2744</v>
          </cell>
          <cell r="B1347" t="str">
            <v>Škola za montažu instalacija i metalnih konstrukcija</v>
          </cell>
        </row>
        <row r="1348">
          <cell r="A1348">
            <v>1980</v>
          </cell>
          <cell r="B1348" t="str">
            <v>Škola za odgoj i obrazovanje - Pula</v>
          </cell>
        </row>
        <row r="1349">
          <cell r="A1349">
            <v>2559</v>
          </cell>
          <cell r="B1349" t="str">
            <v>Škola za osposobljavanje i obrazovanje Vinko Bek</v>
          </cell>
        </row>
        <row r="1350">
          <cell r="A1350">
            <v>2717</v>
          </cell>
          <cell r="B1350" t="str">
            <v>Škola za primalje - Zagreb</v>
          </cell>
        </row>
        <row r="1351">
          <cell r="A1351">
            <v>2473</v>
          </cell>
          <cell r="B1351" t="str">
            <v>Škola za primijenjenu umjetnost u Rijeci</v>
          </cell>
        </row>
        <row r="1352">
          <cell r="A1352">
            <v>2656</v>
          </cell>
          <cell r="B1352" t="str">
            <v>Škola za turizam, ugostiteljstvo i trgovinu - Pula</v>
          </cell>
        </row>
        <row r="1353">
          <cell r="A1353">
            <v>2366</v>
          </cell>
          <cell r="B1353" t="str">
            <v>Škola za umjetnost, dizajn, grafiku i odjeću - Zabok</v>
          </cell>
        </row>
        <row r="1354">
          <cell r="A1354">
            <v>2748</v>
          </cell>
          <cell r="B1354" t="str">
            <v>Športska gimnazija - Zagreb</v>
          </cell>
        </row>
        <row r="1355">
          <cell r="A1355">
            <v>2393</v>
          </cell>
          <cell r="B1355" t="str">
            <v>Šumarska i drvodjeljska škola - Karlovac</v>
          </cell>
        </row>
        <row r="1356">
          <cell r="A1356">
            <v>4011</v>
          </cell>
          <cell r="B1356" t="str">
            <v>Talijanska osnovna škola - Bernardo Parentin Poreč</v>
          </cell>
        </row>
        <row r="1357">
          <cell r="A1357">
            <v>1925</v>
          </cell>
          <cell r="B1357" t="str">
            <v>Talijanska osnovna škola - Buje</v>
          </cell>
        </row>
        <row r="1358">
          <cell r="A1358">
            <v>2018</v>
          </cell>
          <cell r="B1358" t="str">
            <v>Talijanska osnovna škola - Novigrad</v>
          </cell>
        </row>
        <row r="1359">
          <cell r="A1359">
            <v>1960</v>
          </cell>
          <cell r="B1359" t="str">
            <v xml:space="preserve">Talijanska osnovna škola - Poreč </v>
          </cell>
        </row>
        <row r="1360">
          <cell r="A1360">
            <v>1983</v>
          </cell>
          <cell r="B1360" t="str">
            <v>Talijanska osnovna škola Bernardo Benussi - Rovinj</v>
          </cell>
        </row>
        <row r="1361">
          <cell r="A1361">
            <v>2030</v>
          </cell>
          <cell r="B1361" t="str">
            <v>Talijanska osnovna škola Galileo Galilei - Umag</v>
          </cell>
        </row>
        <row r="1362">
          <cell r="A1362">
            <v>2670</v>
          </cell>
          <cell r="B1362" t="str">
            <v xml:space="preserve">Talijanska srednja škola - Rovinj </v>
          </cell>
        </row>
        <row r="1363">
          <cell r="A1363">
            <v>2660</v>
          </cell>
          <cell r="B1363" t="str">
            <v>Talijanska srednja škola Dante Alighieri - Pula</v>
          </cell>
        </row>
        <row r="1364">
          <cell r="A1364">
            <v>2648</v>
          </cell>
          <cell r="B1364" t="str">
            <v>Talijanska srednja škola Leonardo da Vinci - Buje</v>
          </cell>
        </row>
        <row r="1365">
          <cell r="A1365">
            <v>2608</v>
          </cell>
          <cell r="B1365" t="str">
            <v>Tehnička i industrijska škola Ruđera Boškovića u Sinju</v>
          </cell>
        </row>
        <row r="1366">
          <cell r="A1366">
            <v>2433</v>
          </cell>
          <cell r="B1366" t="str">
            <v>Tehnička škola - Bjelovar</v>
          </cell>
        </row>
        <row r="1367">
          <cell r="A1367">
            <v>2692</v>
          </cell>
          <cell r="B1367" t="str">
            <v>Tehnička škola - Čakovec</v>
          </cell>
        </row>
        <row r="1368">
          <cell r="A1368">
            <v>2438</v>
          </cell>
          <cell r="B1368" t="str">
            <v>Tehnička škola - Daruvar</v>
          </cell>
        </row>
        <row r="1369">
          <cell r="A1369">
            <v>2395</v>
          </cell>
          <cell r="B1369" t="str">
            <v>Tehnička škola - Karlovac</v>
          </cell>
        </row>
        <row r="1370">
          <cell r="A1370">
            <v>2376</v>
          </cell>
          <cell r="B1370" t="str">
            <v>Tehnička škola - Kutina</v>
          </cell>
        </row>
        <row r="1371">
          <cell r="A1371">
            <v>2499</v>
          </cell>
          <cell r="B1371" t="str">
            <v>Tehnička škola - Požega</v>
          </cell>
        </row>
        <row r="1372">
          <cell r="A1372">
            <v>2663</v>
          </cell>
          <cell r="B1372" t="str">
            <v>Tehnička škola - Pula</v>
          </cell>
        </row>
        <row r="1373">
          <cell r="A1373">
            <v>2385</v>
          </cell>
          <cell r="B1373" t="str">
            <v>Tehnička škola - Sisak</v>
          </cell>
        </row>
        <row r="1374">
          <cell r="A1374">
            <v>2511</v>
          </cell>
          <cell r="B1374" t="str">
            <v>Tehnička škola - Slavonski Brod</v>
          </cell>
        </row>
        <row r="1375">
          <cell r="A1375">
            <v>2576</v>
          </cell>
          <cell r="B1375" t="str">
            <v>Tehnička škola - Šibenik</v>
          </cell>
        </row>
        <row r="1376">
          <cell r="A1376">
            <v>2490</v>
          </cell>
          <cell r="B1376" t="str">
            <v>Tehnička škola - Virovitica</v>
          </cell>
        </row>
        <row r="1377">
          <cell r="A1377">
            <v>2527</v>
          </cell>
          <cell r="B1377" t="str">
            <v>Tehnička škola - Zadar</v>
          </cell>
        </row>
        <row r="1378">
          <cell r="A1378">
            <v>2740</v>
          </cell>
          <cell r="B1378" t="str">
            <v>Tehnička škola - Zagreb</v>
          </cell>
        </row>
        <row r="1379">
          <cell r="A1379">
            <v>2596</v>
          </cell>
          <cell r="B1379" t="str">
            <v>Tehnička škola - Županja</v>
          </cell>
        </row>
        <row r="1380">
          <cell r="A1380">
            <v>2553</v>
          </cell>
          <cell r="B1380" t="str">
            <v>Tehnička škola i prirodoslovna gimnazija Ruđera Boškovića - Osijek</v>
          </cell>
        </row>
        <row r="1381">
          <cell r="A1381">
            <v>2591</v>
          </cell>
          <cell r="B1381" t="str">
            <v>Tehnička škola Nikole Tesle - Vukovar</v>
          </cell>
        </row>
        <row r="1382">
          <cell r="A1382">
            <v>2581</v>
          </cell>
          <cell r="B1382" t="str">
            <v>Tehnička škola Ruđera Boškovića - Vinkovci</v>
          </cell>
        </row>
        <row r="1383">
          <cell r="A1383">
            <v>2764</v>
          </cell>
          <cell r="B1383" t="str">
            <v>Tehnička škola Ruđera Boškovića - Zagreb</v>
          </cell>
        </row>
        <row r="1384">
          <cell r="A1384">
            <v>2601</v>
          </cell>
          <cell r="B1384" t="str">
            <v>Tehnička škola u Imotskom</v>
          </cell>
        </row>
        <row r="1385">
          <cell r="A1385">
            <v>2463</v>
          </cell>
          <cell r="B1385" t="str">
            <v>Tehnička škola Rijeka</v>
          </cell>
        </row>
        <row r="1386">
          <cell r="A1386">
            <v>2628</v>
          </cell>
          <cell r="B1386" t="str">
            <v>Tehnička škola za strojarstvo i mehatroniku - Split</v>
          </cell>
        </row>
        <row r="1387">
          <cell r="A1387">
            <v>2727</v>
          </cell>
          <cell r="B1387" t="str">
            <v>Treća ekonomska škola - Zagreb</v>
          </cell>
        </row>
        <row r="1388">
          <cell r="A1388">
            <v>2557</v>
          </cell>
          <cell r="B1388" t="str">
            <v>Trgovačka i komercijalna škola davor Milas - Osijek</v>
          </cell>
        </row>
        <row r="1389">
          <cell r="A1389">
            <v>2454</v>
          </cell>
          <cell r="B1389" t="str">
            <v>Trgovačka i tekstilna škola u Rijeci</v>
          </cell>
        </row>
        <row r="1390">
          <cell r="A1390">
            <v>2746</v>
          </cell>
          <cell r="B1390" t="str">
            <v>Trgovačka škola - Zagreb</v>
          </cell>
        </row>
        <row r="1391">
          <cell r="A1391">
            <v>2396</v>
          </cell>
          <cell r="B1391" t="str">
            <v>Trgovačko - ugostiteljska škola - Karlovac</v>
          </cell>
        </row>
        <row r="1392">
          <cell r="A1392">
            <v>2680</v>
          </cell>
          <cell r="B1392" t="str">
            <v>Turistička i ugostiteljska škola - Dubrovnik</v>
          </cell>
        </row>
        <row r="1393">
          <cell r="A1393">
            <v>2635</v>
          </cell>
          <cell r="B1393" t="str">
            <v>Turističko - ugostiteljska škola - Split</v>
          </cell>
        </row>
        <row r="1394">
          <cell r="A1394">
            <v>2655</v>
          </cell>
          <cell r="B1394" t="str">
            <v xml:space="preserve">Turističko - ugostiteljska škola Antona Štifanića - Poreč </v>
          </cell>
        </row>
        <row r="1395">
          <cell r="A1395">
            <v>2435</v>
          </cell>
          <cell r="B1395" t="str">
            <v>Turističko-ugostiteljska i prehrambena škola - Bjelovar</v>
          </cell>
        </row>
        <row r="1396">
          <cell r="A1396">
            <v>2574</v>
          </cell>
          <cell r="B1396" t="str">
            <v>Turističko-ugostiteljska škola - Šibenik</v>
          </cell>
        </row>
        <row r="1397">
          <cell r="A1397">
            <v>4001</v>
          </cell>
          <cell r="B1397" t="str">
            <v>Učenički dom</v>
          </cell>
        </row>
        <row r="1398">
          <cell r="A1398">
            <v>4046</v>
          </cell>
          <cell r="B1398" t="str">
            <v>Učenički dom Hrvatski učiteljski konvikt</v>
          </cell>
        </row>
        <row r="1399">
          <cell r="A1399">
            <v>4048</v>
          </cell>
          <cell r="B1399" t="str">
            <v>Učenički dom Lovran</v>
          </cell>
        </row>
        <row r="1400">
          <cell r="A1400">
            <v>4049</v>
          </cell>
          <cell r="B1400" t="str">
            <v>Učenički dom Marije Jambrišak</v>
          </cell>
        </row>
        <row r="1401">
          <cell r="A1401">
            <v>4054</v>
          </cell>
          <cell r="B1401" t="str">
            <v>Učenički dom Varaždin</v>
          </cell>
        </row>
        <row r="1402">
          <cell r="A1402">
            <v>2845</v>
          </cell>
          <cell r="B1402" t="str">
            <v>Učilište za popularnu i jazz glazbu</v>
          </cell>
        </row>
        <row r="1403">
          <cell r="A1403">
            <v>2447</v>
          </cell>
          <cell r="B1403" t="str">
            <v>Ugostiteljska škola - Opatija</v>
          </cell>
        </row>
        <row r="1404">
          <cell r="A1404">
            <v>2555</v>
          </cell>
          <cell r="B1404" t="str">
            <v>Ugostiteljsko - turistička škola - Osijek</v>
          </cell>
        </row>
        <row r="1405">
          <cell r="A1405">
            <v>2729</v>
          </cell>
          <cell r="B1405" t="str">
            <v>Ugostiteljsko-turističko učilište - Zagreb</v>
          </cell>
        </row>
        <row r="1406">
          <cell r="A1406">
            <v>2914</v>
          </cell>
          <cell r="B1406" t="str">
            <v>Umjetnička gimnazija Ars Animae s pravom javnosti - Split</v>
          </cell>
        </row>
        <row r="1407">
          <cell r="A1407">
            <v>60</v>
          </cell>
          <cell r="B1407" t="str">
            <v>Umjetnička škola Franje Lučića</v>
          </cell>
        </row>
        <row r="1408">
          <cell r="A1408">
            <v>2059</v>
          </cell>
          <cell r="B1408" t="str">
            <v>Umjetnička škola Luke Sorkočevića - Dubrovnik</v>
          </cell>
        </row>
        <row r="1409">
          <cell r="A1409">
            <v>1941</v>
          </cell>
          <cell r="B1409" t="str">
            <v>Umjetnička škola Matka Brajše Rašana</v>
          </cell>
        </row>
        <row r="1410">
          <cell r="A1410">
            <v>2139</v>
          </cell>
          <cell r="B1410" t="str">
            <v>Umjetnička škola Miroslav Magdalenić - Čakovec</v>
          </cell>
        </row>
        <row r="1411">
          <cell r="A1411">
            <v>1959</v>
          </cell>
          <cell r="B1411" t="str">
            <v>Umjetnička škola Poreč</v>
          </cell>
        </row>
        <row r="1412">
          <cell r="A1412">
            <v>2745</v>
          </cell>
          <cell r="B1412" t="str">
            <v>Upravna škola Zagreb</v>
          </cell>
        </row>
        <row r="1413">
          <cell r="A1413">
            <v>2700</v>
          </cell>
          <cell r="B1413" t="str">
            <v>V. gimnazija - Zagreb</v>
          </cell>
        </row>
        <row r="1414">
          <cell r="A1414">
            <v>2623</v>
          </cell>
          <cell r="B1414" t="str">
            <v>V. gimnazija Vladimir Nazor - Split</v>
          </cell>
        </row>
        <row r="1415">
          <cell r="A1415">
            <v>630</v>
          </cell>
          <cell r="B1415" t="str">
            <v>V. osnovna škola - Bjelovar</v>
          </cell>
        </row>
        <row r="1416">
          <cell r="A1416">
            <v>465</v>
          </cell>
          <cell r="B1416" t="str">
            <v>V. osnovna škola - Varaždin</v>
          </cell>
        </row>
        <row r="1417">
          <cell r="A1417">
            <v>2719</v>
          </cell>
          <cell r="B1417" t="str">
            <v>Veterinarska škola - Zagreb</v>
          </cell>
        </row>
        <row r="1418">
          <cell r="A1418">
            <v>466</v>
          </cell>
          <cell r="B1418" t="str">
            <v>VI. osnovna škola - Varaždin</v>
          </cell>
        </row>
        <row r="1419">
          <cell r="A1419">
            <v>2702</v>
          </cell>
          <cell r="B1419" t="str">
            <v>VII. gimnazija - Zagreb</v>
          </cell>
        </row>
        <row r="1420">
          <cell r="A1420">
            <v>468</v>
          </cell>
          <cell r="B1420" t="str">
            <v>VII. osnovna škola - Varaždin</v>
          </cell>
        </row>
        <row r="1421">
          <cell r="A1421">
            <v>2330</v>
          </cell>
          <cell r="B1421" t="str">
            <v>Waldorfska škola u Zagrebu</v>
          </cell>
        </row>
        <row r="1422">
          <cell r="A1422">
            <v>2705</v>
          </cell>
          <cell r="B1422" t="str">
            <v>X. gimnazija Ivan Supek - Zagreb</v>
          </cell>
        </row>
        <row r="1423">
          <cell r="A1423">
            <v>2706</v>
          </cell>
          <cell r="B1423" t="str">
            <v>XI. gimnazija - Zagreb</v>
          </cell>
        </row>
        <row r="1424">
          <cell r="A1424">
            <v>2707</v>
          </cell>
          <cell r="B1424" t="str">
            <v>XII. gimnazija - Zagreb</v>
          </cell>
        </row>
        <row r="1425">
          <cell r="A1425">
            <v>2708</v>
          </cell>
          <cell r="B1425" t="str">
            <v>XIII. gimnazija - Zagreb</v>
          </cell>
        </row>
        <row r="1426">
          <cell r="A1426">
            <v>2710</v>
          </cell>
          <cell r="B1426" t="str">
            <v>XV. gimnazija - Zagreb</v>
          </cell>
        </row>
        <row r="1427">
          <cell r="A1427">
            <v>2711</v>
          </cell>
          <cell r="B1427" t="str">
            <v>XVI. gimnazija - Zagreb</v>
          </cell>
        </row>
        <row r="1428">
          <cell r="A1428">
            <v>2713</v>
          </cell>
          <cell r="B1428" t="str">
            <v>XVIII. gimnazija - Zagreb</v>
          </cell>
        </row>
        <row r="1429">
          <cell r="A1429">
            <v>2536</v>
          </cell>
          <cell r="B1429" t="str">
            <v>Zadarska privatna gimnazija s pravom javnosti</v>
          </cell>
        </row>
        <row r="1430">
          <cell r="A1430">
            <v>4000</v>
          </cell>
          <cell r="B1430" t="str">
            <v>Zadruga</v>
          </cell>
        </row>
        <row r="1431">
          <cell r="A1431">
            <v>2775</v>
          </cell>
          <cell r="B1431" t="str">
            <v>Zagrebačka umjetnička gimnazija s pravom javnosti</v>
          </cell>
        </row>
        <row r="1432">
          <cell r="A1432">
            <v>2586</v>
          </cell>
          <cell r="B1432" t="str">
            <v>Zdravstvena i veterinarska škola Dr. Andrije Štampara - Vinkovci</v>
          </cell>
        </row>
        <row r="1433">
          <cell r="A1433">
            <v>2634</v>
          </cell>
          <cell r="B1433" t="str">
            <v>Zdravstvena škola - Split</v>
          </cell>
        </row>
        <row r="1434">
          <cell r="A1434">
            <v>2714</v>
          </cell>
          <cell r="B1434" t="str">
            <v>Zdravstveno učilište - Zagreb</v>
          </cell>
        </row>
        <row r="1435">
          <cell r="A1435">
            <v>2359</v>
          </cell>
          <cell r="B1435" t="str">
            <v>Zrakoplovna tehnička škola Rudolfa Perešina</v>
          </cell>
        </row>
        <row r="1436">
          <cell r="A1436">
            <v>2477</v>
          </cell>
          <cell r="B1436" t="str">
            <v>Željeznička tehnička škola - Moravice</v>
          </cell>
        </row>
        <row r="1437">
          <cell r="A1437">
            <v>2751</v>
          </cell>
          <cell r="B1437" t="str">
            <v>Ženska opća gimnazija Družbe sestara milosrdnica - s pravom javnosti</v>
          </cell>
        </row>
        <row r="1438">
          <cell r="A1438">
            <v>4043</v>
          </cell>
          <cell r="B1438" t="str">
            <v>Ženski đački dom Dubrovnik</v>
          </cell>
        </row>
        <row r="1439">
          <cell r="A1439">
            <v>4007</v>
          </cell>
          <cell r="B1439" t="str">
            <v>Ženski đački dom Split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4065</v>
          </cell>
          <cell r="B718" t="str">
            <v>OŠ Kralja Zvonimira</v>
          </cell>
        </row>
        <row r="719">
          <cell r="A719">
            <v>830</v>
          </cell>
          <cell r="B719" t="str">
            <v>OŠ Kraljevica</v>
          </cell>
        </row>
        <row r="720">
          <cell r="A720">
            <v>2875</v>
          </cell>
          <cell r="B720" t="str">
            <v>OŠ Kraljice Jelene</v>
          </cell>
        </row>
        <row r="721">
          <cell r="A721">
            <v>190</v>
          </cell>
          <cell r="B721" t="str">
            <v>OŠ Krapinske Toplice</v>
          </cell>
        </row>
        <row r="722">
          <cell r="A722">
            <v>1226</v>
          </cell>
          <cell r="B722" t="str">
            <v>OŠ Krune Krstića - Zadar</v>
          </cell>
        </row>
        <row r="723">
          <cell r="A723">
            <v>88</v>
          </cell>
          <cell r="B723" t="str">
            <v>OŠ Ksavera Šandora Gjalskog - Donja Zelina</v>
          </cell>
        </row>
        <row r="724">
          <cell r="A724">
            <v>150</v>
          </cell>
          <cell r="B724" t="str">
            <v>OŠ Ksavera Šandora Gjalskog - Zabok</v>
          </cell>
        </row>
        <row r="725">
          <cell r="A725">
            <v>2198</v>
          </cell>
          <cell r="B725" t="str">
            <v>OŠ Ksavera Šandora Gjalskog - Zagreb</v>
          </cell>
        </row>
        <row r="726">
          <cell r="A726">
            <v>2116</v>
          </cell>
          <cell r="B726" t="str">
            <v>OŠ Kula Norinska</v>
          </cell>
        </row>
        <row r="727">
          <cell r="A727">
            <v>2106</v>
          </cell>
          <cell r="B727" t="str">
            <v>OŠ Kuna</v>
          </cell>
        </row>
        <row r="728">
          <cell r="A728">
            <v>100</v>
          </cell>
          <cell r="B728" t="str">
            <v>OŠ Kupljenovo</v>
          </cell>
        </row>
        <row r="729">
          <cell r="A729">
            <v>2141</v>
          </cell>
          <cell r="B729" t="str">
            <v>OŠ Kuršanec</v>
          </cell>
        </row>
        <row r="730">
          <cell r="A730">
            <v>2202</v>
          </cell>
          <cell r="B730" t="str">
            <v>OŠ Kustošija</v>
          </cell>
        </row>
        <row r="731">
          <cell r="A731">
            <v>1392</v>
          </cell>
          <cell r="B731" t="str">
            <v>OŠ Ladimirevci</v>
          </cell>
        </row>
        <row r="732">
          <cell r="A732">
            <v>2049</v>
          </cell>
          <cell r="B732" t="str">
            <v>OŠ Lapad</v>
          </cell>
        </row>
        <row r="733">
          <cell r="A733">
            <v>1452</v>
          </cell>
          <cell r="B733" t="str">
            <v>OŠ Laslovo</v>
          </cell>
        </row>
        <row r="734">
          <cell r="A734">
            <v>2884</v>
          </cell>
          <cell r="B734" t="str">
            <v>OŠ Lauder-Hugo Kon</v>
          </cell>
        </row>
        <row r="735">
          <cell r="A735">
            <v>566</v>
          </cell>
          <cell r="B735" t="str">
            <v>OŠ Legrad</v>
          </cell>
        </row>
        <row r="736">
          <cell r="A736">
            <v>2917</v>
          </cell>
          <cell r="B736" t="str">
            <v>OŠ Libar</v>
          </cell>
        </row>
        <row r="737">
          <cell r="A737">
            <v>187</v>
          </cell>
          <cell r="B737" t="str">
            <v>OŠ Lijepa Naša</v>
          </cell>
        </row>
        <row r="738">
          <cell r="A738">
            <v>1084</v>
          </cell>
          <cell r="B738" t="str">
            <v>OŠ Lipik</v>
          </cell>
        </row>
        <row r="739">
          <cell r="A739">
            <v>1641</v>
          </cell>
          <cell r="B739" t="str">
            <v>OŠ Lipovac</v>
          </cell>
        </row>
        <row r="740">
          <cell r="A740">
            <v>4058</v>
          </cell>
          <cell r="B740" t="str">
            <v>OŠ Lotrščak</v>
          </cell>
        </row>
        <row r="741">
          <cell r="A741">
            <v>1629</v>
          </cell>
          <cell r="B741" t="str">
            <v>OŠ Lovas</v>
          </cell>
        </row>
        <row r="742">
          <cell r="A742">
            <v>935</v>
          </cell>
          <cell r="B742" t="str">
            <v>OŠ Lovinac</v>
          </cell>
        </row>
        <row r="743">
          <cell r="A743">
            <v>2241</v>
          </cell>
          <cell r="B743" t="str">
            <v>OŠ Lovre pl. Matačića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450</v>
          </cell>
          <cell r="B746" t="str">
            <v>OŠ Ludbreg</v>
          </cell>
        </row>
        <row r="747">
          <cell r="A747">
            <v>324</v>
          </cell>
          <cell r="B747" t="str">
            <v>OŠ Ludina</v>
          </cell>
        </row>
        <row r="748">
          <cell r="A748">
            <v>1427</v>
          </cell>
          <cell r="B748" t="str">
            <v>OŠ Lug - Laskói Általános Iskola</v>
          </cell>
        </row>
        <row r="749">
          <cell r="A749">
            <v>2886</v>
          </cell>
          <cell r="B749" t="str">
            <v>OŠ Luka - Luka</v>
          </cell>
        </row>
        <row r="750">
          <cell r="A750">
            <v>2910</v>
          </cell>
          <cell r="B750" t="str">
            <v>OŠ Luka - Sesvete</v>
          </cell>
        </row>
        <row r="751">
          <cell r="A751">
            <v>1493</v>
          </cell>
          <cell r="B751" t="str">
            <v>OŠ Luka Botić</v>
          </cell>
        </row>
        <row r="752">
          <cell r="A752">
            <v>909</v>
          </cell>
          <cell r="B752" t="str">
            <v>OŠ Luke Perkovića - Brinje</v>
          </cell>
        </row>
        <row r="753">
          <cell r="A753">
            <v>513</v>
          </cell>
          <cell r="B753" t="str">
            <v>OŠ Ljubešćica</v>
          </cell>
        </row>
        <row r="754">
          <cell r="A754">
            <v>2269</v>
          </cell>
          <cell r="B754" t="str">
            <v>OŠ Ljubljanica - Zagreb</v>
          </cell>
        </row>
        <row r="755">
          <cell r="A755">
            <v>7</v>
          </cell>
          <cell r="B755" t="str">
            <v>OŠ Ljubo Babić</v>
          </cell>
        </row>
        <row r="756">
          <cell r="A756">
            <v>1155</v>
          </cell>
          <cell r="B756" t="str">
            <v>OŠ Ljudevit Gaj - Lužani</v>
          </cell>
        </row>
        <row r="757">
          <cell r="A757">
            <v>202</v>
          </cell>
          <cell r="B757" t="str">
            <v>OŠ Ljudevit Gaj - Mihovljan</v>
          </cell>
        </row>
        <row r="758">
          <cell r="A758">
            <v>147</v>
          </cell>
          <cell r="B758" t="str">
            <v>OŠ Ljudevit Gaj u Krapini</v>
          </cell>
        </row>
        <row r="759">
          <cell r="A759">
            <v>1089</v>
          </cell>
          <cell r="B759" t="str">
            <v>OŠ Ljudevita Gaja - Nova Gradiška</v>
          </cell>
        </row>
        <row r="760">
          <cell r="A760">
            <v>1370</v>
          </cell>
          <cell r="B760" t="str">
            <v>OŠ Ljudevita Gaja - Osijek</v>
          </cell>
        </row>
        <row r="761">
          <cell r="A761">
            <v>78</v>
          </cell>
          <cell r="B761" t="str">
            <v>OŠ Ljudevita Gaja - Zaprešić</v>
          </cell>
        </row>
        <row r="762">
          <cell r="A762">
            <v>537</v>
          </cell>
          <cell r="B762" t="str">
            <v>OŠ Ljudevita Modeca - Križevci</v>
          </cell>
        </row>
        <row r="763">
          <cell r="A763">
            <v>196</v>
          </cell>
          <cell r="B763" t="str">
            <v>OŠ Mače</v>
          </cell>
        </row>
        <row r="764">
          <cell r="A764">
            <v>362</v>
          </cell>
          <cell r="B764" t="str">
            <v>OŠ Mahično</v>
          </cell>
        </row>
        <row r="765">
          <cell r="A765">
            <v>1716</v>
          </cell>
          <cell r="B765" t="str">
            <v>OŠ Majstora Radovana</v>
          </cell>
        </row>
        <row r="766">
          <cell r="A766">
            <v>2254</v>
          </cell>
          <cell r="B766" t="str">
            <v>OŠ Malešnica</v>
          </cell>
        </row>
        <row r="767">
          <cell r="A767">
            <v>4053</v>
          </cell>
          <cell r="B767" t="str">
            <v>OŠ Malinska - Dubašnica</v>
          </cell>
        </row>
        <row r="768">
          <cell r="A768">
            <v>1757</v>
          </cell>
          <cell r="B768" t="str">
            <v>OŠ Manuš</v>
          </cell>
        </row>
        <row r="769">
          <cell r="A769">
            <v>2005</v>
          </cell>
          <cell r="B769" t="str">
            <v>OŠ Marčana</v>
          </cell>
        </row>
        <row r="770">
          <cell r="A770">
            <v>1671</v>
          </cell>
          <cell r="B770" t="str">
            <v>OŠ Mare Švel-Gamiršek</v>
          </cell>
        </row>
        <row r="771">
          <cell r="A771">
            <v>843</v>
          </cell>
          <cell r="B771" t="str">
            <v>OŠ Maria Martinolića</v>
          </cell>
        </row>
        <row r="772">
          <cell r="A772">
            <v>198</v>
          </cell>
          <cell r="B772" t="str">
            <v>OŠ Marija Bistrica</v>
          </cell>
        </row>
        <row r="773">
          <cell r="A773">
            <v>2023</v>
          </cell>
          <cell r="B773" t="str">
            <v>OŠ Marije i Line</v>
          </cell>
        </row>
        <row r="774">
          <cell r="A774">
            <v>2215</v>
          </cell>
          <cell r="B774" t="str">
            <v>OŠ Marije Jurić Zagorke</v>
          </cell>
        </row>
        <row r="775">
          <cell r="A775">
            <v>2051</v>
          </cell>
          <cell r="B775" t="str">
            <v>OŠ Marina Držića - Dubrovnik</v>
          </cell>
        </row>
        <row r="776">
          <cell r="A776">
            <v>2278</v>
          </cell>
          <cell r="B776" t="str">
            <v>OŠ Marina Držića - Zagreb</v>
          </cell>
        </row>
        <row r="777">
          <cell r="A777">
            <v>2047</v>
          </cell>
          <cell r="B777" t="str">
            <v>OŠ Marina Getaldića</v>
          </cell>
        </row>
        <row r="778">
          <cell r="A778">
            <v>1752</v>
          </cell>
          <cell r="B778" t="str">
            <v>OŠ Marjan</v>
          </cell>
        </row>
        <row r="779">
          <cell r="A779">
            <v>1706</v>
          </cell>
          <cell r="B779" t="str">
            <v>OŠ Marka Marulića</v>
          </cell>
        </row>
        <row r="780">
          <cell r="A780">
            <v>1205</v>
          </cell>
          <cell r="B780" t="str">
            <v>OŠ Markovac</v>
          </cell>
        </row>
        <row r="781">
          <cell r="A781">
            <v>2225</v>
          </cell>
          <cell r="B781" t="str">
            <v>OŠ Markuševec</v>
          </cell>
        </row>
        <row r="782">
          <cell r="A782">
            <v>1662</v>
          </cell>
          <cell r="B782" t="str">
            <v>OŠ Markušica</v>
          </cell>
        </row>
        <row r="783">
          <cell r="A783">
            <v>503</v>
          </cell>
          <cell r="B783" t="str">
            <v>OŠ Martijanec</v>
          </cell>
        </row>
        <row r="784">
          <cell r="A784">
            <v>4017</v>
          </cell>
          <cell r="B784" t="str">
            <v>OŠ Mate Balote - Buje</v>
          </cell>
        </row>
        <row r="785">
          <cell r="A785">
            <v>244</v>
          </cell>
          <cell r="B785" t="str">
            <v>OŠ Mate Lovraka - Kutina</v>
          </cell>
        </row>
        <row r="786">
          <cell r="A786">
            <v>1094</v>
          </cell>
          <cell r="B786" t="str">
            <v>OŠ Mate Lovraka - Nova Gradiška</v>
          </cell>
        </row>
        <row r="787">
          <cell r="A787">
            <v>267</v>
          </cell>
          <cell r="B787" t="str">
            <v>OŠ Mate Lovraka - Petrinja</v>
          </cell>
        </row>
        <row r="788">
          <cell r="A788">
            <v>713</v>
          </cell>
          <cell r="B788" t="str">
            <v>OŠ Mate Lovraka - Veliki Grđevac</v>
          </cell>
        </row>
        <row r="789">
          <cell r="A789">
            <v>1492</v>
          </cell>
          <cell r="B789" t="str">
            <v>OŠ Mate Lovraka - Vladislavci</v>
          </cell>
        </row>
        <row r="790">
          <cell r="A790">
            <v>2214</v>
          </cell>
          <cell r="B790" t="str">
            <v>OŠ Mate Lovraka - Zagreb</v>
          </cell>
        </row>
        <row r="791">
          <cell r="A791">
            <v>1602</v>
          </cell>
          <cell r="B791" t="str">
            <v>OŠ Mate Lovraka - Županja</v>
          </cell>
        </row>
        <row r="792">
          <cell r="A792">
            <v>1611</v>
          </cell>
          <cell r="B792" t="str">
            <v>OŠ Matija Antun Reljković - Cerna</v>
          </cell>
        </row>
        <row r="793">
          <cell r="A793">
            <v>1177</v>
          </cell>
          <cell r="B793" t="str">
            <v>OŠ Matija Antun Reljković - Davor</v>
          </cell>
        </row>
        <row r="794">
          <cell r="A794">
            <v>1171</v>
          </cell>
          <cell r="B794" t="str">
            <v>OŠ Matija Gubec - Cernik</v>
          </cell>
        </row>
        <row r="795">
          <cell r="A795">
            <v>1628</v>
          </cell>
          <cell r="B795" t="str">
            <v>OŠ Matija Gubec - Jarmina</v>
          </cell>
        </row>
        <row r="796">
          <cell r="A796">
            <v>1494</v>
          </cell>
          <cell r="B796" t="str">
            <v>OŠ Matija Gubec - Magdalenovac</v>
          </cell>
        </row>
        <row r="797">
          <cell r="A797">
            <v>1349</v>
          </cell>
          <cell r="B797" t="str">
            <v>OŠ Matija Gubec - Piškorevci</v>
          </cell>
        </row>
        <row r="798">
          <cell r="A798">
            <v>174</v>
          </cell>
          <cell r="B798" t="str">
            <v>OŠ Matije Gupca - Gornja Stubica</v>
          </cell>
        </row>
        <row r="799">
          <cell r="A799">
            <v>2265</v>
          </cell>
          <cell r="B799" t="str">
            <v>OŠ Matije Gupca - Zagreb</v>
          </cell>
        </row>
        <row r="800">
          <cell r="A800">
            <v>1386</v>
          </cell>
          <cell r="B800" t="str">
            <v>OŠ Matije Petra Katančića</v>
          </cell>
        </row>
        <row r="801">
          <cell r="A801">
            <v>1934</v>
          </cell>
          <cell r="B801" t="str">
            <v>OŠ Matije Vlačića</v>
          </cell>
        </row>
        <row r="802">
          <cell r="A802">
            <v>2234</v>
          </cell>
          <cell r="B802" t="str">
            <v>OŠ Matka Laginje</v>
          </cell>
        </row>
        <row r="803">
          <cell r="A803">
            <v>2205</v>
          </cell>
          <cell r="B803" t="str">
            <v>OŠ Medvedgrad</v>
          </cell>
        </row>
        <row r="804">
          <cell r="A804">
            <v>1772</v>
          </cell>
          <cell r="B804" t="str">
            <v>OŠ Mejaši</v>
          </cell>
        </row>
        <row r="805">
          <cell r="A805">
            <v>1762</v>
          </cell>
          <cell r="B805" t="str">
            <v>OŠ Meje</v>
          </cell>
        </row>
        <row r="806">
          <cell r="A806">
            <v>1770</v>
          </cell>
          <cell r="B806" t="str">
            <v>OŠ Mertojak</v>
          </cell>
        </row>
        <row r="807">
          <cell r="A807">
            <v>447</v>
          </cell>
          <cell r="B807" t="str">
            <v>OŠ Metel Ožegović</v>
          </cell>
        </row>
        <row r="808">
          <cell r="A808">
            <v>20</v>
          </cell>
          <cell r="B808" t="str">
            <v>OŠ Mihaela Šiloboda</v>
          </cell>
        </row>
        <row r="809">
          <cell r="A809">
            <v>569</v>
          </cell>
          <cell r="B809" t="str">
            <v>OŠ Mihovil Pavlek Miškina - Đelekovec</v>
          </cell>
        </row>
        <row r="810">
          <cell r="A810">
            <v>1675</v>
          </cell>
          <cell r="B810" t="str">
            <v>OŠ Mijat Stojanović</v>
          </cell>
        </row>
        <row r="811">
          <cell r="A811">
            <v>993</v>
          </cell>
          <cell r="B811" t="str">
            <v>OŠ Mikleuš</v>
          </cell>
        </row>
        <row r="812">
          <cell r="A812">
            <v>1121</v>
          </cell>
          <cell r="B812" t="str">
            <v>OŠ Milan Amruš</v>
          </cell>
        </row>
        <row r="813">
          <cell r="A813">
            <v>827</v>
          </cell>
          <cell r="B813" t="str">
            <v>OŠ Milan Brozović</v>
          </cell>
        </row>
        <row r="814">
          <cell r="A814">
            <v>1899</v>
          </cell>
          <cell r="B814" t="str">
            <v>OŠ Milana Begovića</v>
          </cell>
        </row>
        <row r="815">
          <cell r="A815">
            <v>27</v>
          </cell>
          <cell r="B815" t="str">
            <v>OŠ Milana Langa</v>
          </cell>
        </row>
        <row r="816">
          <cell r="A816">
            <v>2019</v>
          </cell>
          <cell r="B816" t="str">
            <v>OŠ Milana Šorga - Oprtalj</v>
          </cell>
        </row>
        <row r="817">
          <cell r="A817">
            <v>1490</v>
          </cell>
          <cell r="B817" t="str">
            <v>OŠ Milka Cepelića</v>
          </cell>
        </row>
        <row r="818">
          <cell r="A818">
            <v>135</v>
          </cell>
          <cell r="B818" t="str">
            <v>OŠ Milke Trnine</v>
          </cell>
        </row>
        <row r="819">
          <cell r="A819">
            <v>1879</v>
          </cell>
          <cell r="B819" t="str">
            <v>OŠ Milna</v>
          </cell>
        </row>
        <row r="820">
          <cell r="A820">
            <v>668</v>
          </cell>
          <cell r="B820" t="str">
            <v>OŠ Mirka Pereša</v>
          </cell>
        </row>
        <row r="821">
          <cell r="A821">
            <v>1448</v>
          </cell>
          <cell r="B821" t="str">
            <v>OŠ Miroslava Krleže - Čepin</v>
          </cell>
        </row>
        <row r="822">
          <cell r="A822">
            <v>2194</v>
          </cell>
          <cell r="B822" t="str">
            <v>OŠ Miroslava Krleže - Zagreb</v>
          </cell>
        </row>
        <row r="823">
          <cell r="A823">
            <v>1593</v>
          </cell>
          <cell r="B823" t="str">
            <v>OŠ Mitnica</v>
          </cell>
        </row>
        <row r="824">
          <cell r="A824">
            <v>1046</v>
          </cell>
          <cell r="B824" t="str">
            <v>OŠ Mladost - Jakšić</v>
          </cell>
        </row>
        <row r="825">
          <cell r="A825">
            <v>309</v>
          </cell>
          <cell r="B825" t="str">
            <v>OŠ Mladost - Lekenik</v>
          </cell>
        </row>
        <row r="826">
          <cell r="A826">
            <v>1367</v>
          </cell>
          <cell r="B826" t="str">
            <v>OŠ Mladost - Osijek</v>
          </cell>
        </row>
        <row r="827">
          <cell r="A827">
            <v>2299</v>
          </cell>
          <cell r="B827" t="str">
            <v>OŠ Mladost - Zagreb</v>
          </cell>
        </row>
        <row r="828">
          <cell r="A828">
            <v>2109</v>
          </cell>
          <cell r="B828" t="str">
            <v>OŠ Mljet</v>
          </cell>
        </row>
        <row r="829">
          <cell r="A829">
            <v>2061</v>
          </cell>
          <cell r="B829" t="str">
            <v>OŠ Mokošica - Dubrovnik</v>
          </cell>
        </row>
        <row r="830">
          <cell r="A830">
            <v>601</v>
          </cell>
          <cell r="B830" t="str">
            <v>OŠ Molve</v>
          </cell>
        </row>
        <row r="831">
          <cell r="A831">
            <v>1976</v>
          </cell>
          <cell r="B831" t="str">
            <v>OŠ Monte Zaro</v>
          </cell>
        </row>
        <row r="832">
          <cell r="A832">
            <v>870</v>
          </cell>
          <cell r="B832" t="str">
            <v>OŠ Mrkopalj</v>
          </cell>
        </row>
        <row r="833">
          <cell r="A833">
            <v>2156</v>
          </cell>
          <cell r="B833" t="str">
            <v>OŠ Mursko Središće</v>
          </cell>
        </row>
        <row r="834">
          <cell r="A834">
            <v>1568</v>
          </cell>
          <cell r="B834" t="str">
            <v>OŠ Murterski škoji</v>
          </cell>
        </row>
        <row r="835">
          <cell r="A835">
            <v>2324</v>
          </cell>
          <cell r="B835" t="str">
            <v>OŠ Nad lipom</v>
          </cell>
        </row>
        <row r="836">
          <cell r="A836">
            <v>2341</v>
          </cell>
          <cell r="B836" t="str">
            <v>OŠ Nandi s pravom javnosti</v>
          </cell>
        </row>
        <row r="837">
          <cell r="A837">
            <v>2159</v>
          </cell>
          <cell r="B837" t="str">
            <v>OŠ Nedelišće</v>
          </cell>
        </row>
        <row r="838">
          <cell r="A838">
            <v>1676</v>
          </cell>
          <cell r="B838" t="str">
            <v>OŠ Negoslavci</v>
          </cell>
        </row>
        <row r="839">
          <cell r="A839">
            <v>1800</v>
          </cell>
          <cell r="B839" t="str">
            <v>OŠ Neorić-Sutina</v>
          </cell>
        </row>
        <row r="840">
          <cell r="A840">
            <v>416</v>
          </cell>
          <cell r="B840" t="str">
            <v>OŠ Netretić</v>
          </cell>
        </row>
        <row r="841">
          <cell r="A841">
            <v>789</v>
          </cell>
          <cell r="B841" t="str">
            <v>OŠ Nikola Tesla - Rijeka</v>
          </cell>
        </row>
        <row r="842">
          <cell r="A842">
            <v>1592</v>
          </cell>
          <cell r="B842" t="str">
            <v>OŠ Nikole Andrića</v>
          </cell>
        </row>
        <row r="843">
          <cell r="A843">
            <v>48</v>
          </cell>
          <cell r="B843" t="str">
            <v>OŠ Nikole Hribara</v>
          </cell>
        </row>
        <row r="844">
          <cell r="A844">
            <v>1214</v>
          </cell>
          <cell r="B844" t="str">
            <v>OŠ Nikole Tesle - Gračac</v>
          </cell>
        </row>
        <row r="845">
          <cell r="A845">
            <v>1581</v>
          </cell>
          <cell r="B845" t="str">
            <v>OŠ Nikole Tesle - Mirkovci</v>
          </cell>
        </row>
        <row r="846">
          <cell r="A846">
            <v>2268</v>
          </cell>
          <cell r="B846" t="str">
            <v>OŠ Nikole Tesle - Zagreb</v>
          </cell>
        </row>
        <row r="847">
          <cell r="A847">
            <v>678</v>
          </cell>
          <cell r="B847" t="str">
            <v>OŠ Nova Rača</v>
          </cell>
        </row>
        <row r="848">
          <cell r="A848">
            <v>453</v>
          </cell>
          <cell r="B848" t="str">
            <v>OŠ Novi Marof</v>
          </cell>
        </row>
        <row r="849">
          <cell r="A849">
            <v>1271</v>
          </cell>
          <cell r="B849" t="str">
            <v>OŠ Novigrad</v>
          </cell>
        </row>
        <row r="850">
          <cell r="A850">
            <v>4050</v>
          </cell>
          <cell r="B850" t="str">
            <v>OŠ Novo Čiče</v>
          </cell>
        </row>
        <row r="851">
          <cell r="A851">
            <v>259</v>
          </cell>
          <cell r="B851" t="str">
            <v>OŠ Novska</v>
          </cell>
        </row>
        <row r="852">
          <cell r="A852">
            <v>1686</v>
          </cell>
          <cell r="B852" t="str">
            <v>OŠ o. Petra Perice Makarska</v>
          </cell>
        </row>
        <row r="853">
          <cell r="A853">
            <v>1217</v>
          </cell>
          <cell r="B853" t="str">
            <v>OŠ Obrovac</v>
          </cell>
        </row>
        <row r="854">
          <cell r="A854">
            <v>2301</v>
          </cell>
          <cell r="B854" t="str">
            <v>OŠ Odra</v>
          </cell>
        </row>
        <row r="855">
          <cell r="A855">
            <v>1188</v>
          </cell>
          <cell r="B855" t="str">
            <v>OŠ Okučani</v>
          </cell>
        </row>
        <row r="856">
          <cell r="A856">
            <v>4045</v>
          </cell>
          <cell r="B856" t="str">
            <v>OŠ Omišalj</v>
          </cell>
        </row>
        <row r="857">
          <cell r="A857">
            <v>2113</v>
          </cell>
          <cell r="B857" t="str">
            <v>OŠ Opuzen</v>
          </cell>
        </row>
        <row r="858">
          <cell r="A858">
            <v>2104</v>
          </cell>
          <cell r="B858" t="str">
            <v>OŠ Orebić</v>
          </cell>
        </row>
        <row r="859">
          <cell r="A859">
            <v>2154</v>
          </cell>
          <cell r="B859" t="str">
            <v>OŠ Orehovica</v>
          </cell>
        </row>
        <row r="860">
          <cell r="A860">
            <v>205</v>
          </cell>
          <cell r="B860" t="str">
            <v>OŠ Oroslavje</v>
          </cell>
        </row>
        <row r="861">
          <cell r="A861">
            <v>1740</v>
          </cell>
          <cell r="B861" t="str">
            <v>OŠ Ostrog</v>
          </cell>
        </row>
        <row r="862">
          <cell r="A862">
            <v>2303</v>
          </cell>
          <cell r="B862" t="str">
            <v>OŠ Otok</v>
          </cell>
        </row>
        <row r="863">
          <cell r="A863">
            <v>2201</v>
          </cell>
          <cell r="B863" t="str">
            <v>OŠ Otona Ivekovića</v>
          </cell>
        </row>
        <row r="864">
          <cell r="A864">
            <v>2119</v>
          </cell>
          <cell r="B864" t="str">
            <v>OŠ Otrići-Dubrave</v>
          </cell>
        </row>
        <row r="865">
          <cell r="A865">
            <v>1300</v>
          </cell>
          <cell r="B865" t="str">
            <v>OŠ Pakoštane</v>
          </cell>
        </row>
        <row r="866">
          <cell r="A866">
            <v>2196</v>
          </cell>
          <cell r="B866" t="str">
            <v>OŠ Pantovčak</v>
          </cell>
        </row>
        <row r="867">
          <cell r="A867">
            <v>77</v>
          </cell>
          <cell r="B867" t="str">
            <v>OŠ Pavao Belas</v>
          </cell>
        </row>
        <row r="868">
          <cell r="A868">
            <v>185</v>
          </cell>
          <cell r="B868" t="str">
            <v>OŠ Pavla Štoosa</v>
          </cell>
        </row>
        <row r="869">
          <cell r="A869">
            <v>2206</v>
          </cell>
          <cell r="B869" t="str">
            <v>OŠ Pavleka Miškine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798</v>
          </cell>
          <cell r="B871" t="str">
            <v>OŠ Pehlin</v>
          </cell>
        </row>
        <row r="872">
          <cell r="A872">
            <v>917</v>
          </cell>
          <cell r="B872" t="str">
            <v>OŠ Perušić</v>
          </cell>
        </row>
        <row r="873">
          <cell r="A873">
            <v>1718</v>
          </cell>
          <cell r="B873" t="str">
            <v>OŠ Petar Berislavić</v>
          </cell>
        </row>
        <row r="874">
          <cell r="A874">
            <v>1295</v>
          </cell>
          <cell r="B874" t="str">
            <v>OŠ Petar Lorini</v>
          </cell>
        </row>
        <row r="875">
          <cell r="A875">
            <v>1282</v>
          </cell>
          <cell r="B875" t="str">
            <v>OŠ Petar Zoranić - Nin</v>
          </cell>
        </row>
        <row r="876">
          <cell r="A876">
            <v>1318</v>
          </cell>
          <cell r="B876" t="str">
            <v>OŠ Petar Zoranić - Stankovci</v>
          </cell>
        </row>
        <row r="877">
          <cell r="A877">
            <v>737</v>
          </cell>
          <cell r="B877" t="str">
            <v>OŠ Petar Zrinski - Čabar</v>
          </cell>
        </row>
        <row r="878">
          <cell r="A878">
            <v>474</v>
          </cell>
          <cell r="B878" t="str">
            <v>OŠ Petar Zrinski - Jalžabet</v>
          </cell>
        </row>
        <row r="879">
          <cell r="A879">
            <v>2189</v>
          </cell>
          <cell r="B879" t="str">
            <v>OŠ Petar Zrinski - Šenkovec</v>
          </cell>
        </row>
        <row r="880">
          <cell r="A880">
            <v>2207</v>
          </cell>
          <cell r="B880" t="str">
            <v>OŠ Petar Zrinski - Zagreb</v>
          </cell>
        </row>
        <row r="881">
          <cell r="A881">
            <v>1880</v>
          </cell>
          <cell r="B881" t="str">
            <v>OŠ Petra Hektorovića - Stari Grad</v>
          </cell>
        </row>
        <row r="882">
          <cell r="A882">
            <v>2063</v>
          </cell>
          <cell r="B882" t="str">
            <v>OŠ Petra Kanavelića</v>
          </cell>
        </row>
        <row r="883">
          <cell r="A883">
            <v>1538</v>
          </cell>
          <cell r="B883" t="str">
            <v>OŠ Petra Krešimira IV.</v>
          </cell>
        </row>
        <row r="884">
          <cell r="A884">
            <v>1870</v>
          </cell>
          <cell r="B884" t="str">
            <v>OŠ Petra Kružića Klis</v>
          </cell>
        </row>
        <row r="885">
          <cell r="A885">
            <v>1011</v>
          </cell>
          <cell r="B885" t="str">
            <v>OŠ Petra Preradovića - Pitomača</v>
          </cell>
        </row>
        <row r="886">
          <cell r="A886">
            <v>1228</v>
          </cell>
          <cell r="B886" t="str">
            <v>OŠ Petra Preradovića - Zadar</v>
          </cell>
        </row>
        <row r="887">
          <cell r="A887">
            <v>2242</v>
          </cell>
          <cell r="B887" t="str">
            <v>OŠ Petra Preradovića - Zagreb</v>
          </cell>
        </row>
        <row r="888">
          <cell r="A888">
            <v>1992</v>
          </cell>
          <cell r="B888" t="str">
            <v>OŠ Petra Studenca - Kanfanar</v>
          </cell>
        </row>
        <row r="889">
          <cell r="A889">
            <v>1309</v>
          </cell>
          <cell r="B889" t="str">
            <v>OŠ Petra Zoranića</v>
          </cell>
        </row>
        <row r="890">
          <cell r="A890">
            <v>478</v>
          </cell>
          <cell r="B890" t="str">
            <v>OŠ Petrijanec</v>
          </cell>
        </row>
        <row r="891">
          <cell r="A891">
            <v>1471</v>
          </cell>
          <cell r="B891" t="str">
            <v>OŠ Petrijevci</v>
          </cell>
        </row>
        <row r="892">
          <cell r="A892">
            <v>1570</v>
          </cell>
          <cell r="B892" t="str">
            <v>OŠ Pirovac</v>
          </cell>
        </row>
        <row r="893">
          <cell r="A893">
            <v>431</v>
          </cell>
          <cell r="B893" t="str">
            <v xml:space="preserve">OŠ Plaški </v>
          </cell>
        </row>
        <row r="894">
          <cell r="A894">
            <v>938</v>
          </cell>
          <cell r="B894" t="str">
            <v>OŠ Plitvička Jezera</v>
          </cell>
        </row>
        <row r="895">
          <cell r="A895">
            <v>1765</v>
          </cell>
          <cell r="B895" t="str">
            <v>OŠ Plokite</v>
          </cell>
        </row>
        <row r="896">
          <cell r="A896">
            <v>788</v>
          </cell>
          <cell r="B896" t="str">
            <v>OŠ Podmurvice</v>
          </cell>
        </row>
        <row r="897">
          <cell r="A897">
            <v>458</v>
          </cell>
          <cell r="B897" t="str">
            <v>OŠ Podrute</v>
          </cell>
        </row>
        <row r="898">
          <cell r="A898">
            <v>2164</v>
          </cell>
          <cell r="B898" t="str">
            <v>OŠ Podturen</v>
          </cell>
        </row>
        <row r="899">
          <cell r="A899">
            <v>1759</v>
          </cell>
          <cell r="B899" t="str">
            <v>OŠ Pojišan</v>
          </cell>
        </row>
        <row r="900">
          <cell r="A900">
            <v>58</v>
          </cell>
          <cell r="B900" t="str">
            <v>OŠ Pokupsko</v>
          </cell>
        </row>
        <row r="901">
          <cell r="A901">
            <v>1314</v>
          </cell>
          <cell r="B901" t="str">
            <v>OŠ Polača</v>
          </cell>
        </row>
        <row r="902">
          <cell r="A902">
            <v>1261</v>
          </cell>
          <cell r="B902" t="str">
            <v>OŠ Poličnik</v>
          </cell>
        </row>
        <row r="903">
          <cell r="A903">
            <v>1416</v>
          </cell>
          <cell r="B903" t="str">
            <v>OŠ Popovac</v>
          </cell>
        </row>
        <row r="904">
          <cell r="A904">
            <v>318</v>
          </cell>
          <cell r="B904" t="str">
            <v>OŠ Popovača</v>
          </cell>
        </row>
        <row r="905">
          <cell r="A905">
            <v>1954</v>
          </cell>
          <cell r="B905" t="str">
            <v>OŠ Poreč</v>
          </cell>
        </row>
        <row r="906">
          <cell r="A906">
            <v>6</v>
          </cell>
          <cell r="B906" t="str">
            <v>OŠ Posavski Bregi</v>
          </cell>
        </row>
        <row r="907">
          <cell r="A907">
            <v>2263</v>
          </cell>
          <cell r="B907" t="str">
            <v>OŠ Prečko</v>
          </cell>
        </row>
        <row r="908">
          <cell r="A908">
            <v>2168</v>
          </cell>
          <cell r="B908" t="str">
            <v>OŠ Prelog</v>
          </cell>
        </row>
        <row r="909">
          <cell r="A909">
            <v>2126</v>
          </cell>
          <cell r="B909" t="str">
            <v>OŠ Primorje</v>
          </cell>
        </row>
        <row r="910">
          <cell r="A910">
            <v>1842</v>
          </cell>
          <cell r="B910" t="str">
            <v>OŠ Primorski Dolac</v>
          </cell>
        </row>
        <row r="911">
          <cell r="A911">
            <v>1558</v>
          </cell>
          <cell r="B911" t="str">
            <v>OŠ Primošten</v>
          </cell>
        </row>
        <row r="912">
          <cell r="A912">
            <v>1286</v>
          </cell>
          <cell r="B912" t="str">
            <v>OŠ Privlaka</v>
          </cell>
        </row>
        <row r="913">
          <cell r="A913">
            <v>1743</v>
          </cell>
          <cell r="B913" t="str">
            <v>OŠ Prof. Filipa Lukasa</v>
          </cell>
        </row>
        <row r="914">
          <cell r="A914">
            <v>607</v>
          </cell>
          <cell r="B914" t="str">
            <v>OŠ Prof. Franje Viktora Šignjara</v>
          </cell>
        </row>
        <row r="915">
          <cell r="A915">
            <v>1791</v>
          </cell>
          <cell r="B915" t="str">
            <v>OŠ Pučišća</v>
          </cell>
        </row>
        <row r="916">
          <cell r="A916">
            <v>1773</v>
          </cell>
          <cell r="B916" t="str">
            <v>OŠ Pujanki</v>
          </cell>
        </row>
        <row r="917">
          <cell r="A917">
            <v>103</v>
          </cell>
          <cell r="B917" t="str">
            <v>OŠ Pušća</v>
          </cell>
        </row>
        <row r="918">
          <cell r="A918">
            <v>263</v>
          </cell>
          <cell r="B918" t="str">
            <v>OŠ Rajić</v>
          </cell>
        </row>
        <row r="919">
          <cell r="A919">
            <v>2277</v>
          </cell>
          <cell r="B919" t="str">
            <v>OŠ Rapska</v>
          </cell>
        </row>
        <row r="920">
          <cell r="A920">
            <v>1768</v>
          </cell>
          <cell r="B920" t="str">
            <v>OŠ Ravne njive</v>
          </cell>
        </row>
        <row r="921">
          <cell r="A921">
            <v>350</v>
          </cell>
          <cell r="B921" t="str">
            <v>OŠ Rečica</v>
          </cell>
        </row>
        <row r="922">
          <cell r="A922">
            <v>2883</v>
          </cell>
          <cell r="B922" t="str">
            <v>OŠ Remete</v>
          </cell>
        </row>
        <row r="923">
          <cell r="A923">
            <v>1383</v>
          </cell>
          <cell r="B923" t="str">
            <v>OŠ Retfala</v>
          </cell>
        </row>
        <row r="924">
          <cell r="A924">
            <v>2209</v>
          </cell>
          <cell r="B924" t="str">
            <v>OŠ Retkovec</v>
          </cell>
        </row>
        <row r="925">
          <cell r="A925">
            <v>758</v>
          </cell>
          <cell r="B925" t="str">
            <v>OŠ Rikard Katalinić Jeretov</v>
          </cell>
        </row>
        <row r="926">
          <cell r="A926">
            <v>2016</v>
          </cell>
          <cell r="B926" t="str">
            <v>OŠ Rivarela</v>
          </cell>
        </row>
        <row r="927">
          <cell r="A927">
            <v>1560</v>
          </cell>
          <cell r="B927" t="str">
            <v>OŠ Rogoznica</v>
          </cell>
        </row>
        <row r="928">
          <cell r="A928">
            <v>722</v>
          </cell>
          <cell r="B928" t="str">
            <v>OŠ Rovišće</v>
          </cell>
        </row>
        <row r="929">
          <cell r="A929">
            <v>32</v>
          </cell>
          <cell r="B929" t="str">
            <v>OŠ Rude</v>
          </cell>
        </row>
        <row r="930">
          <cell r="A930">
            <v>2266</v>
          </cell>
          <cell r="B930" t="str">
            <v>OŠ Rudeš</v>
          </cell>
        </row>
        <row r="931">
          <cell r="A931">
            <v>825</v>
          </cell>
          <cell r="B931" t="str">
            <v>OŠ Rudolfa Strohala</v>
          </cell>
        </row>
        <row r="932">
          <cell r="A932">
            <v>97</v>
          </cell>
          <cell r="B932" t="str">
            <v>OŠ Rugvica</v>
          </cell>
        </row>
        <row r="933">
          <cell r="A933">
            <v>1833</v>
          </cell>
          <cell r="B933" t="str">
            <v>OŠ Runović</v>
          </cell>
        </row>
        <row r="934">
          <cell r="A934">
            <v>23</v>
          </cell>
          <cell r="B934" t="str">
            <v>OŠ Samobor</v>
          </cell>
        </row>
        <row r="935">
          <cell r="A935">
            <v>779</v>
          </cell>
          <cell r="B935" t="str">
            <v>OŠ San Nicolo - Rijeka</v>
          </cell>
        </row>
        <row r="936">
          <cell r="A936">
            <v>4041</v>
          </cell>
          <cell r="B936" t="str">
            <v>OŠ Satnica Đakovačka</v>
          </cell>
        </row>
        <row r="937">
          <cell r="A937">
            <v>2282</v>
          </cell>
          <cell r="B937" t="str">
            <v>OŠ Savski Gaj</v>
          </cell>
        </row>
        <row r="938">
          <cell r="A938">
            <v>287</v>
          </cell>
          <cell r="B938" t="str">
            <v>OŠ Sela</v>
          </cell>
        </row>
        <row r="939">
          <cell r="A939">
            <v>1795</v>
          </cell>
          <cell r="B939" t="str">
            <v>OŠ Selca</v>
          </cell>
        </row>
        <row r="940">
          <cell r="A940">
            <v>2175</v>
          </cell>
          <cell r="B940" t="str">
            <v>OŠ Selnica</v>
          </cell>
        </row>
        <row r="941">
          <cell r="A941">
            <v>2317</v>
          </cell>
          <cell r="B941" t="str">
            <v>OŠ Sesvete</v>
          </cell>
        </row>
        <row r="942">
          <cell r="A942">
            <v>2904</v>
          </cell>
          <cell r="B942" t="str">
            <v>OŠ Sesvetska Sela</v>
          </cell>
        </row>
        <row r="943">
          <cell r="A943">
            <v>2343</v>
          </cell>
          <cell r="B943" t="str">
            <v>OŠ Sesvetska Sopnica</v>
          </cell>
        </row>
        <row r="944">
          <cell r="A944">
            <v>2318</v>
          </cell>
          <cell r="B944" t="str">
            <v>OŠ Sesvetski Kraljevec</v>
          </cell>
        </row>
        <row r="945">
          <cell r="A945">
            <v>209</v>
          </cell>
          <cell r="B945" t="str">
            <v>OŠ Side Košutić Radoboj</v>
          </cell>
        </row>
        <row r="946">
          <cell r="A946">
            <v>589</v>
          </cell>
          <cell r="B946" t="str">
            <v>OŠ Sidonije Rubido Erdody</v>
          </cell>
        </row>
        <row r="947">
          <cell r="A947">
            <v>1150</v>
          </cell>
          <cell r="B947" t="str">
            <v>OŠ Sikirevci</v>
          </cell>
        </row>
        <row r="948">
          <cell r="A948">
            <v>1823</v>
          </cell>
          <cell r="B948" t="str">
            <v>OŠ Silvija Strahimira Kranjčevića - Lovreć</v>
          </cell>
        </row>
        <row r="949">
          <cell r="A949">
            <v>902</v>
          </cell>
          <cell r="B949" t="str">
            <v>OŠ Silvija Strahimira Kranjčevića - Senj</v>
          </cell>
        </row>
        <row r="950">
          <cell r="A950">
            <v>2236</v>
          </cell>
          <cell r="B950" t="str">
            <v>OŠ Silvija Strahimira Kranjčevića - Zagreb</v>
          </cell>
        </row>
        <row r="951">
          <cell r="A951">
            <v>1487</v>
          </cell>
          <cell r="B951" t="str">
            <v>OŠ Silvije Strahimira Kranjčevića - Levanjska Varoš</v>
          </cell>
        </row>
        <row r="952">
          <cell r="A952">
            <v>1605</v>
          </cell>
          <cell r="B952" t="str">
            <v>OŠ Siniše Glavaševića</v>
          </cell>
        </row>
        <row r="953">
          <cell r="A953">
            <v>701</v>
          </cell>
          <cell r="B953" t="str">
            <v>OŠ Sirač</v>
          </cell>
        </row>
        <row r="954">
          <cell r="A954">
            <v>434</v>
          </cell>
          <cell r="B954" t="str">
            <v>OŠ Skakavac</v>
          </cell>
        </row>
        <row r="955">
          <cell r="A955">
            <v>1756</v>
          </cell>
          <cell r="B955" t="str">
            <v>OŠ Skalice</v>
          </cell>
        </row>
        <row r="956">
          <cell r="A956">
            <v>865</v>
          </cell>
          <cell r="B956" t="str">
            <v>OŠ Skrad</v>
          </cell>
        </row>
        <row r="957">
          <cell r="A957">
            <v>1561</v>
          </cell>
          <cell r="B957" t="str">
            <v>OŠ Skradin</v>
          </cell>
        </row>
        <row r="958">
          <cell r="A958">
            <v>1657</v>
          </cell>
          <cell r="B958" t="str">
            <v>OŠ Slakovci</v>
          </cell>
        </row>
        <row r="959">
          <cell r="A959">
            <v>2123</v>
          </cell>
          <cell r="B959" t="str">
            <v>OŠ Slano</v>
          </cell>
        </row>
        <row r="960">
          <cell r="A960">
            <v>1783</v>
          </cell>
          <cell r="B960" t="str">
            <v>OŠ Slatine</v>
          </cell>
        </row>
        <row r="961">
          <cell r="A961">
            <v>383</v>
          </cell>
          <cell r="B961" t="str">
            <v>OŠ Slava Raškaj</v>
          </cell>
        </row>
        <row r="962">
          <cell r="A962">
            <v>719</v>
          </cell>
          <cell r="B962" t="str">
            <v>OŠ Slavka Kolara - Hercegovac</v>
          </cell>
        </row>
        <row r="963">
          <cell r="A963">
            <v>54</v>
          </cell>
          <cell r="B963" t="str">
            <v>OŠ Slavka Kolara - Kravarsko</v>
          </cell>
        </row>
        <row r="964">
          <cell r="A964">
            <v>393</v>
          </cell>
          <cell r="B964" t="str">
            <v>OŠ Slunj</v>
          </cell>
        </row>
        <row r="965">
          <cell r="A965">
            <v>1237</v>
          </cell>
          <cell r="B965" t="str">
            <v>OŠ Smiljevac</v>
          </cell>
        </row>
        <row r="966">
          <cell r="A966">
            <v>2121</v>
          </cell>
          <cell r="B966" t="str">
            <v>OŠ Smokvica</v>
          </cell>
        </row>
        <row r="967">
          <cell r="A967">
            <v>579</v>
          </cell>
          <cell r="B967" t="str">
            <v>OŠ Sokolovac</v>
          </cell>
        </row>
        <row r="968">
          <cell r="A968">
            <v>1758</v>
          </cell>
          <cell r="B968" t="str">
            <v>OŠ Spinut</v>
          </cell>
        </row>
        <row r="969">
          <cell r="A969">
            <v>1767</v>
          </cell>
          <cell r="B969" t="str">
            <v>OŠ Split 3</v>
          </cell>
        </row>
        <row r="970">
          <cell r="A970">
            <v>488</v>
          </cell>
          <cell r="B970" t="str">
            <v>OŠ Sračinec</v>
          </cell>
        </row>
        <row r="971">
          <cell r="A971">
            <v>796</v>
          </cell>
          <cell r="B971" t="str">
            <v>OŠ Srdoči</v>
          </cell>
        </row>
        <row r="972">
          <cell r="A972">
            <v>1777</v>
          </cell>
          <cell r="B972" t="str">
            <v>OŠ Srinjine</v>
          </cell>
        </row>
        <row r="973">
          <cell r="A973">
            <v>1224</v>
          </cell>
          <cell r="B973" t="str">
            <v>OŠ Stanovi</v>
          </cell>
        </row>
        <row r="974">
          <cell r="A974">
            <v>1654</v>
          </cell>
          <cell r="B974" t="str">
            <v>OŠ Stari Jankovci</v>
          </cell>
        </row>
        <row r="975">
          <cell r="A975">
            <v>1274</v>
          </cell>
          <cell r="B975" t="str">
            <v>OŠ Starigrad</v>
          </cell>
        </row>
        <row r="976">
          <cell r="A976">
            <v>2246</v>
          </cell>
          <cell r="B976" t="str">
            <v>OŠ Stenjevec</v>
          </cell>
        </row>
        <row r="977">
          <cell r="A977">
            <v>98</v>
          </cell>
          <cell r="B977" t="str">
            <v>OŠ Stjepan Radić - Božjakovina</v>
          </cell>
        </row>
        <row r="978">
          <cell r="A978">
            <v>1678</v>
          </cell>
          <cell r="B978" t="str">
            <v>OŠ Stjepan Radić - Imotski</v>
          </cell>
        </row>
        <row r="979">
          <cell r="A979">
            <v>1164</v>
          </cell>
          <cell r="B979" t="str">
            <v>OŠ Stjepan Radić - Oprisavci</v>
          </cell>
        </row>
        <row r="980">
          <cell r="A980">
            <v>1713</v>
          </cell>
          <cell r="B980" t="str">
            <v>OŠ Stjepan Radić - Tijarica</v>
          </cell>
        </row>
        <row r="981">
          <cell r="A981">
            <v>1648</v>
          </cell>
          <cell r="B981" t="str">
            <v>OŠ Stjepana Antolovića</v>
          </cell>
        </row>
        <row r="982">
          <cell r="A982">
            <v>3</v>
          </cell>
          <cell r="B982" t="str">
            <v>OŠ Stjepana Basaričeka</v>
          </cell>
        </row>
        <row r="983">
          <cell r="A983">
            <v>2300</v>
          </cell>
          <cell r="B983" t="str">
            <v>OŠ Stjepana Bencekovića</v>
          </cell>
        </row>
        <row r="984">
          <cell r="A984">
            <v>1658</v>
          </cell>
          <cell r="B984" t="str">
            <v>OŠ Stjepana Cvrkovića</v>
          </cell>
        </row>
        <row r="985">
          <cell r="A985">
            <v>1689</v>
          </cell>
          <cell r="B985" t="str">
            <v>OŠ Stjepana Ivičevića</v>
          </cell>
        </row>
        <row r="986">
          <cell r="A986">
            <v>252</v>
          </cell>
          <cell r="B986" t="str">
            <v>OŠ Stjepana Kefelje</v>
          </cell>
        </row>
        <row r="987">
          <cell r="A987">
            <v>1254</v>
          </cell>
          <cell r="B987" t="str">
            <v>OŠ Stjepana Radića - Bibinje</v>
          </cell>
        </row>
        <row r="988">
          <cell r="A988">
            <v>162</v>
          </cell>
          <cell r="B988" t="str">
            <v>OŠ Stjepana Radića - Brestovec Orehovički</v>
          </cell>
        </row>
        <row r="989">
          <cell r="A989">
            <v>1041</v>
          </cell>
          <cell r="B989" t="str">
            <v>OŠ Stjepana Radića - Čaglin</v>
          </cell>
        </row>
        <row r="990">
          <cell r="A990">
            <v>2071</v>
          </cell>
          <cell r="B990" t="str">
            <v>OŠ Stjepana Radića - Metković</v>
          </cell>
        </row>
        <row r="991">
          <cell r="A991">
            <v>1780</v>
          </cell>
          <cell r="B991" t="str">
            <v>OŠ Stobreč</v>
          </cell>
        </row>
        <row r="992">
          <cell r="A992">
            <v>1965</v>
          </cell>
          <cell r="B992" t="str">
            <v>OŠ Stoja</v>
          </cell>
        </row>
        <row r="993">
          <cell r="A993">
            <v>2097</v>
          </cell>
          <cell r="B993" t="str">
            <v>OŠ Ston</v>
          </cell>
        </row>
        <row r="994">
          <cell r="A994">
            <v>2186</v>
          </cell>
          <cell r="B994" t="str">
            <v>OŠ Strahoninec</v>
          </cell>
        </row>
        <row r="995">
          <cell r="A995">
            <v>1789</v>
          </cell>
          <cell r="B995" t="str">
            <v>OŠ Strožanac</v>
          </cell>
        </row>
        <row r="996">
          <cell r="A996">
            <v>3057</v>
          </cell>
          <cell r="B996" t="str">
            <v>OŠ Stubičke Toplice</v>
          </cell>
        </row>
        <row r="997">
          <cell r="A997">
            <v>1826</v>
          </cell>
          <cell r="B997" t="str">
            <v>OŠ Studenci</v>
          </cell>
        </row>
        <row r="998">
          <cell r="A998">
            <v>1769</v>
          </cell>
          <cell r="B998" t="str">
            <v>OŠ Sućidar</v>
          </cell>
        </row>
        <row r="999">
          <cell r="A999">
            <v>998</v>
          </cell>
          <cell r="B999" t="str">
            <v>OŠ Suhopolje</v>
          </cell>
        </row>
        <row r="1000">
          <cell r="A1000">
            <v>1255</v>
          </cell>
          <cell r="B1000" t="str">
            <v>OŠ Sukošan</v>
          </cell>
        </row>
        <row r="1001">
          <cell r="A1001">
            <v>329</v>
          </cell>
          <cell r="B1001" t="str">
            <v>OŠ Sunja</v>
          </cell>
        </row>
        <row r="1002">
          <cell r="A1002">
            <v>1876</v>
          </cell>
          <cell r="B1002" t="str">
            <v>OŠ Supetar</v>
          </cell>
        </row>
        <row r="1003">
          <cell r="A1003">
            <v>1304</v>
          </cell>
          <cell r="B1003" t="str">
            <v>OŠ Sv. Filip i Jakov</v>
          </cell>
        </row>
        <row r="1004">
          <cell r="A1004">
            <v>2298</v>
          </cell>
          <cell r="B1004" t="str">
            <v>OŠ Sveta Klara</v>
          </cell>
        </row>
        <row r="1005">
          <cell r="A1005">
            <v>2187</v>
          </cell>
          <cell r="B1005" t="str">
            <v>OŠ Sveta Marija</v>
          </cell>
        </row>
        <row r="1006">
          <cell r="A1006">
            <v>105</v>
          </cell>
          <cell r="B1006" t="str">
            <v>OŠ Sveta Nedelja</v>
          </cell>
        </row>
        <row r="1007">
          <cell r="A1007">
            <v>1362</v>
          </cell>
          <cell r="B1007" t="str">
            <v>OŠ Svete Ane u Osijeku</v>
          </cell>
        </row>
        <row r="1008">
          <cell r="A1008">
            <v>504</v>
          </cell>
          <cell r="B1008" t="str">
            <v>OŠ Sveti Đurđ</v>
          </cell>
        </row>
        <row r="1009">
          <cell r="A1009">
            <v>212</v>
          </cell>
          <cell r="B1009" t="str">
            <v>OŠ Sveti Križ Začretje</v>
          </cell>
        </row>
        <row r="1010">
          <cell r="A1010">
            <v>2174</v>
          </cell>
          <cell r="B1010" t="str">
            <v>OŠ Sveti Martin na Muri</v>
          </cell>
        </row>
        <row r="1011">
          <cell r="A1011">
            <v>829</v>
          </cell>
          <cell r="B1011" t="str">
            <v>OŠ Sveti Matej</v>
          </cell>
        </row>
        <row r="1012">
          <cell r="A1012">
            <v>584</v>
          </cell>
          <cell r="B1012" t="str">
            <v>OŠ Sveti Petar Orehovec</v>
          </cell>
        </row>
        <row r="1013">
          <cell r="A1013">
            <v>2021</v>
          </cell>
          <cell r="B1013" t="str">
            <v xml:space="preserve">OŠ Svetvinčenat </v>
          </cell>
        </row>
        <row r="1014">
          <cell r="A1014">
            <v>508</v>
          </cell>
          <cell r="B1014" t="str">
            <v>OŠ Svibovec</v>
          </cell>
        </row>
        <row r="1015">
          <cell r="A1015">
            <v>61</v>
          </cell>
          <cell r="B1015" t="str">
            <v>OŠ Ščitarjevo</v>
          </cell>
        </row>
        <row r="1016">
          <cell r="A1016">
            <v>1322</v>
          </cell>
          <cell r="B1016" t="str">
            <v>OŠ Šećerana</v>
          </cell>
        </row>
        <row r="1017">
          <cell r="A1017">
            <v>484</v>
          </cell>
          <cell r="B1017" t="str">
            <v>OŠ Šemovec</v>
          </cell>
        </row>
        <row r="1018">
          <cell r="A1018">
            <v>2195</v>
          </cell>
          <cell r="B1018" t="str">
            <v>OŠ Šestine</v>
          </cell>
        </row>
        <row r="1019">
          <cell r="A1019">
            <v>1961</v>
          </cell>
          <cell r="B1019" t="str">
            <v>OŠ Šijana - Pula</v>
          </cell>
        </row>
        <row r="1020">
          <cell r="A1020">
            <v>1236</v>
          </cell>
          <cell r="B1020" t="str">
            <v>OŠ Šime Budinića - Zadar</v>
          </cell>
        </row>
        <row r="1021">
          <cell r="A1021">
            <v>1233</v>
          </cell>
          <cell r="B1021" t="str">
            <v>OŠ Šimuna Kožičića Benje</v>
          </cell>
        </row>
        <row r="1022">
          <cell r="A1022">
            <v>790</v>
          </cell>
          <cell r="B1022" t="str">
            <v>OŠ Škurinje - Rijeka</v>
          </cell>
        </row>
        <row r="1023">
          <cell r="A1023">
            <v>2908</v>
          </cell>
          <cell r="B1023" t="str">
            <v>OŠ Špansko Oranice</v>
          </cell>
        </row>
        <row r="1024">
          <cell r="A1024">
            <v>711</v>
          </cell>
          <cell r="B1024" t="str">
            <v>OŠ Štefanje</v>
          </cell>
        </row>
        <row r="1025">
          <cell r="A1025">
            <v>2177</v>
          </cell>
          <cell r="B1025" t="str">
            <v>OŠ Štrigova</v>
          </cell>
        </row>
        <row r="1026">
          <cell r="A1026">
            <v>352</v>
          </cell>
          <cell r="B1026" t="str">
            <v>OŠ Švarča</v>
          </cell>
        </row>
        <row r="1027">
          <cell r="A1027">
            <v>1958</v>
          </cell>
          <cell r="B1027" t="str">
            <v xml:space="preserve">OŠ Tar - Vabriga </v>
          </cell>
        </row>
        <row r="1028">
          <cell r="A1028">
            <v>1376</v>
          </cell>
          <cell r="B1028" t="str">
            <v>OŠ Tenja</v>
          </cell>
        </row>
        <row r="1029">
          <cell r="A1029">
            <v>1811</v>
          </cell>
          <cell r="B1029" t="str">
            <v>OŠ Tin Ujević - Krivodol</v>
          </cell>
        </row>
        <row r="1030">
          <cell r="A1030">
            <v>1375</v>
          </cell>
          <cell r="B1030" t="str">
            <v>OŠ Tin Ujević - Osijek</v>
          </cell>
        </row>
        <row r="1031">
          <cell r="A1031">
            <v>1546</v>
          </cell>
          <cell r="B1031" t="str">
            <v>OŠ Tina Ujevića - Šibenik</v>
          </cell>
        </row>
        <row r="1032">
          <cell r="A1032">
            <v>2276</v>
          </cell>
          <cell r="B1032" t="str">
            <v>OŠ Tina Ujevića - Zagreb</v>
          </cell>
        </row>
        <row r="1033">
          <cell r="A1033">
            <v>2252</v>
          </cell>
          <cell r="B1033" t="str">
            <v>OŠ Tituša Brezovačkog</v>
          </cell>
        </row>
        <row r="1034">
          <cell r="A1034">
            <v>2152</v>
          </cell>
          <cell r="B1034" t="str">
            <v>OŠ Tomaša Goričanca - Mala Subotica</v>
          </cell>
        </row>
        <row r="1035">
          <cell r="A1035">
            <v>1971</v>
          </cell>
          <cell r="B1035" t="str">
            <v>OŠ Tone Peruška - Pula</v>
          </cell>
        </row>
        <row r="1036">
          <cell r="A1036">
            <v>2888</v>
          </cell>
          <cell r="B1036" t="str">
            <v>OŠ Tordinci</v>
          </cell>
        </row>
        <row r="1037">
          <cell r="A1037">
            <v>1886</v>
          </cell>
          <cell r="B1037" t="str">
            <v>OŠ Trilj</v>
          </cell>
        </row>
        <row r="1038">
          <cell r="A1038">
            <v>483</v>
          </cell>
          <cell r="B1038" t="str">
            <v>OŠ Trnovec</v>
          </cell>
        </row>
        <row r="1039">
          <cell r="A1039">
            <v>728</v>
          </cell>
          <cell r="B1039" t="str">
            <v>OŠ Trnovitica</v>
          </cell>
        </row>
        <row r="1040">
          <cell r="A1040">
            <v>663</v>
          </cell>
          <cell r="B1040" t="str">
            <v>OŠ Trnovitički Popovac</v>
          </cell>
        </row>
        <row r="1041">
          <cell r="A1041">
            <v>2297</v>
          </cell>
          <cell r="B1041" t="str">
            <v>OŠ Trnsko</v>
          </cell>
        </row>
        <row r="1042">
          <cell r="A1042">
            <v>2281</v>
          </cell>
          <cell r="B1042" t="str">
            <v>OŠ Trnjanska</v>
          </cell>
        </row>
        <row r="1043">
          <cell r="A1043">
            <v>2128</v>
          </cell>
          <cell r="B1043" t="str">
            <v>OŠ Trpanj</v>
          </cell>
        </row>
        <row r="1044">
          <cell r="A1044">
            <v>1665</v>
          </cell>
          <cell r="B1044" t="str">
            <v>OŠ Trpinja</v>
          </cell>
        </row>
        <row r="1045">
          <cell r="A1045">
            <v>791</v>
          </cell>
          <cell r="B1045" t="str">
            <v>OŠ Trsat</v>
          </cell>
        </row>
        <row r="1046">
          <cell r="A1046">
            <v>1763</v>
          </cell>
          <cell r="B1046" t="str">
            <v>OŠ Trstenik</v>
          </cell>
        </row>
        <row r="1047">
          <cell r="A1047">
            <v>1690</v>
          </cell>
          <cell r="B1047" t="str">
            <v>OŠ Tučepi</v>
          </cell>
        </row>
        <row r="1048">
          <cell r="A1048">
            <v>358</v>
          </cell>
          <cell r="B1048" t="str">
            <v>OŠ Turanj</v>
          </cell>
        </row>
        <row r="1049">
          <cell r="A1049">
            <v>792</v>
          </cell>
          <cell r="B1049" t="str">
            <v>OŠ Turnić</v>
          </cell>
        </row>
        <row r="1050">
          <cell r="A1050">
            <v>516</v>
          </cell>
          <cell r="B1050" t="str">
            <v>OŠ Tužno</v>
          </cell>
        </row>
        <row r="1051">
          <cell r="A1051">
            <v>704</v>
          </cell>
          <cell r="B1051" t="str">
            <v>OŠ u Đulovcu</v>
          </cell>
        </row>
        <row r="1052">
          <cell r="A1052">
            <v>1288</v>
          </cell>
          <cell r="B1052" t="str">
            <v>OŠ Valentin Klarin - Preko</v>
          </cell>
        </row>
        <row r="1053">
          <cell r="A1053">
            <v>1928</v>
          </cell>
          <cell r="B1053" t="str">
            <v>OŠ Vazmoslav Gržalja</v>
          </cell>
        </row>
        <row r="1054">
          <cell r="A1054">
            <v>2302</v>
          </cell>
          <cell r="B1054" t="str">
            <v>OŠ Većeslava Holjevca</v>
          </cell>
        </row>
        <row r="1055">
          <cell r="A1055">
            <v>2120</v>
          </cell>
          <cell r="B1055" t="str">
            <v>OŠ Vela Luka</v>
          </cell>
        </row>
        <row r="1056">
          <cell r="A1056">
            <v>1978</v>
          </cell>
          <cell r="B1056" t="str">
            <v>OŠ Veli Vrh - Pula</v>
          </cell>
        </row>
        <row r="1057">
          <cell r="A1057">
            <v>52</v>
          </cell>
          <cell r="B1057" t="str">
            <v>OŠ Velika Mlaka</v>
          </cell>
        </row>
        <row r="1058">
          <cell r="A1058">
            <v>685</v>
          </cell>
          <cell r="B1058" t="str">
            <v>OŠ Velika Pisanica</v>
          </cell>
        </row>
        <row r="1059">
          <cell r="A1059">
            <v>505</v>
          </cell>
          <cell r="B1059" t="str">
            <v>OŠ Veliki Bukovec</v>
          </cell>
        </row>
        <row r="1060">
          <cell r="A1060">
            <v>217</v>
          </cell>
          <cell r="B1060" t="str">
            <v>OŠ Veliko Trgovišće</v>
          </cell>
        </row>
        <row r="1061">
          <cell r="A1061">
            <v>674</v>
          </cell>
          <cell r="B1061" t="str">
            <v>OŠ Veliko Trojstvo</v>
          </cell>
        </row>
        <row r="1062">
          <cell r="A1062">
            <v>1977</v>
          </cell>
          <cell r="B1062" t="str">
            <v>OŠ Veruda - Pula</v>
          </cell>
        </row>
        <row r="1063">
          <cell r="A1063">
            <v>793</v>
          </cell>
          <cell r="B1063" t="str">
            <v>OŠ Vežica</v>
          </cell>
        </row>
        <row r="1064">
          <cell r="A1064">
            <v>1549</v>
          </cell>
          <cell r="B1064" t="str">
            <v>OŠ Vidici</v>
          </cell>
        </row>
        <row r="1065">
          <cell r="A1065">
            <v>1973</v>
          </cell>
          <cell r="B1065" t="str">
            <v>OŠ Vidikovac</v>
          </cell>
        </row>
        <row r="1066">
          <cell r="A1066">
            <v>476</v>
          </cell>
          <cell r="B1066" t="str">
            <v>OŠ Vidovec</v>
          </cell>
        </row>
        <row r="1067">
          <cell r="A1067">
            <v>1369</v>
          </cell>
          <cell r="B1067" t="str">
            <v>OŠ Vijenac</v>
          </cell>
        </row>
        <row r="1068">
          <cell r="A1068">
            <v>1131</v>
          </cell>
          <cell r="B1068" t="str">
            <v>OŠ Viktor Car Emin - Donji Andrijevci</v>
          </cell>
        </row>
        <row r="1069">
          <cell r="A1069">
            <v>836</v>
          </cell>
          <cell r="B1069" t="str">
            <v>OŠ Viktora Cara Emina - Lovran</v>
          </cell>
        </row>
        <row r="1070">
          <cell r="A1070">
            <v>179</v>
          </cell>
          <cell r="B1070" t="str">
            <v>OŠ Viktora Kovačića</v>
          </cell>
        </row>
        <row r="1071">
          <cell r="A1071">
            <v>282</v>
          </cell>
          <cell r="B1071" t="str">
            <v>OŠ Viktorovac</v>
          </cell>
        </row>
        <row r="1072">
          <cell r="A1072">
            <v>1052</v>
          </cell>
          <cell r="B1072" t="str">
            <v>OŠ Vilima Korajca</v>
          </cell>
        </row>
        <row r="1073">
          <cell r="A1073">
            <v>485</v>
          </cell>
          <cell r="B1073" t="str">
            <v>OŠ Vinica</v>
          </cell>
        </row>
        <row r="1074">
          <cell r="A1074">
            <v>1720</v>
          </cell>
          <cell r="B1074" t="str">
            <v>OŠ Vis</v>
          </cell>
        </row>
        <row r="1075">
          <cell r="A1075">
            <v>1778</v>
          </cell>
          <cell r="B1075" t="str">
            <v>OŠ Visoka - Split</v>
          </cell>
        </row>
        <row r="1076">
          <cell r="A1076">
            <v>515</v>
          </cell>
          <cell r="B1076" t="str">
            <v>OŠ Visoko - Visoko</v>
          </cell>
        </row>
        <row r="1077">
          <cell r="A1077">
            <v>1381</v>
          </cell>
          <cell r="B1077" t="str">
            <v>OŠ Višnjevac</v>
          </cell>
        </row>
        <row r="1078">
          <cell r="A1078">
            <v>2014</v>
          </cell>
          <cell r="B1078" t="str">
            <v>OŠ Vitomir Širola - Pajo</v>
          </cell>
        </row>
        <row r="1079">
          <cell r="A1079">
            <v>1136</v>
          </cell>
          <cell r="B1079" t="str">
            <v>OŠ Vjekoslav Klaić</v>
          </cell>
        </row>
        <row r="1080">
          <cell r="A1080">
            <v>1566</v>
          </cell>
          <cell r="B1080" t="str">
            <v>OŠ Vjekoslava Kaleba</v>
          </cell>
        </row>
        <row r="1081">
          <cell r="A1081">
            <v>1748</v>
          </cell>
          <cell r="B1081" t="str">
            <v>OŠ Vjekoslava Paraća</v>
          </cell>
        </row>
        <row r="1082">
          <cell r="A1082">
            <v>2218</v>
          </cell>
          <cell r="B1082" t="str">
            <v>OŠ Vjenceslava Novaka</v>
          </cell>
        </row>
        <row r="1083">
          <cell r="A1083">
            <v>4056</v>
          </cell>
          <cell r="B1083" t="str">
            <v>OŠ Vladimir Deščak</v>
          </cell>
        </row>
        <row r="1084">
          <cell r="A1084">
            <v>780</v>
          </cell>
          <cell r="B1084" t="str">
            <v>OŠ Vladimir Gortan - Rijeka</v>
          </cell>
        </row>
        <row r="1085">
          <cell r="A1085">
            <v>1195</v>
          </cell>
          <cell r="B1085" t="str">
            <v>OŠ Vladimir Nazor - Adžamovci</v>
          </cell>
        </row>
        <row r="1086">
          <cell r="A1086">
            <v>164</v>
          </cell>
          <cell r="B1086" t="str">
            <v>OŠ Vladimir Nazor - Budinščina</v>
          </cell>
        </row>
        <row r="1087">
          <cell r="A1087">
            <v>1445</v>
          </cell>
          <cell r="B1087" t="str">
            <v>OŠ Vladimir Nazor - Čepin</v>
          </cell>
        </row>
        <row r="1088">
          <cell r="A1088">
            <v>340</v>
          </cell>
          <cell r="B1088" t="str">
            <v>OŠ Vladimir Nazor - Duga Resa</v>
          </cell>
        </row>
        <row r="1089">
          <cell r="A1089">
            <v>1339</v>
          </cell>
          <cell r="B1089" t="str">
            <v>OŠ Vladimir Nazor - Đakovo</v>
          </cell>
        </row>
        <row r="1090">
          <cell r="A1090">
            <v>1647</v>
          </cell>
          <cell r="B1090" t="str">
            <v>OŠ Vladimir Nazor - Komletinci</v>
          </cell>
        </row>
        <row r="1091">
          <cell r="A1091">
            <v>546</v>
          </cell>
          <cell r="B1091" t="str">
            <v>OŠ Vladimir Nazor - Križevci</v>
          </cell>
        </row>
        <row r="1092">
          <cell r="A1092">
            <v>1297</v>
          </cell>
          <cell r="B1092" t="str">
            <v>OŠ Vladimir Nazor - Neviđane</v>
          </cell>
        </row>
        <row r="1093">
          <cell r="A1093">
            <v>113</v>
          </cell>
          <cell r="B1093" t="str">
            <v>OŠ Vladimir Nazor - Pisarovina</v>
          </cell>
        </row>
        <row r="1094">
          <cell r="A1094">
            <v>2078</v>
          </cell>
          <cell r="B1094" t="str">
            <v>OŠ Vladimir Nazor - Ploče</v>
          </cell>
        </row>
        <row r="1095">
          <cell r="A1095">
            <v>1110</v>
          </cell>
          <cell r="B1095" t="str">
            <v>OŠ Vladimir Nazor - Slavonski Brod</v>
          </cell>
        </row>
        <row r="1096">
          <cell r="A1096">
            <v>481</v>
          </cell>
          <cell r="B1096" t="str">
            <v>OŠ Vladimir Nazor - Sveti Ilija</v>
          </cell>
        </row>
        <row r="1097">
          <cell r="A1097">
            <v>334</v>
          </cell>
          <cell r="B1097" t="str">
            <v>OŠ Vladimir Nazor - Topusko</v>
          </cell>
        </row>
        <row r="1098">
          <cell r="A1098">
            <v>1082</v>
          </cell>
          <cell r="B1098" t="str">
            <v>OŠ Vladimir Nazor - Trenkovo</v>
          </cell>
        </row>
        <row r="1099">
          <cell r="A1099">
            <v>961</v>
          </cell>
          <cell r="B1099" t="str">
            <v>OŠ Vladimir Nazor - Virovitica</v>
          </cell>
        </row>
        <row r="1100">
          <cell r="A1100">
            <v>1365</v>
          </cell>
          <cell r="B1100" t="str">
            <v>OŠ Vladimira Becića - Osijek</v>
          </cell>
        </row>
        <row r="1101">
          <cell r="A1101">
            <v>2043</v>
          </cell>
          <cell r="B1101" t="str">
            <v>OŠ Vladimira Gortana - Žminj</v>
          </cell>
        </row>
        <row r="1102">
          <cell r="A1102">
            <v>730</v>
          </cell>
          <cell r="B1102" t="str">
            <v>OŠ Vladimira Nazora - Crikvenica</v>
          </cell>
        </row>
        <row r="1103">
          <cell r="A1103">
            <v>638</v>
          </cell>
          <cell r="B1103" t="str">
            <v>OŠ Vladimira Nazora - Daruvar</v>
          </cell>
        </row>
        <row r="1104">
          <cell r="A1104">
            <v>1395</v>
          </cell>
          <cell r="B1104" t="str">
            <v>OŠ Vladimira Nazora - Feričanci</v>
          </cell>
        </row>
        <row r="1105">
          <cell r="A1105">
            <v>2006</v>
          </cell>
          <cell r="B1105" t="str">
            <v>OŠ Vladimira Nazora - Krnica</v>
          </cell>
        </row>
        <row r="1106">
          <cell r="A1106">
            <v>990</v>
          </cell>
          <cell r="B1106" t="str">
            <v>OŠ Vladimira Nazora - Nova Bukovica</v>
          </cell>
        </row>
        <row r="1107">
          <cell r="A1107">
            <v>1942</v>
          </cell>
          <cell r="B1107" t="str">
            <v>OŠ Vladimira Nazora - Pazin</v>
          </cell>
        </row>
        <row r="1108">
          <cell r="A1108">
            <v>1794</v>
          </cell>
          <cell r="B1108" t="str">
            <v>OŠ Vladimira Nazora - Postira</v>
          </cell>
        </row>
        <row r="1109">
          <cell r="A1109">
            <v>1998</v>
          </cell>
          <cell r="B1109" t="str">
            <v>OŠ Vladimira Nazora - Potpićan</v>
          </cell>
        </row>
        <row r="1110">
          <cell r="A1110">
            <v>2137</v>
          </cell>
          <cell r="B1110" t="str">
            <v>OŠ Vladimira Nazora - Pribislavec</v>
          </cell>
        </row>
        <row r="1111">
          <cell r="A1111">
            <v>1985</v>
          </cell>
          <cell r="B1111" t="str">
            <v>OŠ Vladimira Nazora - Rovinj</v>
          </cell>
        </row>
        <row r="1112">
          <cell r="A1112">
            <v>1260</v>
          </cell>
          <cell r="B1112" t="str">
            <v>OŠ Vladimira Nazora - Škabrnje</v>
          </cell>
        </row>
        <row r="1113">
          <cell r="A1113">
            <v>1579</v>
          </cell>
          <cell r="B1113" t="str">
            <v>OŠ Vladimira Nazora - Vinkovci</v>
          </cell>
        </row>
        <row r="1114">
          <cell r="A1114">
            <v>2041</v>
          </cell>
          <cell r="B1114" t="str">
            <v>OŠ Vladimira Nazora - Vrsar</v>
          </cell>
        </row>
        <row r="1115">
          <cell r="A1115">
            <v>2220</v>
          </cell>
          <cell r="B1115" t="str">
            <v>OŠ Vladimira Nazora - Zagreb</v>
          </cell>
        </row>
        <row r="1116">
          <cell r="A1116">
            <v>249</v>
          </cell>
          <cell r="B1116" t="str">
            <v>OŠ Vladimira Vidrića</v>
          </cell>
        </row>
        <row r="1117">
          <cell r="A1117">
            <v>995</v>
          </cell>
          <cell r="B1117" t="str">
            <v>OŠ Voćin</v>
          </cell>
        </row>
        <row r="1118">
          <cell r="A1118">
            <v>1571</v>
          </cell>
          <cell r="B1118" t="str">
            <v>OŠ Vodice</v>
          </cell>
        </row>
        <row r="1119">
          <cell r="A1119">
            <v>2036</v>
          </cell>
          <cell r="B1119" t="str">
            <v xml:space="preserve">OŠ Vodnjan </v>
          </cell>
        </row>
        <row r="1120">
          <cell r="A1120">
            <v>1659</v>
          </cell>
          <cell r="B1120" t="str">
            <v>OŠ Vođinci</v>
          </cell>
        </row>
        <row r="1121">
          <cell r="A1121">
            <v>396</v>
          </cell>
          <cell r="B1121" t="str">
            <v>OŠ Vojnić</v>
          </cell>
        </row>
        <row r="1122">
          <cell r="A1122">
            <v>2267</v>
          </cell>
          <cell r="B1122" t="str">
            <v>OŠ Voltino</v>
          </cell>
        </row>
        <row r="1123">
          <cell r="A1123">
            <v>1245</v>
          </cell>
          <cell r="B1123" t="str">
            <v>OŠ Voštarnica - Zadar</v>
          </cell>
        </row>
        <row r="1124">
          <cell r="A1124">
            <v>2271</v>
          </cell>
          <cell r="B1124" t="str">
            <v>OŠ Vrbani</v>
          </cell>
        </row>
        <row r="1125">
          <cell r="A1125">
            <v>1721</v>
          </cell>
          <cell r="B1125" t="str">
            <v>OŠ Vrgorac</v>
          </cell>
        </row>
        <row r="1126">
          <cell r="A1126">
            <v>1551</v>
          </cell>
          <cell r="B1126" t="str">
            <v>OŠ Vrpolje</v>
          </cell>
        </row>
        <row r="1127">
          <cell r="A1127">
            <v>2305</v>
          </cell>
          <cell r="B1127" t="str">
            <v>OŠ Vugrovec - Kašina</v>
          </cell>
        </row>
        <row r="1128">
          <cell r="A1128">
            <v>2245</v>
          </cell>
          <cell r="B1128" t="str">
            <v>OŠ Vukomerec</v>
          </cell>
        </row>
        <row r="1129">
          <cell r="A1129">
            <v>41</v>
          </cell>
          <cell r="B1129" t="str">
            <v>OŠ Vukovina</v>
          </cell>
        </row>
        <row r="1130">
          <cell r="A1130">
            <v>1246</v>
          </cell>
          <cell r="B1130" t="str">
            <v>OŠ Zadarski otoci - Zadar</v>
          </cell>
        </row>
        <row r="1131">
          <cell r="A1131">
            <v>1907</v>
          </cell>
          <cell r="B1131" t="str">
            <v>OŠ Zagvozd</v>
          </cell>
        </row>
        <row r="1132">
          <cell r="A1132">
            <v>776</v>
          </cell>
          <cell r="B1132" t="str">
            <v>OŠ Zamet</v>
          </cell>
        </row>
        <row r="1133">
          <cell r="A1133">
            <v>2296</v>
          </cell>
          <cell r="B1133" t="str">
            <v>OŠ Zapruđe</v>
          </cell>
        </row>
        <row r="1134">
          <cell r="A1134">
            <v>1055</v>
          </cell>
          <cell r="B1134" t="str">
            <v>OŠ Zdenka Turkovića</v>
          </cell>
        </row>
        <row r="1135">
          <cell r="A1135">
            <v>1257</v>
          </cell>
          <cell r="B1135" t="str">
            <v>OŠ Zemunik</v>
          </cell>
        </row>
        <row r="1136">
          <cell r="A1136">
            <v>153</v>
          </cell>
          <cell r="B1136" t="str">
            <v>OŠ Zlatar Bistrica</v>
          </cell>
        </row>
        <row r="1137">
          <cell r="A1137">
            <v>1422</v>
          </cell>
          <cell r="B1137" t="str">
            <v>OŠ Zmajevac</v>
          </cell>
        </row>
        <row r="1138">
          <cell r="A1138">
            <v>1913</v>
          </cell>
          <cell r="B1138" t="str">
            <v>OŠ Zmijavci</v>
          </cell>
        </row>
        <row r="1139">
          <cell r="A1139">
            <v>4064</v>
          </cell>
          <cell r="B1139" t="str">
            <v>OŠ Zorke Sever</v>
          </cell>
        </row>
        <row r="1140">
          <cell r="A1140">
            <v>890</v>
          </cell>
          <cell r="B1140" t="str">
            <v>OŠ Zrinskih i Frankopana</v>
          </cell>
        </row>
        <row r="1141">
          <cell r="A1141">
            <v>1632</v>
          </cell>
          <cell r="B1141" t="str">
            <v>OŠ Zrinskih Nuštar</v>
          </cell>
        </row>
        <row r="1142">
          <cell r="A1142">
            <v>255</v>
          </cell>
          <cell r="B1142" t="str">
            <v>OŠ Zvonimira Franka</v>
          </cell>
        </row>
        <row r="1143">
          <cell r="A1143">
            <v>734</v>
          </cell>
          <cell r="B1143" t="str">
            <v>OŠ Zvonka Cara</v>
          </cell>
        </row>
        <row r="1144">
          <cell r="A1144">
            <v>436</v>
          </cell>
          <cell r="B1144" t="str">
            <v>OŠ Žakanje</v>
          </cell>
        </row>
        <row r="1145">
          <cell r="A1145">
            <v>2239</v>
          </cell>
          <cell r="B1145" t="str">
            <v>OŠ Žitnjak</v>
          </cell>
        </row>
        <row r="1146">
          <cell r="A1146">
            <v>4057</v>
          </cell>
          <cell r="B1146" t="str">
            <v>OŠ Žnjan-Pazdigrad</v>
          </cell>
        </row>
        <row r="1147">
          <cell r="A1147">
            <v>1774</v>
          </cell>
          <cell r="B1147" t="str">
            <v>OŠ Žrnovnica</v>
          </cell>
        </row>
        <row r="1148">
          <cell r="A1148">
            <v>2129</v>
          </cell>
          <cell r="B1148" t="str">
            <v>OŠ Župa Dubrovačka</v>
          </cell>
        </row>
        <row r="1149">
          <cell r="A1149">
            <v>2210</v>
          </cell>
          <cell r="B1149" t="str">
            <v>OŠ Žuti brijeg</v>
          </cell>
        </row>
        <row r="1150">
          <cell r="A1150">
            <v>2653</v>
          </cell>
          <cell r="B1150" t="str">
            <v>Pazinski kolegij - Klasična gimnazija Pazin s pravom javnosti</v>
          </cell>
        </row>
        <row r="1151">
          <cell r="A1151">
            <v>4035</v>
          </cell>
          <cell r="B1151" t="str">
            <v>Policijska akademija</v>
          </cell>
        </row>
        <row r="1152">
          <cell r="A1152">
            <v>2325</v>
          </cell>
          <cell r="B1152" t="str">
            <v>Poliklinika za rehabilitaciju slušanja i govora SUVAG</v>
          </cell>
        </row>
        <row r="1153">
          <cell r="A1153">
            <v>2551</v>
          </cell>
          <cell r="B1153" t="str">
            <v>Poljoprivredna i veterinarska škola - Osijek</v>
          </cell>
        </row>
        <row r="1154">
          <cell r="A1154">
            <v>2732</v>
          </cell>
          <cell r="B1154" t="str">
            <v>Poljoprivredna škola - Zagreb</v>
          </cell>
        </row>
        <row r="1155">
          <cell r="A1155">
            <v>2530</v>
          </cell>
          <cell r="B1155" t="str">
            <v>Poljoprivredna, prehrambena i veterinarska škola Stanka Ožanića</v>
          </cell>
        </row>
        <row r="1156">
          <cell r="A1156">
            <v>2587</v>
          </cell>
          <cell r="B1156" t="str">
            <v>Poljoprivredno šumarska škola - Vinkovci</v>
          </cell>
        </row>
        <row r="1157">
          <cell r="A1157">
            <v>2498</v>
          </cell>
          <cell r="B1157" t="str">
            <v>Poljoprivredno-prehrambena škola - Požega</v>
          </cell>
        </row>
        <row r="1158">
          <cell r="A1158">
            <v>2478</v>
          </cell>
          <cell r="B1158" t="str">
            <v>Pomorska škola - Bakar</v>
          </cell>
        </row>
        <row r="1159">
          <cell r="A1159">
            <v>2632</v>
          </cell>
          <cell r="B1159" t="str">
            <v>Pomorska škola - Split</v>
          </cell>
        </row>
        <row r="1160">
          <cell r="A1160">
            <v>2524</v>
          </cell>
          <cell r="B1160" t="str">
            <v>Pomorska škola - Zadar</v>
          </cell>
        </row>
        <row r="1161">
          <cell r="A1161">
            <v>2679</v>
          </cell>
          <cell r="B1161" t="str">
            <v>Pomorsko-tehnička škola - Dubrovnik</v>
          </cell>
        </row>
        <row r="1162">
          <cell r="A1162">
            <v>2730</v>
          </cell>
          <cell r="B1162" t="str">
            <v>Poštanska i telekomunikacijska škola - Zagreb</v>
          </cell>
        </row>
        <row r="1163">
          <cell r="A1163">
            <v>2733</v>
          </cell>
          <cell r="B1163" t="str">
            <v>Prehrambeno - tehnološka škola - Zagreb</v>
          </cell>
        </row>
        <row r="1164">
          <cell r="A1164">
            <v>2458</v>
          </cell>
          <cell r="B1164" t="str">
            <v>Prirodoslovna i grafička škola - Rijeka</v>
          </cell>
        </row>
        <row r="1165">
          <cell r="A1165">
            <v>2391</v>
          </cell>
          <cell r="B1165" t="str">
            <v>Prirodoslovna škola - Karlovac</v>
          </cell>
        </row>
        <row r="1166">
          <cell r="A1166">
            <v>2728</v>
          </cell>
          <cell r="B1166" t="str">
            <v>Prirodoslovna škola Vladimira Preloga</v>
          </cell>
        </row>
        <row r="1167">
          <cell r="A1167">
            <v>2529</v>
          </cell>
          <cell r="B1167" t="str">
            <v>Prirodoslovno - grafička škola - Zadar</v>
          </cell>
        </row>
        <row r="1168">
          <cell r="A1168">
            <v>2615</v>
          </cell>
          <cell r="B1168" t="str">
            <v>Prirodoslovna škola Split</v>
          </cell>
        </row>
        <row r="1169">
          <cell r="A1169">
            <v>2840</v>
          </cell>
          <cell r="B1169" t="str">
            <v>Privatna ekonomsko-poslovna škola s pravom javnosti - Varaždin</v>
          </cell>
        </row>
        <row r="1170">
          <cell r="A1170">
            <v>2787</v>
          </cell>
          <cell r="B1170" t="str">
            <v>Privatna gimnazija Dr. Časl, s pravom javnosti</v>
          </cell>
        </row>
        <row r="1171">
          <cell r="A1171">
            <v>2777</v>
          </cell>
          <cell r="B1171" t="str">
            <v>Privatna gimnazija i ekonomska škola Katarina Zrinski</v>
          </cell>
        </row>
        <row r="1172">
          <cell r="A1172">
            <v>2790</v>
          </cell>
          <cell r="B1172" t="str">
            <v>Privatna gimnazija i ekonomsko-informatička škola Futura s pravom javnosti</v>
          </cell>
        </row>
        <row r="1173">
          <cell r="A1173">
            <v>2788</v>
          </cell>
          <cell r="B1173" t="str">
            <v>Privatna gimnazija i strukovna škola Svijet s pravom javnosti</v>
          </cell>
        </row>
        <row r="1174">
          <cell r="A1174">
            <v>2844</v>
          </cell>
          <cell r="B1174" t="str">
            <v>Privatna gimnazija i turističko-ugostiteljska škola Jure Kuprešak  - Zagreb</v>
          </cell>
        </row>
        <row r="1175">
          <cell r="A1175">
            <v>2669</v>
          </cell>
          <cell r="B1175" t="str">
            <v>Privatna gimnazija Juraj Dobrila, s pravom javnosti</v>
          </cell>
        </row>
        <row r="1176">
          <cell r="A1176">
            <v>4059</v>
          </cell>
          <cell r="B1176" t="str">
            <v>Privatna gimnazija NOVA s pravom javnosti</v>
          </cell>
        </row>
        <row r="1177">
          <cell r="A1177">
            <v>2640</v>
          </cell>
          <cell r="B1177" t="str">
            <v>Privatna jezična gimnazija Pitagora - srednja škola s pravom javnosti</v>
          </cell>
        </row>
        <row r="1178">
          <cell r="A1178">
            <v>2916</v>
          </cell>
          <cell r="B1178" t="str">
            <v xml:space="preserve">Privatna jezično-informatička gimnazija Leonardo da Vinci </v>
          </cell>
        </row>
        <row r="1179">
          <cell r="A1179">
            <v>2774</v>
          </cell>
          <cell r="B1179" t="str">
            <v>Privatna klasična gimnazija s pravom javnosti - Zagreb</v>
          </cell>
        </row>
        <row r="1180">
          <cell r="A1180">
            <v>2941</v>
          </cell>
          <cell r="B1180" t="str">
            <v>Privatna osnovna glazbena škola Bonar</v>
          </cell>
        </row>
        <row r="1181">
          <cell r="A1181">
            <v>1784</v>
          </cell>
          <cell r="B1181" t="str">
            <v>Privatna osnovna glazbena škola Boris Papandopulo</v>
          </cell>
        </row>
        <row r="1182">
          <cell r="A1182">
            <v>1253</v>
          </cell>
          <cell r="B1182" t="str">
            <v>Privatna osnovna škola Nova</v>
          </cell>
        </row>
        <row r="1183">
          <cell r="A1183">
            <v>4002</v>
          </cell>
          <cell r="B1183" t="str">
            <v>Privatna sportska i jezična gimnazija Franjo Bučar</v>
          </cell>
        </row>
        <row r="1184">
          <cell r="A1184">
            <v>4037</v>
          </cell>
          <cell r="B1184" t="str">
            <v>Privatna srednja ekonomska škola "Knez Malduh" Split</v>
          </cell>
        </row>
        <row r="1185">
          <cell r="A1185">
            <v>2784</v>
          </cell>
          <cell r="B1185" t="str">
            <v>Privatna srednja ekonomska škola INOVA s pravom javnosti</v>
          </cell>
        </row>
        <row r="1186">
          <cell r="A1186">
            <v>4031</v>
          </cell>
          <cell r="B1186" t="str">
            <v>Privatna srednja ekonomska škola Verte Nova</v>
          </cell>
        </row>
        <row r="1187">
          <cell r="A1187">
            <v>2641</v>
          </cell>
          <cell r="B1187" t="str">
            <v>Privatna srednja škola Marko Antun de Dominis, s pravom javnosti</v>
          </cell>
        </row>
        <row r="1188">
          <cell r="A1188">
            <v>2417</v>
          </cell>
          <cell r="B1188" t="str">
            <v>Privatna srednja škola Varaždin s pravom javnosti</v>
          </cell>
        </row>
        <row r="1189">
          <cell r="A1189">
            <v>2915</v>
          </cell>
          <cell r="B1189" t="str">
            <v>Privatna srednja ugostiteljska škola Wallner - Split</v>
          </cell>
        </row>
        <row r="1190">
          <cell r="A1190">
            <v>2785</v>
          </cell>
          <cell r="B1190" t="str">
            <v>Privatna umjetnička gimnazija, s pravom javnosti - Zagreb</v>
          </cell>
        </row>
        <row r="1191">
          <cell r="A1191">
            <v>2839</v>
          </cell>
          <cell r="B1191" t="str">
            <v>Privatna varaždinska gimnazija s pravom javnosti</v>
          </cell>
        </row>
        <row r="1192">
          <cell r="A1192">
            <v>2467</v>
          </cell>
          <cell r="B1192" t="str">
            <v>Prometna škola - Rijeka</v>
          </cell>
        </row>
        <row r="1193">
          <cell r="A1193">
            <v>2572</v>
          </cell>
          <cell r="B1193" t="str">
            <v>Prometno-tehnička škola - Šibenik</v>
          </cell>
        </row>
        <row r="1194">
          <cell r="A1194">
            <v>1385</v>
          </cell>
          <cell r="B1194" t="str">
            <v>Prosvjetno-kulturni centar Mađara u Republici Hrvatskoj</v>
          </cell>
        </row>
        <row r="1195">
          <cell r="A1195">
            <v>2725</v>
          </cell>
          <cell r="B1195" t="str">
            <v>Prva ekonomska škola - Zagreb</v>
          </cell>
        </row>
        <row r="1196">
          <cell r="A1196">
            <v>2406</v>
          </cell>
          <cell r="B1196" t="str">
            <v>Prva gimnazija - Varaždin</v>
          </cell>
        </row>
        <row r="1197">
          <cell r="A1197">
            <v>4009</v>
          </cell>
          <cell r="B1197" t="str">
            <v>Prva katolička osnovna škola u Gradu Zagrebu</v>
          </cell>
        </row>
        <row r="1198">
          <cell r="A1198">
            <v>368</v>
          </cell>
          <cell r="B1198" t="str">
            <v>Prva osnovna škola - Ogulin</v>
          </cell>
        </row>
        <row r="1199">
          <cell r="A1199">
            <v>4036</v>
          </cell>
          <cell r="B1199" t="str">
            <v>Prva privatna ekonomska škola Požega</v>
          </cell>
        </row>
        <row r="1200">
          <cell r="A1200">
            <v>3283</v>
          </cell>
          <cell r="B1200" t="str">
            <v>Prva privatna gimnazija - Karlovac</v>
          </cell>
        </row>
        <row r="1201">
          <cell r="A1201">
            <v>2416</v>
          </cell>
          <cell r="B1201" t="str">
            <v>Prva privatna gimnazija s pravom javnosti - Varaždin</v>
          </cell>
        </row>
        <row r="1202">
          <cell r="A1202">
            <v>2773</v>
          </cell>
          <cell r="B1202" t="str">
            <v>Prva privatna gimnazija s pravom javnosti - Zagreb</v>
          </cell>
        </row>
        <row r="1203">
          <cell r="A1203">
            <v>1982</v>
          </cell>
          <cell r="B1203" t="str">
            <v>Prva privatna osnovna škola Juraj Dobrila s pravom javnosti</v>
          </cell>
        </row>
        <row r="1204">
          <cell r="A1204">
            <v>4038</v>
          </cell>
          <cell r="B1204" t="str">
            <v>Prva privatna škola za osobne usluge Zagreb</v>
          </cell>
        </row>
        <row r="1205">
          <cell r="A1205">
            <v>2457</v>
          </cell>
          <cell r="B1205" t="str">
            <v>Prva riječka hrvatska gimnazija</v>
          </cell>
        </row>
        <row r="1206">
          <cell r="A1206">
            <v>2843</v>
          </cell>
          <cell r="B1206" t="str">
            <v>Prva Srednja informatička škola, s pravom javnosti</v>
          </cell>
        </row>
        <row r="1207">
          <cell r="A1207">
            <v>2538</v>
          </cell>
          <cell r="B1207" t="str">
            <v>Prva srednja škola - Beli Manastir</v>
          </cell>
        </row>
        <row r="1208">
          <cell r="A1208">
            <v>2460</v>
          </cell>
          <cell r="B1208" t="str">
            <v>Prva sušačka hrvatska gimnazija u Rijeci</v>
          </cell>
        </row>
        <row r="1209">
          <cell r="A1209">
            <v>4034</v>
          </cell>
          <cell r="B1209" t="str">
            <v>Pučko otvoreno učilište Zagreb</v>
          </cell>
        </row>
        <row r="1210">
          <cell r="A1210">
            <v>2471</v>
          </cell>
          <cell r="B1210" t="str">
            <v>Salezijanska klasična gimnazija - s pravom javnosti</v>
          </cell>
        </row>
        <row r="1211">
          <cell r="A1211">
            <v>2480</v>
          </cell>
          <cell r="B1211" t="str">
            <v>Srednja glazbena škola Mirković - s pravom javnosti</v>
          </cell>
        </row>
        <row r="1212">
          <cell r="A1212">
            <v>2428</v>
          </cell>
          <cell r="B1212" t="str">
            <v>Srednja gospodarska škola - Križevci</v>
          </cell>
        </row>
        <row r="1213">
          <cell r="A1213">
            <v>2513</v>
          </cell>
          <cell r="B1213" t="str">
            <v>Srednja medicinska škola - Slavonski Brod</v>
          </cell>
        </row>
        <row r="1214">
          <cell r="A1214">
            <v>2689</v>
          </cell>
          <cell r="B1214" t="str">
            <v xml:space="preserve">Srednja poljoprivredna i tehnička škola - Opuzen </v>
          </cell>
        </row>
        <row r="1215">
          <cell r="A1215">
            <v>2604</v>
          </cell>
          <cell r="B1215" t="str">
            <v>Srednja strukovna škola - Makarska</v>
          </cell>
        </row>
        <row r="1216">
          <cell r="A1216">
            <v>2354</v>
          </cell>
          <cell r="B1216" t="str">
            <v>Srednja strukovna škola - Samobor</v>
          </cell>
        </row>
        <row r="1217">
          <cell r="A1217">
            <v>2578</v>
          </cell>
          <cell r="B1217" t="str">
            <v>Srednja strukovna škola - Šibenik</v>
          </cell>
        </row>
        <row r="1218">
          <cell r="A1218">
            <v>2412</v>
          </cell>
          <cell r="B1218" t="str">
            <v>Srednja strukovna škola - Varaždin</v>
          </cell>
        </row>
        <row r="1219">
          <cell r="A1219">
            <v>2358</v>
          </cell>
          <cell r="B1219" t="str">
            <v>Srednja strukovna škola - Velika Gorica</v>
          </cell>
        </row>
        <row r="1220">
          <cell r="A1220">
            <v>2585</v>
          </cell>
          <cell r="B1220" t="str">
            <v>Srednja strukovna škola - Vinkovci</v>
          </cell>
        </row>
        <row r="1221">
          <cell r="A1221">
            <v>2543</v>
          </cell>
          <cell r="B1221" t="str">
            <v>Srednja strukovna škola Antuna Horvata - Đakovo</v>
          </cell>
        </row>
        <row r="1222">
          <cell r="A1222">
            <v>2606</v>
          </cell>
          <cell r="B1222" t="str">
            <v>Srednja strukovna škola bana Josipa Jelačića</v>
          </cell>
        </row>
        <row r="1223">
          <cell r="A1223">
            <v>2611</v>
          </cell>
          <cell r="B1223" t="str">
            <v>Srednja strukovna škola Blaž Jurjev Trogiranin</v>
          </cell>
        </row>
        <row r="1224">
          <cell r="A1224">
            <v>3284</v>
          </cell>
          <cell r="B1224" t="str">
            <v>Srednja strukovna škola Kotva</v>
          </cell>
        </row>
        <row r="1225">
          <cell r="A1225">
            <v>2906</v>
          </cell>
          <cell r="B1225" t="str">
            <v xml:space="preserve">Srednja strukovna škola Kralja Zvonimira </v>
          </cell>
        </row>
        <row r="1226">
          <cell r="A1226">
            <v>4006</v>
          </cell>
          <cell r="B1226" t="str">
            <v>Srednja škola Delnice</v>
          </cell>
        </row>
        <row r="1227">
          <cell r="A1227">
            <v>4018</v>
          </cell>
          <cell r="B1227" t="str">
            <v>Srednja škola Isidora Kršnjavoga Našice</v>
          </cell>
        </row>
        <row r="1228">
          <cell r="A1228">
            <v>4004</v>
          </cell>
          <cell r="B1228" t="str">
            <v>Srednja škola Ludbreg</v>
          </cell>
        </row>
        <row r="1229">
          <cell r="A1229">
            <v>4005</v>
          </cell>
          <cell r="B1229" t="str">
            <v>Srednja škola Novi Marof</v>
          </cell>
        </row>
        <row r="1230">
          <cell r="A1230">
            <v>2667</v>
          </cell>
          <cell r="B1230" t="str">
            <v>Srednja škola s pravom javnosti Manero - Višnjan</v>
          </cell>
        </row>
        <row r="1231">
          <cell r="A1231">
            <v>2419</v>
          </cell>
          <cell r="B1231" t="str">
            <v>Srednja škola u Maruševcu s pravom javnosti</v>
          </cell>
        </row>
        <row r="1232">
          <cell r="A1232">
            <v>2455</v>
          </cell>
          <cell r="B1232" t="str">
            <v>Srednja škola za elektrotehniku i računalstvo - Rijeka</v>
          </cell>
        </row>
        <row r="1233">
          <cell r="A1233">
            <v>2453</v>
          </cell>
          <cell r="B1233" t="str">
            <v xml:space="preserve">Srednja talijanska škola - Rijeka </v>
          </cell>
        </row>
        <row r="1234">
          <cell r="A1234">
            <v>2627</v>
          </cell>
          <cell r="B1234" t="str">
            <v>Srednja tehnička prometna škola - Split</v>
          </cell>
        </row>
        <row r="1235">
          <cell r="A1235">
            <v>2791</v>
          </cell>
          <cell r="B1235" t="str">
            <v>Srpska pravoslavna opća gimnazija Kantakuzina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Bartola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2614</v>
          </cell>
          <cell r="B1249" t="str">
            <v>SŠ Braća Radić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3162</v>
          </cell>
          <cell r="B1252" t="str">
            <v>SŠ Čakovec</v>
          </cell>
        </row>
        <row r="1253">
          <cell r="A1253">
            <v>2437</v>
          </cell>
          <cell r="B1253" t="str">
            <v>SŠ Čazma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2411</v>
          </cell>
          <cell r="B1318" t="str">
            <v>Strojarska i prometna škola - Varaždin</v>
          </cell>
        </row>
        <row r="1319">
          <cell r="A1319">
            <v>2452</v>
          </cell>
          <cell r="B1319" t="str">
            <v>Strojarska škola za industrijska i obrtnička zanimanja - Rijeka</v>
          </cell>
        </row>
        <row r="1320">
          <cell r="A1320">
            <v>2546</v>
          </cell>
          <cell r="B1320" t="str">
            <v>Strojarska tehnička škola - Osijek</v>
          </cell>
        </row>
        <row r="1321">
          <cell r="A1321">
            <v>2737</v>
          </cell>
          <cell r="B1321" t="str">
            <v>Strojarska tehnička škola Fausta Vrančića</v>
          </cell>
        </row>
        <row r="1322">
          <cell r="A1322">
            <v>2738</v>
          </cell>
          <cell r="B1322" t="str">
            <v>Strojarska tehnička škola Frana Bošnjakovića</v>
          </cell>
        </row>
        <row r="1323">
          <cell r="A1323">
            <v>2462</v>
          </cell>
          <cell r="B1323" t="str">
            <v>Strojarsko brodograđevna škola za industrijska i obrtnička zanimanja - Rijeka</v>
          </cell>
        </row>
        <row r="1324">
          <cell r="A1324">
            <v>2420</v>
          </cell>
          <cell r="B1324" t="str">
            <v>Strukovna škola - Đurđevac</v>
          </cell>
        </row>
        <row r="1325">
          <cell r="A1325">
            <v>2482</v>
          </cell>
          <cell r="B1325" t="str">
            <v>Strukovna škola - Gospić</v>
          </cell>
        </row>
        <row r="1326">
          <cell r="A1326">
            <v>2664</v>
          </cell>
          <cell r="B1326" t="str">
            <v>Strukovna škola - Pula</v>
          </cell>
        </row>
        <row r="1327">
          <cell r="A1327">
            <v>2492</v>
          </cell>
          <cell r="B1327" t="str">
            <v>Strukovna škola - Virovitica</v>
          </cell>
        </row>
        <row r="1328">
          <cell r="A1328">
            <v>2592</v>
          </cell>
          <cell r="B1328" t="str">
            <v>Strukovna škola - Vukovar</v>
          </cell>
        </row>
        <row r="1329">
          <cell r="A1329">
            <v>2672</v>
          </cell>
          <cell r="B1329" t="str">
            <v xml:space="preserve">Strukovna škola Eugena Kumičića - Rovinj </v>
          </cell>
        </row>
        <row r="1330">
          <cell r="A1330">
            <v>2528</v>
          </cell>
          <cell r="B1330" t="str">
            <v>Strukovna škola Vice Vlatkovića</v>
          </cell>
        </row>
        <row r="1331">
          <cell r="A1331">
            <v>2580</v>
          </cell>
          <cell r="B1331" t="str">
            <v>Šibenska privatna gimnazija s pravom javnosti</v>
          </cell>
        </row>
        <row r="1332">
          <cell r="A1332">
            <v>2342</v>
          </cell>
          <cell r="B1332" t="str">
            <v>Škola kreativnog razvoja dr.Časl</v>
          </cell>
        </row>
        <row r="1333">
          <cell r="A1333">
            <v>2633</v>
          </cell>
          <cell r="B1333" t="str">
            <v>Škola likovnih umjetnosti - Split</v>
          </cell>
        </row>
        <row r="1334">
          <cell r="A1334">
            <v>2531</v>
          </cell>
          <cell r="B1334" t="str">
            <v>Škola primijenjene umjetnosti i dizajna - Zadar</v>
          </cell>
        </row>
        <row r="1335">
          <cell r="A1335">
            <v>2747</v>
          </cell>
          <cell r="B1335" t="str">
            <v>Škola primijenjene umjetnosti i dizajna - Zagreb</v>
          </cell>
        </row>
        <row r="1336">
          <cell r="A1336">
            <v>2558</v>
          </cell>
          <cell r="B1336" t="str">
            <v>Škola primijenjene umjetnosti i dizajna Osijek</v>
          </cell>
        </row>
        <row r="1337">
          <cell r="A1337">
            <v>2659</v>
          </cell>
          <cell r="B1337" t="str">
            <v>Škola primijenjenih umjetnosti i dizajna - Pula</v>
          </cell>
        </row>
        <row r="1338">
          <cell r="A1338">
            <v>2327</v>
          </cell>
          <cell r="B1338" t="str">
            <v>Škola suvremenog plesa Ane Maletić - Zagreb</v>
          </cell>
        </row>
        <row r="1339">
          <cell r="A1339">
            <v>2731</v>
          </cell>
          <cell r="B1339" t="str">
            <v>Škola za cestovni promet - Zagreb</v>
          </cell>
        </row>
        <row r="1340">
          <cell r="A1340">
            <v>2631</v>
          </cell>
          <cell r="B1340" t="str">
            <v>Škola za dizajn, grafiku i održivu gradnju - Split</v>
          </cell>
        </row>
        <row r="1341">
          <cell r="A1341">
            <v>2735</v>
          </cell>
          <cell r="B1341" t="str">
            <v>Škola za grafiku, dizajn i medijsku produkciju</v>
          </cell>
        </row>
        <row r="1342">
          <cell r="A1342">
            <v>2326</v>
          </cell>
          <cell r="B1342" t="str">
            <v>Škola za klasični balet - Zagreb</v>
          </cell>
        </row>
        <row r="1343">
          <cell r="A1343">
            <v>2715</v>
          </cell>
          <cell r="B1343" t="str">
            <v>Škola za medicinske sestre Mlinarska</v>
          </cell>
        </row>
        <row r="1344">
          <cell r="A1344">
            <v>2716</v>
          </cell>
          <cell r="B1344" t="str">
            <v>Škola za medicinske sestre Vinogradska</v>
          </cell>
        </row>
        <row r="1345">
          <cell r="A1345">
            <v>2718</v>
          </cell>
          <cell r="B1345" t="str">
            <v>Škola za medicinske sestre Vrapče</v>
          </cell>
        </row>
        <row r="1346">
          <cell r="A1346">
            <v>2734</v>
          </cell>
          <cell r="B1346" t="str">
            <v>Škola za modu i dizajn</v>
          </cell>
        </row>
        <row r="1347">
          <cell r="A1347">
            <v>2744</v>
          </cell>
          <cell r="B1347" t="str">
            <v>Škola za montažu instalacija i metalnih konstrukcija</v>
          </cell>
        </row>
        <row r="1348">
          <cell r="A1348">
            <v>1980</v>
          </cell>
          <cell r="B1348" t="str">
            <v>Škola za odgoj i obrazovanje - Pula</v>
          </cell>
        </row>
        <row r="1349">
          <cell r="A1349">
            <v>2559</v>
          </cell>
          <cell r="B1349" t="str">
            <v>Škola za osposobljavanje i obrazovanje Vinko Bek</v>
          </cell>
        </row>
        <row r="1350">
          <cell r="A1350">
            <v>2717</v>
          </cell>
          <cell r="B1350" t="str">
            <v>Škola za primalje - Zagreb</v>
          </cell>
        </row>
        <row r="1351">
          <cell r="A1351">
            <v>2473</v>
          </cell>
          <cell r="B1351" t="str">
            <v>Škola za primijenjenu umjetnost u Rijeci</v>
          </cell>
        </row>
        <row r="1352">
          <cell r="A1352">
            <v>2656</v>
          </cell>
          <cell r="B1352" t="str">
            <v>Škola za turizam, ugostiteljstvo i trgovinu - Pula</v>
          </cell>
        </row>
        <row r="1353">
          <cell r="A1353">
            <v>2366</v>
          </cell>
          <cell r="B1353" t="str">
            <v>Škola za umjetnost, dizajn, grafiku i odjeću - Zabok</v>
          </cell>
        </row>
        <row r="1354">
          <cell r="A1354">
            <v>2748</v>
          </cell>
          <cell r="B1354" t="str">
            <v>Športska gimnazija - Zagreb</v>
          </cell>
        </row>
        <row r="1355">
          <cell r="A1355">
            <v>2393</v>
          </cell>
          <cell r="B1355" t="str">
            <v>Šumarska i drvodjeljska škola - Karlovac</v>
          </cell>
        </row>
        <row r="1356">
          <cell r="A1356">
            <v>4011</v>
          </cell>
          <cell r="B1356" t="str">
            <v>Talijanska osnovna škola - Bernardo Parentin Poreč</v>
          </cell>
        </row>
        <row r="1357">
          <cell r="A1357">
            <v>1925</v>
          </cell>
          <cell r="B1357" t="str">
            <v>Talijanska osnovna škola - Buje</v>
          </cell>
        </row>
        <row r="1358">
          <cell r="A1358">
            <v>2018</v>
          </cell>
          <cell r="B1358" t="str">
            <v>Talijanska osnovna škola - Novigrad</v>
          </cell>
        </row>
        <row r="1359">
          <cell r="A1359">
            <v>1960</v>
          </cell>
          <cell r="B1359" t="str">
            <v xml:space="preserve">Talijanska osnovna škola - Poreč </v>
          </cell>
        </row>
        <row r="1360">
          <cell r="A1360">
            <v>1983</v>
          </cell>
          <cell r="B1360" t="str">
            <v>Talijanska osnovna škola Bernardo Benussi - Rovinj</v>
          </cell>
        </row>
        <row r="1361">
          <cell r="A1361">
            <v>2030</v>
          </cell>
          <cell r="B1361" t="str">
            <v>Talijanska osnovna škola Galileo Galilei - Umag</v>
          </cell>
        </row>
        <row r="1362">
          <cell r="A1362">
            <v>2670</v>
          </cell>
          <cell r="B1362" t="str">
            <v xml:space="preserve">Talijanska srednja škola - Rovinj </v>
          </cell>
        </row>
        <row r="1363">
          <cell r="A1363">
            <v>2660</v>
          </cell>
          <cell r="B1363" t="str">
            <v>Talijanska srednja škola Dante Alighieri - Pula</v>
          </cell>
        </row>
        <row r="1364">
          <cell r="A1364">
            <v>2648</v>
          </cell>
          <cell r="B1364" t="str">
            <v>Talijanska srednja škola Leonardo da Vinci - Buje</v>
          </cell>
        </row>
        <row r="1365">
          <cell r="A1365">
            <v>2608</v>
          </cell>
          <cell r="B1365" t="str">
            <v>Tehnička i industrijska škola Ruđera Boškovića u Sinju</v>
          </cell>
        </row>
        <row r="1366">
          <cell r="A1366">
            <v>2433</v>
          </cell>
          <cell r="B1366" t="str">
            <v>Tehnička škola - Bjelovar</v>
          </cell>
        </row>
        <row r="1367">
          <cell r="A1367">
            <v>2692</v>
          </cell>
          <cell r="B1367" t="str">
            <v>Tehnička škola - Čakovec</v>
          </cell>
        </row>
        <row r="1368">
          <cell r="A1368">
            <v>2438</v>
          </cell>
          <cell r="B1368" t="str">
            <v>Tehnička škola - Daruvar</v>
          </cell>
        </row>
        <row r="1369">
          <cell r="A1369">
            <v>2395</v>
          </cell>
          <cell r="B1369" t="str">
            <v>Tehnička škola - Karlovac</v>
          </cell>
        </row>
        <row r="1370">
          <cell r="A1370">
            <v>2376</v>
          </cell>
          <cell r="B1370" t="str">
            <v>Tehnička škola - Kutina</v>
          </cell>
        </row>
        <row r="1371">
          <cell r="A1371">
            <v>2499</v>
          </cell>
          <cell r="B1371" t="str">
            <v>Tehnička škola - Požega</v>
          </cell>
        </row>
        <row r="1372">
          <cell r="A1372">
            <v>2663</v>
          </cell>
          <cell r="B1372" t="str">
            <v>Tehnička škola - Pula</v>
          </cell>
        </row>
        <row r="1373">
          <cell r="A1373">
            <v>2385</v>
          </cell>
          <cell r="B1373" t="str">
            <v>Tehnička škola - Sisak</v>
          </cell>
        </row>
        <row r="1374">
          <cell r="A1374">
            <v>2511</v>
          </cell>
          <cell r="B1374" t="str">
            <v>Tehnička škola - Slavonski Brod</v>
          </cell>
        </row>
        <row r="1375">
          <cell r="A1375">
            <v>2576</v>
          </cell>
          <cell r="B1375" t="str">
            <v>Tehnička škola - Šibenik</v>
          </cell>
        </row>
        <row r="1376">
          <cell r="A1376">
            <v>2490</v>
          </cell>
          <cell r="B1376" t="str">
            <v>Tehnička škola - Virovitica</v>
          </cell>
        </row>
        <row r="1377">
          <cell r="A1377">
            <v>2527</v>
          </cell>
          <cell r="B1377" t="str">
            <v>Tehnička škola - Zadar</v>
          </cell>
        </row>
        <row r="1378">
          <cell r="A1378">
            <v>2740</v>
          </cell>
          <cell r="B1378" t="str">
            <v>Tehnička škola - Zagreb</v>
          </cell>
        </row>
        <row r="1379">
          <cell r="A1379">
            <v>2596</v>
          </cell>
          <cell r="B1379" t="str">
            <v>Tehnička škola - Županja</v>
          </cell>
        </row>
        <row r="1380">
          <cell r="A1380">
            <v>2553</v>
          </cell>
          <cell r="B1380" t="str">
            <v>Tehnička škola i prirodoslovna gimnazija Ruđera Boškovića - Osijek</v>
          </cell>
        </row>
        <row r="1381">
          <cell r="A1381">
            <v>2591</v>
          </cell>
          <cell r="B1381" t="str">
            <v>Tehnička škola Nikole Tesle - Vukovar</v>
          </cell>
        </row>
        <row r="1382">
          <cell r="A1382">
            <v>2581</v>
          </cell>
          <cell r="B1382" t="str">
            <v>Tehnička škola Ruđera Boškovića - Vinkovci</v>
          </cell>
        </row>
        <row r="1383">
          <cell r="A1383">
            <v>2764</v>
          </cell>
          <cell r="B1383" t="str">
            <v>Tehnička škola Ruđera Boškovića - Zagreb</v>
          </cell>
        </row>
        <row r="1384">
          <cell r="A1384">
            <v>2601</v>
          </cell>
          <cell r="B1384" t="str">
            <v>Tehnička škola u Imotskom</v>
          </cell>
        </row>
        <row r="1385">
          <cell r="A1385">
            <v>2463</v>
          </cell>
          <cell r="B1385" t="str">
            <v>Tehnička škola Rijeka</v>
          </cell>
        </row>
        <row r="1386">
          <cell r="A1386">
            <v>2628</v>
          </cell>
          <cell r="B1386" t="str">
            <v>Tehnička škola za strojarstvo i mehatroniku - Split</v>
          </cell>
        </row>
        <row r="1387">
          <cell r="A1387">
            <v>2727</v>
          </cell>
          <cell r="B1387" t="str">
            <v>Treća ekonomska škola - Zagreb</v>
          </cell>
        </row>
        <row r="1388">
          <cell r="A1388">
            <v>2557</v>
          </cell>
          <cell r="B1388" t="str">
            <v>Trgovačka i komercijalna škola davor Milas - Osijek</v>
          </cell>
        </row>
        <row r="1389">
          <cell r="A1389">
            <v>2454</v>
          </cell>
          <cell r="B1389" t="str">
            <v>Trgovačka i tekstilna škola u Rijeci</v>
          </cell>
        </row>
        <row r="1390">
          <cell r="A1390">
            <v>2746</v>
          </cell>
          <cell r="B1390" t="str">
            <v>Trgovačka škola - Zagreb</v>
          </cell>
        </row>
        <row r="1391">
          <cell r="A1391">
            <v>2396</v>
          </cell>
          <cell r="B1391" t="str">
            <v>Trgovačko - ugostiteljska škola - Karlovac</v>
          </cell>
        </row>
        <row r="1392">
          <cell r="A1392">
            <v>2680</v>
          </cell>
          <cell r="B1392" t="str">
            <v>Turistička i ugostiteljska škola - Dubrovnik</v>
          </cell>
        </row>
        <row r="1393">
          <cell r="A1393">
            <v>2635</v>
          </cell>
          <cell r="B1393" t="str">
            <v>Turističko - ugostiteljska škola - Split</v>
          </cell>
        </row>
        <row r="1394">
          <cell r="A1394">
            <v>2655</v>
          </cell>
          <cell r="B1394" t="str">
            <v xml:space="preserve">Turističko - ugostiteljska škola Antona Štifanića - Poreč </v>
          </cell>
        </row>
        <row r="1395">
          <cell r="A1395">
            <v>2435</v>
          </cell>
          <cell r="B1395" t="str">
            <v>Turističko-ugostiteljska i prehrambena škola - Bjelovar</v>
          </cell>
        </row>
        <row r="1396">
          <cell r="A1396">
            <v>2574</v>
          </cell>
          <cell r="B1396" t="str">
            <v>Turističko-ugostiteljska škola - Šibenik</v>
          </cell>
        </row>
        <row r="1397">
          <cell r="A1397">
            <v>4001</v>
          </cell>
          <cell r="B1397" t="str">
            <v>Učenički dom</v>
          </cell>
        </row>
        <row r="1398">
          <cell r="A1398">
            <v>4046</v>
          </cell>
          <cell r="B1398" t="str">
            <v>Učenički dom Hrvatski učiteljski konvikt</v>
          </cell>
        </row>
        <row r="1399">
          <cell r="A1399">
            <v>4048</v>
          </cell>
          <cell r="B1399" t="str">
            <v>Učenički dom Lovran</v>
          </cell>
        </row>
        <row r="1400">
          <cell r="A1400">
            <v>4049</v>
          </cell>
          <cell r="B1400" t="str">
            <v>Učenički dom Marije Jambrišak</v>
          </cell>
        </row>
        <row r="1401">
          <cell r="A1401">
            <v>4054</v>
          </cell>
          <cell r="B1401" t="str">
            <v>Učenički dom Varaždin</v>
          </cell>
        </row>
        <row r="1402">
          <cell r="A1402">
            <v>2845</v>
          </cell>
          <cell r="B1402" t="str">
            <v>Učilište za popularnu i jazz glazbu</v>
          </cell>
        </row>
        <row r="1403">
          <cell r="A1403">
            <v>2447</v>
          </cell>
          <cell r="B1403" t="str">
            <v>Ugostiteljska škola - Opatija</v>
          </cell>
        </row>
        <row r="1404">
          <cell r="A1404">
            <v>2555</v>
          </cell>
          <cell r="B1404" t="str">
            <v>Ugostiteljsko - turistička škola - Osijek</v>
          </cell>
        </row>
        <row r="1405">
          <cell r="A1405">
            <v>2729</v>
          </cell>
          <cell r="B1405" t="str">
            <v>Ugostiteljsko-turističko učilište - Zagreb</v>
          </cell>
        </row>
        <row r="1406">
          <cell r="A1406">
            <v>2914</v>
          </cell>
          <cell r="B1406" t="str">
            <v>Umjetnička gimnazija Ars Animae s pravom javnosti - Split</v>
          </cell>
        </row>
        <row r="1407">
          <cell r="A1407">
            <v>60</v>
          </cell>
          <cell r="B1407" t="str">
            <v>Umjetnička škola Franje Lučića</v>
          </cell>
        </row>
        <row r="1408">
          <cell r="A1408">
            <v>2059</v>
          </cell>
          <cell r="B1408" t="str">
            <v>Umjetnička škola Luke Sorkočevića - Dubrovnik</v>
          </cell>
        </row>
        <row r="1409">
          <cell r="A1409">
            <v>1941</v>
          </cell>
          <cell r="B1409" t="str">
            <v>Umjetnička škola Matka Brajše Rašana</v>
          </cell>
        </row>
        <row r="1410">
          <cell r="A1410">
            <v>2139</v>
          </cell>
          <cell r="B1410" t="str">
            <v>Umjetnička škola Miroslav Magdalenić - Čakovec</v>
          </cell>
        </row>
        <row r="1411">
          <cell r="A1411">
            <v>1959</v>
          </cell>
          <cell r="B1411" t="str">
            <v>Umjetnička škola Poreč</v>
          </cell>
        </row>
        <row r="1412">
          <cell r="A1412">
            <v>2745</v>
          </cell>
          <cell r="B1412" t="str">
            <v>Upravna škola Zagreb</v>
          </cell>
        </row>
        <row r="1413">
          <cell r="A1413">
            <v>2700</v>
          </cell>
          <cell r="B1413" t="str">
            <v>V. gimnazija - Zagreb</v>
          </cell>
        </row>
        <row r="1414">
          <cell r="A1414">
            <v>2623</v>
          </cell>
          <cell r="B1414" t="str">
            <v>V. gimnazija Vladimir Nazor - Split</v>
          </cell>
        </row>
        <row r="1415">
          <cell r="A1415">
            <v>630</v>
          </cell>
          <cell r="B1415" t="str">
            <v>V. osnovna škola - Bjelovar</v>
          </cell>
        </row>
        <row r="1416">
          <cell r="A1416">
            <v>465</v>
          </cell>
          <cell r="B1416" t="str">
            <v>V. osnovna škola - Varaždin</v>
          </cell>
        </row>
        <row r="1417">
          <cell r="A1417">
            <v>2719</v>
          </cell>
          <cell r="B1417" t="str">
            <v>Veterinarska škola - Zagreb</v>
          </cell>
        </row>
        <row r="1418">
          <cell r="A1418">
            <v>466</v>
          </cell>
          <cell r="B1418" t="str">
            <v>VI. osnovna škola - Varaždin</v>
          </cell>
        </row>
        <row r="1419">
          <cell r="A1419">
            <v>2702</v>
          </cell>
          <cell r="B1419" t="str">
            <v>VII. gimnazija - Zagreb</v>
          </cell>
        </row>
        <row r="1420">
          <cell r="A1420">
            <v>468</v>
          </cell>
          <cell r="B1420" t="str">
            <v>VII. osnovna škola - Varaždin</v>
          </cell>
        </row>
        <row r="1421">
          <cell r="A1421">
            <v>2330</v>
          </cell>
          <cell r="B1421" t="str">
            <v>Waldorfska škola u Zagrebu</v>
          </cell>
        </row>
        <row r="1422">
          <cell r="A1422">
            <v>2705</v>
          </cell>
          <cell r="B1422" t="str">
            <v>X. gimnazija Ivan Supek - Zagreb</v>
          </cell>
        </row>
        <row r="1423">
          <cell r="A1423">
            <v>2706</v>
          </cell>
          <cell r="B1423" t="str">
            <v>XI. gimnazija - Zagreb</v>
          </cell>
        </row>
        <row r="1424">
          <cell r="A1424">
            <v>2707</v>
          </cell>
          <cell r="B1424" t="str">
            <v>XII. gimnazija - Zagreb</v>
          </cell>
        </row>
        <row r="1425">
          <cell r="A1425">
            <v>2708</v>
          </cell>
          <cell r="B1425" t="str">
            <v>XIII. gimnazija - Zagreb</v>
          </cell>
        </row>
        <row r="1426">
          <cell r="A1426">
            <v>2710</v>
          </cell>
          <cell r="B1426" t="str">
            <v>XV. gimnazija - Zagreb</v>
          </cell>
        </row>
        <row r="1427">
          <cell r="A1427">
            <v>2711</v>
          </cell>
          <cell r="B1427" t="str">
            <v>XVI. gimnazija - Zagreb</v>
          </cell>
        </row>
        <row r="1428">
          <cell r="A1428">
            <v>2713</v>
          </cell>
          <cell r="B1428" t="str">
            <v>XVIII. gimnazija - Zagreb</v>
          </cell>
        </row>
        <row r="1429">
          <cell r="A1429">
            <v>2536</v>
          </cell>
          <cell r="B1429" t="str">
            <v>Zadarska privatna gimnazija s pravom javnosti</v>
          </cell>
        </row>
        <row r="1430">
          <cell r="A1430">
            <v>4000</v>
          </cell>
          <cell r="B1430" t="str">
            <v>Zadruga</v>
          </cell>
        </row>
        <row r="1431">
          <cell r="A1431">
            <v>2775</v>
          </cell>
          <cell r="B1431" t="str">
            <v>Zagrebačka umjetnička gimnazija s pravom javnosti</v>
          </cell>
        </row>
        <row r="1432">
          <cell r="A1432">
            <v>2586</v>
          </cell>
          <cell r="B1432" t="str">
            <v>Zdravstvena i veterinarska škola Dr. Andrije Štampara - Vinkovci</v>
          </cell>
        </row>
        <row r="1433">
          <cell r="A1433">
            <v>2634</v>
          </cell>
          <cell r="B1433" t="str">
            <v>Zdravstvena škola - Split</v>
          </cell>
        </row>
        <row r="1434">
          <cell r="A1434">
            <v>2714</v>
          </cell>
          <cell r="B1434" t="str">
            <v>Zdravstveno učilište - Zagreb</v>
          </cell>
        </row>
        <row r="1435">
          <cell r="A1435">
            <v>2359</v>
          </cell>
          <cell r="B1435" t="str">
            <v>Zrakoplovna tehnička škola Rudolfa Perešina</v>
          </cell>
        </row>
        <row r="1436">
          <cell r="A1436">
            <v>2477</v>
          </cell>
          <cell r="B1436" t="str">
            <v>Željeznička tehnička škola - Moravice</v>
          </cell>
        </row>
        <row r="1437">
          <cell r="A1437">
            <v>2751</v>
          </cell>
          <cell r="B1437" t="str">
            <v>Ženska opća gimnazija Družbe sestara milosrdnica - s pravom javnosti</v>
          </cell>
        </row>
        <row r="1438">
          <cell r="A1438">
            <v>4043</v>
          </cell>
          <cell r="B1438" t="str">
            <v>Ženski đački dom Dubrovnik</v>
          </cell>
        </row>
        <row r="1439">
          <cell r="A1439">
            <v>4007</v>
          </cell>
          <cell r="B1439" t="str">
            <v>Ženski đački dom Split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4065</v>
          </cell>
          <cell r="B718" t="str">
            <v>OŠ Kralja Zvonimira</v>
          </cell>
        </row>
        <row r="719">
          <cell r="A719">
            <v>830</v>
          </cell>
          <cell r="B719" t="str">
            <v>OŠ Kraljevica</v>
          </cell>
        </row>
        <row r="720">
          <cell r="A720">
            <v>2875</v>
          </cell>
          <cell r="B720" t="str">
            <v>OŠ Kraljice Jelene</v>
          </cell>
        </row>
        <row r="721">
          <cell r="A721">
            <v>190</v>
          </cell>
          <cell r="B721" t="str">
            <v>OŠ Krapinske Toplice</v>
          </cell>
        </row>
        <row r="722">
          <cell r="A722">
            <v>1226</v>
          </cell>
          <cell r="B722" t="str">
            <v>OŠ Krune Krstića - Zadar</v>
          </cell>
        </row>
        <row r="723">
          <cell r="A723">
            <v>88</v>
          </cell>
          <cell r="B723" t="str">
            <v>OŠ Ksavera Šandora Gjalskog - Donja Zelina</v>
          </cell>
        </row>
        <row r="724">
          <cell r="A724">
            <v>150</v>
          </cell>
          <cell r="B724" t="str">
            <v>OŠ Ksavera Šandora Gjalskog - Zabok</v>
          </cell>
        </row>
        <row r="725">
          <cell r="A725">
            <v>2198</v>
          </cell>
          <cell r="B725" t="str">
            <v>OŠ Ksavera Šandora Gjalskog - Zagreb</v>
          </cell>
        </row>
        <row r="726">
          <cell r="A726">
            <v>2116</v>
          </cell>
          <cell r="B726" t="str">
            <v>OŠ Kula Norinska</v>
          </cell>
        </row>
        <row r="727">
          <cell r="A727">
            <v>2106</v>
          </cell>
          <cell r="B727" t="str">
            <v>OŠ Kuna</v>
          </cell>
        </row>
        <row r="728">
          <cell r="A728">
            <v>100</v>
          </cell>
          <cell r="B728" t="str">
            <v>OŠ Kupljenovo</v>
          </cell>
        </row>
        <row r="729">
          <cell r="A729">
            <v>2141</v>
          </cell>
          <cell r="B729" t="str">
            <v>OŠ Kuršanec</v>
          </cell>
        </row>
        <row r="730">
          <cell r="A730">
            <v>2202</v>
          </cell>
          <cell r="B730" t="str">
            <v>OŠ Kustošija</v>
          </cell>
        </row>
        <row r="731">
          <cell r="A731">
            <v>1392</v>
          </cell>
          <cell r="B731" t="str">
            <v>OŠ Ladimirevci</v>
          </cell>
        </row>
        <row r="732">
          <cell r="A732">
            <v>2049</v>
          </cell>
          <cell r="B732" t="str">
            <v>OŠ Lapad</v>
          </cell>
        </row>
        <row r="733">
          <cell r="A733">
            <v>1452</v>
          </cell>
          <cell r="B733" t="str">
            <v>OŠ Laslovo</v>
          </cell>
        </row>
        <row r="734">
          <cell r="A734">
            <v>2884</v>
          </cell>
          <cell r="B734" t="str">
            <v>OŠ Lauder-Hugo Kon</v>
          </cell>
        </row>
        <row r="735">
          <cell r="A735">
            <v>566</v>
          </cell>
          <cell r="B735" t="str">
            <v>OŠ Legrad</v>
          </cell>
        </row>
        <row r="736">
          <cell r="A736">
            <v>2917</v>
          </cell>
          <cell r="B736" t="str">
            <v>OŠ Libar</v>
          </cell>
        </row>
        <row r="737">
          <cell r="A737">
            <v>187</v>
          </cell>
          <cell r="B737" t="str">
            <v>OŠ Lijepa Naša</v>
          </cell>
        </row>
        <row r="738">
          <cell r="A738">
            <v>1084</v>
          </cell>
          <cell r="B738" t="str">
            <v>OŠ Lipik</v>
          </cell>
        </row>
        <row r="739">
          <cell r="A739">
            <v>1641</v>
          </cell>
          <cell r="B739" t="str">
            <v>OŠ Lipovac</v>
          </cell>
        </row>
        <row r="740">
          <cell r="A740">
            <v>4058</v>
          </cell>
          <cell r="B740" t="str">
            <v>OŠ Lotrščak</v>
          </cell>
        </row>
        <row r="741">
          <cell r="A741">
            <v>1629</v>
          </cell>
          <cell r="B741" t="str">
            <v>OŠ Lovas</v>
          </cell>
        </row>
        <row r="742">
          <cell r="A742">
            <v>935</v>
          </cell>
          <cell r="B742" t="str">
            <v>OŠ Lovinac</v>
          </cell>
        </row>
        <row r="743">
          <cell r="A743">
            <v>2241</v>
          </cell>
          <cell r="B743" t="str">
            <v>OŠ Lovre pl. Matačića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450</v>
          </cell>
          <cell r="B746" t="str">
            <v>OŠ Ludbreg</v>
          </cell>
        </row>
        <row r="747">
          <cell r="A747">
            <v>324</v>
          </cell>
          <cell r="B747" t="str">
            <v>OŠ Ludina</v>
          </cell>
        </row>
        <row r="748">
          <cell r="A748">
            <v>1427</v>
          </cell>
          <cell r="B748" t="str">
            <v>OŠ Lug - Laskói Általános Iskola</v>
          </cell>
        </row>
        <row r="749">
          <cell r="A749">
            <v>2886</v>
          </cell>
          <cell r="B749" t="str">
            <v>OŠ Luka - Luka</v>
          </cell>
        </row>
        <row r="750">
          <cell r="A750">
            <v>2910</v>
          </cell>
          <cell r="B750" t="str">
            <v>OŠ Luka - Sesvete</v>
          </cell>
        </row>
        <row r="751">
          <cell r="A751">
            <v>1493</v>
          </cell>
          <cell r="B751" t="str">
            <v>OŠ Luka Botić</v>
          </cell>
        </row>
        <row r="752">
          <cell r="A752">
            <v>909</v>
          </cell>
          <cell r="B752" t="str">
            <v>OŠ Luke Perkovića - Brinje</v>
          </cell>
        </row>
        <row r="753">
          <cell r="A753">
            <v>513</v>
          </cell>
          <cell r="B753" t="str">
            <v>OŠ Ljubešćica</v>
          </cell>
        </row>
        <row r="754">
          <cell r="A754">
            <v>2269</v>
          </cell>
          <cell r="B754" t="str">
            <v>OŠ Ljubljanica - Zagreb</v>
          </cell>
        </row>
        <row r="755">
          <cell r="A755">
            <v>7</v>
          </cell>
          <cell r="B755" t="str">
            <v>OŠ Ljubo Babić</v>
          </cell>
        </row>
        <row r="756">
          <cell r="A756">
            <v>1155</v>
          </cell>
          <cell r="B756" t="str">
            <v>OŠ Ljudevit Gaj - Lužani</v>
          </cell>
        </row>
        <row r="757">
          <cell r="A757">
            <v>202</v>
          </cell>
          <cell r="B757" t="str">
            <v>OŠ Ljudevit Gaj - Mihovljan</v>
          </cell>
        </row>
        <row r="758">
          <cell r="A758">
            <v>147</v>
          </cell>
          <cell r="B758" t="str">
            <v>OŠ Ljudevit Gaj u Krapini</v>
          </cell>
        </row>
        <row r="759">
          <cell r="A759">
            <v>1089</v>
          </cell>
          <cell r="B759" t="str">
            <v>OŠ Ljudevita Gaja - Nova Gradiška</v>
          </cell>
        </row>
        <row r="760">
          <cell r="A760">
            <v>1370</v>
          </cell>
          <cell r="B760" t="str">
            <v>OŠ Ljudevita Gaja - Osijek</v>
          </cell>
        </row>
        <row r="761">
          <cell r="A761">
            <v>78</v>
          </cell>
          <cell r="B761" t="str">
            <v>OŠ Ljudevita Gaja - Zaprešić</v>
          </cell>
        </row>
        <row r="762">
          <cell r="A762">
            <v>537</v>
          </cell>
          <cell r="B762" t="str">
            <v>OŠ Ljudevita Modeca - Križevci</v>
          </cell>
        </row>
        <row r="763">
          <cell r="A763">
            <v>196</v>
          </cell>
          <cell r="B763" t="str">
            <v>OŠ Mače</v>
          </cell>
        </row>
        <row r="764">
          <cell r="A764">
            <v>362</v>
          </cell>
          <cell r="B764" t="str">
            <v>OŠ Mahično</v>
          </cell>
        </row>
        <row r="765">
          <cell r="A765">
            <v>1716</v>
          </cell>
          <cell r="B765" t="str">
            <v>OŠ Majstora Radovana</v>
          </cell>
        </row>
        <row r="766">
          <cell r="A766">
            <v>2254</v>
          </cell>
          <cell r="B766" t="str">
            <v>OŠ Malešnica</v>
          </cell>
        </row>
        <row r="767">
          <cell r="A767">
            <v>4053</v>
          </cell>
          <cell r="B767" t="str">
            <v>OŠ Malinska - Dubašnica</v>
          </cell>
        </row>
        <row r="768">
          <cell r="A768">
            <v>1757</v>
          </cell>
          <cell r="B768" t="str">
            <v>OŠ Manuš</v>
          </cell>
        </row>
        <row r="769">
          <cell r="A769">
            <v>2005</v>
          </cell>
          <cell r="B769" t="str">
            <v>OŠ Marčana</v>
          </cell>
        </row>
        <row r="770">
          <cell r="A770">
            <v>1671</v>
          </cell>
          <cell r="B770" t="str">
            <v>OŠ Mare Švel-Gamiršek</v>
          </cell>
        </row>
        <row r="771">
          <cell r="A771">
            <v>843</v>
          </cell>
          <cell r="B771" t="str">
            <v>OŠ Maria Martinolića</v>
          </cell>
        </row>
        <row r="772">
          <cell r="A772">
            <v>198</v>
          </cell>
          <cell r="B772" t="str">
            <v>OŠ Marija Bistrica</v>
          </cell>
        </row>
        <row r="773">
          <cell r="A773">
            <v>2023</v>
          </cell>
          <cell r="B773" t="str">
            <v>OŠ Marije i Line</v>
          </cell>
        </row>
        <row r="774">
          <cell r="A774">
            <v>2215</v>
          </cell>
          <cell r="B774" t="str">
            <v>OŠ Marije Jurić Zagorke</v>
          </cell>
        </row>
        <row r="775">
          <cell r="A775">
            <v>2051</v>
          </cell>
          <cell r="B775" t="str">
            <v>OŠ Marina Držića - Dubrovnik</v>
          </cell>
        </row>
        <row r="776">
          <cell r="A776">
            <v>2278</v>
          </cell>
          <cell r="B776" t="str">
            <v>OŠ Marina Držića - Zagreb</v>
          </cell>
        </row>
        <row r="777">
          <cell r="A777">
            <v>2047</v>
          </cell>
          <cell r="B777" t="str">
            <v>OŠ Marina Getaldića</v>
          </cell>
        </row>
        <row r="778">
          <cell r="A778">
            <v>1752</v>
          </cell>
          <cell r="B778" t="str">
            <v>OŠ Marjan</v>
          </cell>
        </row>
        <row r="779">
          <cell r="A779">
            <v>1706</v>
          </cell>
          <cell r="B779" t="str">
            <v>OŠ Marka Marulića</v>
          </cell>
        </row>
        <row r="780">
          <cell r="A780">
            <v>1205</v>
          </cell>
          <cell r="B780" t="str">
            <v>OŠ Markovac</v>
          </cell>
        </row>
        <row r="781">
          <cell r="A781">
            <v>2225</v>
          </cell>
          <cell r="B781" t="str">
            <v>OŠ Markuševec</v>
          </cell>
        </row>
        <row r="782">
          <cell r="A782">
            <v>1662</v>
          </cell>
          <cell r="B782" t="str">
            <v>OŠ Markušica</v>
          </cell>
        </row>
        <row r="783">
          <cell r="A783">
            <v>503</v>
          </cell>
          <cell r="B783" t="str">
            <v>OŠ Martijanec</v>
          </cell>
        </row>
        <row r="784">
          <cell r="A784">
            <v>4017</v>
          </cell>
          <cell r="B784" t="str">
            <v>OŠ Mate Balote - Buje</v>
          </cell>
        </row>
        <row r="785">
          <cell r="A785">
            <v>244</v>
          </cell>
          <cell r="B785" t="str">
            <v>OŠ Mate Lovraka - Kutina</v>
          </cell>
        </row>
        <row r="786">
          <cell r="A786">
            <v>1094</v>
          </cell>
          <cell r="B786" t="str">
            <v>OŠ Mate Lovraka - Nova Gradiška</v>
          </cell>
        </row>
        <row r="787">
          <cell r="A787">
            <v>267</v>
          </cell>
          <cell r="B787" t="str">
            <v>OŠ Mate Lovraka - Petrinja</v>
          </cell>
        </row>
        <row r="788">
          <cell r="A788">
            <v>713</v>
          </cell>
          <cell r="B788" t="str">
            <v>OŠ Mate Lovraka - Veliki Grđevac</v>
          </cell>
        </row>
        <row r="789">
          <cell r="A789">
            <v>1492</v>
          </cell>
          <cell r="B789" t="str">
            <v>OŠ Mate Lovraka - Vladislavci</v>
          </cell>
        </row>
        <row r="790">
          <cell r="A790">
            <v>2214</v>
          </cell>
          <cell r="B790" t="str">
            <v>OŠ Mate Lovraka - Zagreb</v>
          </cell>
        </row>
        <row r="791">
          <cell r="A791">
            <v>1602</v>
          </cell>
          <cell r="B791" t="str">
            <v>OŠ Mate Lovraka - Županja</v>
          </cell>
        </row>
        <row r="792">
          <cell r="A792">
            <v>1611</v>
          </cell>
          <cell r="B792" t="str">
            <v>OŠ Matija Antun Reljković - Cerna</v>
          </cell>
        </row>
        <row r="793">
          <cell r="A793">
            <v>1177</v>
          </cell>
          <cell r="B793" t="str">
            <v>OŠ Matija Antun Reljković - Davor</v>
          </cell>
        </row>
        <row r="794">
          <cell r="A794">
            <v>1171</v>
          </cell>
          <cell r="B794" t="str">
            <v>OŠ Matija Gubec - Cernik</v>
          </cell>
        </row>
        <row r="795">
          <cell r="A795">
            <v>1628</v>
          </cell>
          <cell r="B795" t="str">
            <v>OŠ Matija Gubec - Jarmina</v>
          </cell>
        </row>
        <row r="796">
          <cell r="A796">
            <v>1494</v>
          </cell>
          <cell r="B796" t="str">
            <v>OŠ Matija Gubec - Magdalenovac</v>
          </cell>
        </row>
        <row r="797">
          <cell r="A797">
            <v>1349</v>
          </cell>
          <cell r="B797" t="str">
            <v>OŠ Matija Gubec - Piškorevci</v>
          </cell>
        </row>
        <row r="798">
          <cell r="A798">
            <v>174</v>
          </cell>
          <cell r="B798" t="str">
            <v>OŠ Matije Gupca - Gornja Stubica</v>
          </cell>
        </row>
        <row r="799">
          <cell r="A799">
            <v>2265</v>
          </cell>
          <cell r="B799" t="str">
            <v>OŠ Matije Gupca - Zagreb</v>
          </cell>
        </row>
        <row r="800">
          <cell r="A800">
            <v>1386</v>
          </cell>
          <cell r="B800" t="str">
            <v>OŠ Matije Petra Katančića</v>
          </cell>
        </row>
        <row r="801">
          <cell r="A801">
            <v>1934</v>
          </cell>
          <cell r="B801" t="str">
            <v>OŠ Matije Vlačića</v>
          </cell>
        </row>
        <row r="802">
          <cell r="A802">
            <v>2234</v>
          </cell>
          <cell r="B802" t="str">
            <v>OŠ Matka Laginje</v>
          </cell>
        </row>
        <row r="803">
          <cell r="A803">
            <v>2205</v>
          </cell>
          <cell r="B803" t="str">
            <v>OŠ Medvedgrad</v>
          </cell>
        </row>
        <row r="804">
          <cell r="A804">
            <v>1772</v>
          </cell>
          <cell r="B804" t="str">
            <v>OŠ Mejaši</v>
          </cell>
        </row>
        <row r="805">
          <cell r="A805">
            <v>1762</v>
          </cell>
          <cell r="B805" t="str">
            <v>OŠ Meje</v>
          </cell>
        </row>
        <row r="806">
          <cell r="A806">
            <v>1770</v>
          </cell>
          <cell r="B806" t="str">
            <v>OŠ Mertojak</v>
          </cell>
        </row>
        <row r="807">
          <cell r="A807">
            <v>447</v>
          </cell>
          <cell r="B807" t="str">
            <v>OŠ Metel Ožegović</v>
          </cell>
        </row>
        <row r="808">
          <cell r="A808">
            <v>20</v>
          </cell>
          <cell r="B808" t="str">
            <v>OŠ Mihaela Šiloboda</v>
          </cell>
        </row>
        <row r="809">
          <cell r="A809">
            <v>569</v>
          </cell>
          <cell r="B809" t="str">
            <v>OŠ Mihovil Pavlek Miškina - Đelekovec</v>
          </cell>
        </row>
        <row r="810">
          <cell r="A810">
            <v>1675</v>
          </cell>
          <cell r="B810" t="str">
            <v>OŠ Mijat Stojanović</v>
          </cell>
        </row>
        <row r="811">
          <cell r="A811">
            <v>993</v>
          </cell>
          <cell r="B811" t="str">
            <v>OŠ Mikleuš</v>
          </cell>
        </row>
        <row r="812">
          <cell r="A812">
            <v>1121</v>
          </cell>
          <cell r="B812" t="str">
            <v>OŠ Milan Amruš</v>
          </cell>
        </row>
        <row r="813">
          <cell r="A813">
            <v>827</v>
          </cell>
          <cell r="B813" t="str">
            <v>OŠ Milan Brozović</v>
          </cell>
        </row>
        <row r="814">
          <cell r="A814">
            <v>1899</v>
          </cell>
          <cell r="B814" t="str">
            <v>OŠ Milana Begovića</v>
          </cell>
        </row>
        <row r="815">
          <cell r="A815">
            <v>27</v>
          </cell>
          <cell r="B815" t="str">
            <v>OŠ Milana Langa</v>
          </cell>
        </row>
        <row r="816">
          <cell r="A816">
            <v>2019</v>
          </cell>
          <cell r="B816" t="str">
            <v>OŠ Milana Šorga - Oprtalj</v>
          </cell>
        </row>
        <row r="817">
          <cell r="A817">
            <v>1490</v>
          </cell>
          <cell r="B817" t="str">
            <v>OŠ Milka Cepelića</v>
          </cell>
        </row>
        <row r="818">
          <cell r="A818">
            <v>135</v>
          </cell>
          <cell r="B818" t="str">
            <v>OŠ Milke Trnine</v>
          </cell>
        </row>
        <row r="819">
          <cell r="A819">
            <v>1879</v>
          </cell>
          <cell r="B819" t="str">
            <v>OŠ Milna</v>
          </cell>
        </row>
        <row r="820">
          <cell r="A820">
            <v>668</v>
          </cell>
          <cell r="B820" t="str">
            <v>OŠ Mirka Pereša</v>
          </cell>
        </row>
        <row r="821">
          <cell r="A821">
            <v>1448</v>
          </cell>
          <cell r="B821" t="str">
            <v>OŠ Miroslava Krleže - Čepin</v>
          </cell>
        </row>
        <row r="822">
          <cell r="A822">
            <v>2194</v>
          </cell>
          <cell r="B822" t="str">
            <v>OŠ Miroslava Krleže - Zagreb</v>
          </cell>
        </row>
        <row r="823">
          <cell r="A823">
            <v>1593</v>
          </cell>
          <cell r="B823" t="str">
            <v>OŠ Mitnica</v>
          </cell>
        </row>
        <row r="824">
          <cell r="A824">
            <v>1046</v>
          </cell>
          <cell r="B824" t="str">
            <v>OŠ Mladost - Jakšić</v>
          </cell>
        </row>
        <row r="825">
          <cell r="A825">
            <v>309</v>
          </cell>
          <cell r="B825" t="str">
            <v>OŠ Mladost - Lekenik</v>
          </cell>
        </row>
        <row r="826">
          <cell r="A826">
            <v>1367</v>
          </cell>
          <cell r="B826" t="str">
            <v>OŠ Mladost - Osijek</v>
          </cell>
        </row>
        <row r="827">
          <cell r="A827">
            <v>2299</v>
          </cell>
          <cell r="B827" t="str">
            <v>OŠ Mladost - Zagreb</v>
          </cell>
        </row>
        <row r="828">
          <cell r="A828">
            <v>2109</v>
          </cell>
          <cell r="B828" t="str">
            <v>OŠ Mljet</v>
          </cell>
        </row>
        <row r="829">
          <cell r="A829">
            <v>2061</v>
          </cell>
          <cell r="B829" t="str">
            <v>OŠ Mokošica - Dubrovnik</v>
          </cell>
        </row>
        <row r="830">
          <cell r="A830">
            <v>601</v>
          </cell>
          <cell r="B830" t="str">
            <v>OŠ Molve</v>
          </cell>
        </row>
        <row r="831">
          <cell r="A831">
            <v>1976</v>
          </cell>
          <cell r="B831" t="str">
            <v>OŠ Monte Zaro</v>
          </cell>
        </row>
        <row r="832">
          <cell r="A832">
            <v>870</v>
          </cell>
          <cell r="B832" t="str">
            <v>OŠ Mrkopalj</v>
          </cell>
        </row>
        <row r="833">
          <cell r="A833">
            <v>2156</v>
          </cell>
          <cell r="B833" t="str">
            <v>OŠ Mursko Središće</v>
          </cell>
        </row>
        <row r="834">
          <cell r="A834">
            <v>1568</v>
          </cell>
          <cell r="B834" t="str">
            <v>OŠ Murterski škoji</v>
          </cell>
        </row>
        <row r="835">
          <cell r="A835">
            <v>2324</v>
          </cell>
          <cell r="B835" t="str">
            <v>OŠ Nad lipom</v>
          </cell>
        </row>
        <row r="836">
          <cell r="A836">
            <v>2341</v>
          </cell>
          <cell r="B836" t="str">
            <v>OŠ Nandi s pravom javnosti</v>
          </cell>
        </row>
        <row r="837">
          <cell r="A837">
            <v>2159</v>
          </cell>
          <cell r="B837" t="str">
            <v>OŠ Nedelišće</v>
          </cell>
        </row>
        <row r="838">
          <cell r="A838">
            <v>1676</v>
          </cell>
          <cell r="B838" t="str">
            <v>OŠ Negoslavci</v>
          </cell>
        </row>
        <row r="839">
          <cell r="A839">
            <v>1800</v>
          </cell>
          <cell r="B839" t="str">
            <v>OŠ Neorić-Sutina</v>
          </cell>
        </row>
        <row r="840">
          <cell r="A840">
            <v>416</v>
          </cell>
          <cell r="B840" t="str">
            <v>OŠ Netretić</v>
          </cell>
        </row>
        <row r="841">
          <cell r="A841">
            <v>789</v>
          </cell>
          <cell r="B841" t="str">
            <v>OŠ Nikola Tesla - Rijeka</v>
          </cell>
        </row>
        <row r="842">
          <cell r="A842">
            <v>1592</v>
          </cell>
          <cell r="B842" t="str">
            <v>OŠ Nikole Andrića</v>
          </cell>
        </row>
        <row r="843">
          <cell r="A843">
            <v>48</v>
          </cell>
          <cell r="B843" t="str">
            <v>OŠ Nikole Hribara</v>
          </cell>
        </row>
        <row r="844">
          <cell r="A844">
            <v>1214</v>
          </cell>
          <cell r="B844" t="str">
            <v>OŠ Nikole Tesle - Gračac</v>
          </cell>
        </row>
        <row r="845">
          <cell r="A845">
            <v>1581</v>
          </cell>
          <cell r="B845" t="str">
            <v>OŠ Nikole Tesle - Mirkovci</v>
          </cell>
        </row>
        <row r="846">
          <cell r="A846">
            <v>2268</v>
          </cell>
          <cell r="B846" t="str">
            <v>OŠ Nikole Tesle - Zagreb</v>
          </cell>
        </row>
        <row r="847">
          <cell r="A847">
            <v>678</v>
          </cell>
          <cell r="B847" t="str">
            <v>OŠ Nova Rača</v>
          </cell>
        </row>
        <row r="848">
          <cell r="A848">
            <v>453</v>
          </cell>
          <cell r="B848" t="str">
            <v>OŠ Novi Marof</v>
          </cell>
        </row>
        <row r="849">
          <cell r="A849">
            <v>1271</v>
          </cell>
          <cell r="B849" t="str">
            <v>OŠ Novigrad</v>
          </cell>
        </row>
        <row r="850">
          <cell r="A850">
            <v>4050</v>
          </cell>
          <cell r="B850" t="str">
            <v>OŠ Novo Čiče</v>
          </cell>
        </row>
        <row r="851">
          <cell r="A851">
            <v>259</v>
          </cell>
          <cell r="B851" t="str">
            <v>OŠ Novska</v>
          </cell>
        </row>
        <row r="852">
          <cell r="A852">
            <v>1686</v>
          </cell>
          <cell r="B852" t="str">
            <v>OŠ o. Petra Perice Makarska</v>
          </cell>
        </row>
        <row r="853">
          <cell r="A853">
            <v>1217</v>
          </cell>
          <cell r="B853" t="str">
            <v>OŠ Obrovac</v>
          </cell>
        </row>
        <row r="854">
          <cell r="A854">
            <v>2301</v>
          </cell>
          <cell r="B854" t="str">
            <v>OŠ Odra</v>
          </cell>
        </row>
        <row r="855">
          <cell r="A855">
            <v>1188</v>
          </cell>
          <cell r="B855" t="str">
            <v>OŠ Okučani</v>
          </cell>
        </row>
        <row r="856">
          <cell r="A856">
            <v>4045</v>
          </cell>
          <cell r="B856" t="str">
            <v>OŠ Omišalj</v>
          </cell>
        </row>
        <row r="857">
          <cell r="A857">
            <v>2113</v>
          </cell>
          <cell r="B857" t="str">
            <v>OŠ Opuzen</v>
          </cell>
        </row>
        <row r="858">
          <cell r="A858">
            <v>2104</v>
          </cell>
          <cell r="B858" t="str">
            <v>OŠ Orebić</v>
          </cell>
        </row>
        <row r="859">
          <cell r="A859">
            <v>2154</v>
          </cell>
          <cell r="B859" t="str">
            <v>OŠ Orehovica</v>
          </cell>
        </row>
        <row r="860">
          <cell r="A860">
            <v>205</v>
          </cell>
          <cell r="B860" t="str">
            <v>OŠ Oroslavje</v>
          </cell>
        </row>
        <row r="861">
          <cell r="A861">
            <v>1740</v>
          </cell>
          <cell r="B861" t="str">
            <v>OŠ Ostrog</v>
          </cell>
        </row>
        <row r="862">
          <cell r="A862">
            <v>2303</v>
          </cell>
          <cell r="B862" t="str">
            <v>OŠ Otok</v>
          </cell>
        </row>
        <row r="863">
          <cell r="A863">
            <v>2201</v>
          </cell>
          <cell r="B863" t="str">
            <v>OŠ Otona Ivekovića</v>
          </cell>
        </row>
        <row r="864">
          <cell r="A864">
            <v>2119</v>
          </cell>
          <cell r="B864" t="str">
            <v>OŠ Otrići-Dubrave</v>
          </cell>
        </row>
        <row r="865">
          <cell r="A865">
            <v>1300</v>
          </cell>
          <cell r="B865" t="str">
            <v>OŠ Pakoštane</v>
          </cell>
        </row>
        <row r="866">
          <cell r="A866">
            <v>2196</v>
          </cell>
          <cell r="B866" t="str">
            <v>OŠ Pantovčak</v>
          </cell>
        </row>
        <row r="867">
          <cell r="A867">
            <v>77</v>
          </cell>
          <cell r="B867" t="str">
            <v>OŠ Pavao Belas</v>
          </cell>
        </row>
        <row r="868">
          <cell r="A868">
            <v>185</v>
          </cell>
          <cell r="B868" t="str">
            <v>OŠ Pavla Štoosa</v>
          </cell>
        </row>
        <row r="869">
          <cell r="A869">
            <v>2206</v>
          </cell>
          <cell r="B869" t="str">
            <v>OŠ Pavleka Miškine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798</v>
          </cell>
          <cell r="B871" t="str">
            <v>OŠ Pehlin</v>
          </cell>
        </row>
        <row r="872">
          <cell r="A872">
            <v>917</v>
          </cell>
          <cell r="B872" t="str">
            <v>OŠ Perušić</v>
          </cell>
        </row>
        <row r="873">
          <cell r="A873">
            <v>1718</v>
          </cell>
          <cell r="B873" t="str">
            <v>OŠ Petar Berislavić</v>
          </cell>
        </row>
        <row r="874">
          <cell r="A874">
            <v>1295</v>
          </cell>
          <cell r="B874" t="str">
            <v>OŠ Petar Lorini</v>
          </cell>
        </row>
        <row r="875">
          <cell r="A875">
            <v>1282</v>
          </cell>
          <cell r="B875" t="str">
            <v>OŠ Petar Zoranić - Nin</v>
          </cell>
        </row>
        <row r="876">
          <cell r="A876">
            <v>1318</v>
          </cell>
          <cell r="B876" t="str">
            <v>OŠ Petar Zoranić - Stankovci</v>
          </cell>
        </row>
        <row r="877">
          <cell r="A877">
            <v>737</v>
          </cell>
          <cell r="B877" t="str">
            <v>OŠ Petar Zrinski - Čabar</v>
          </cell>
        </row>
        <row r="878">
          <cell r="A878">
            <v>474</v>
          </cell>
          <cell r="B878" t="str">
            <v>OŠ Petar Zrinski - Jalžabet</v>
          </cell>
        </row>
        <row r="879">
          <cell r="A879">
            <v>2189</v>
          </cell>
          <cell r="B879" t="str">
            <v>OŠ Petar Zrinski - Šenkovec</v>
          </cell>
        </row>
        <row r="880">
          <cell r="A880">
            <v>2207</v>
          </cell>
          <cell r="B880" t="str">
            <v>OŠ Petar Zrinski - Zagreb</v>
          </cell>
        </row>
        <row r="881">
          <cell r="A881">
            <v>1880</v>
          </cell>
          <cell r="B881" t="str">
            <v>OŠ Petra Hektorovića - Stari Grad</v>
          </cell>
        </row>
        <row r="882">
          <cell r="A882">
            <v>2063</v>
          </cell>
          <cell r="B882" t="str">
            <v>OŠ Petra Kanavelića</v>
          </cell>
        </row>
        <row r="883">
          <cell r="A883">
            <v>1538</v>
          </cell>
          <cell r="B883" t="str">
            <v>OŠ Petra Krešimira IV.</v>
          </cell>
        </row>
        <row r="884">
          <cell r="A884">
            <v>1870</v>
          </cell>
          <cell r="B884" t="str">
            <v>OŠ Petra Kružića Klis</v>
          </cell>
        </row>
        <row r="885">
          <cell r="A885">
            <v>1011</v>
          </cell>
          <cell r="B885" t="str">
            <v>OŠ Petra Preradovića - Pitomača</v>
          </cell>
        </row>
        <row r="886">
          <cell r="A886">
            <v>1228</v>
          </cell>
          <cell r="B886" t="str">
            <v>OŠ Petra Preradovića - Zadar</v>
          </cell>
        </row>
        <row r="887">
          <cell r="A887">
            <v>2242</v>
          </cell>
          <cell r="B887" t="str">
            <v>OŠ Petra Preradovića - Zagreb</v>
          </cell>
        </row>
        <row r="888">
          <cell r="A888">
            <v>1992</v>
          </cell>
          <cell r="B888" t="str">
            <v>OŠ Petra Studenca - Kanfanar</v>
          </cell>
        </row>
        <row r="889">
          <cell r="A889">
            <v>1309</v>
          </cell>
          <cell r="B889" t="str">
            <v>OŠ Petra Zoranića</v>
          </cell>
        </row>
        <row r="890">
          <cell r="A890">
            <v>478</v>
          </cell>
          <cell r="B890" t="str">
            <v>OŠ Petrijanec</v>
          </cell>
        </row>
        <row r="891">
          <cell r="A891">
            <v>1471</v>
          </cell>
          <cell r="B891" t="str">
            <v>OŠ Petrijevci</v>
          </cell>
        </row>
        <row r="892">
          <cell r="A892">
            <v>1570</v>
          </cell>
          <cell r="B892" t="str">
            <v>OŠ Pirovac</v>
          </cell>
        </row>
        <row r="893">
          <cell r="A893">
            <v>431</v>
          </cell>
          <cell r="B893" t="str">
            <v xml:space="preserve">OŠ Plaški </v>
          </cell>
        </row>
        <row r="894">
          <cell r="A894">
            <v>938</v>
          </cell>
          <cell r="B894" t="str">
            <v>OŠ Plitvička Jezera</v>
          </cell>
        </row>
        <row r="895">
          <cell r="A895">
            <v>1765</v>
          </cell>
          <cell r="B895" t="str">
            <v>OŠ Plokite</v>
          </cell>
        </row>
        <row r="896">
          <cell r="A896">
            <v>788</v>
          </cell>
          <cell r="B896" t="str">
            <v>OŠ Podmurvice</v>
          </cell>
        </row>
        <row r="897">
          <cell r="A897">
            <v>458</v>
          </cell>
          <cell r="B897" t="str">
            <v>OŠ Podrute</v>
          </cell>
        </row>
        <row r="898">
          <cell r="A898">
            <v>2164</v>
          </cell>
          <cell r="B898" t="str">
            <v>OŠ Podturen</v>
          </cell>
        </row>
        <row r="899">
          <cell r="A899">
            <v>1759</v>
          </cell>
          <cell r="B899" t="str">
            <v>OŠ Pojišan</v>
          </cell>
        </row>
        <row r="900">
          <cell r="A900">
            <v>58</v>
          </cell>
          <cell r="B900" t="str">
            <v>OŠ Pokupsko</v>
          </cell>
        </row>
        <row r="901">
          <cell r="A901">
            <v>1314</v>
          </cell>
          <cell r="B901" t="str">
            <v>OŠ Polača</v>
          </cell>
        </row>
        <row r="902">
          <cell r="A902">
            <v>1261</v>
          </cell>
          <cell r="B902" t="str">
            <v>OŠ Poličnik</v>
          </cell>
        </row>
        <row r="903">
          <cell r="A903">
            <v>1416</v>
          </cell>
          <cell r="B903" t="str">
            <v>OŠ Popovac</v>
          </cell>
        </row>
        <row r="904">
          <cell r="A904">
            <v>318</v>
          </cell>
          <cell r="B904" t="str">
            <v>OŠ Popovača</v>
          </cell>
        </row>
        <row r="905">
          <cell r="A905">
            <v>1954</v>
          </cell>
          <cell r="B905" t="str">
            <v>OŠ Poreč</v>
          </cell>
        </row>
        <row r="906">
          <cell r="A906">
            <v>6</v>
          </cell>
          <cell r="B906" t="str">
            <v>OŠ Posavski Bregi</v>
          </cell>
        </row>
        <row r="907">
          <cell r="A907">
            <v>2263</v>
          </cell>
          <cell r="B907" t="str">
            <v>OŠ Prečko</v>
          </cell>
        </row>
        <row r="908">
          <cell r="A908">
            <v>2168</v>
          </cell>
          <cell r="B908" t="str">
            <v>OŠ Prelog</v>
          </cell>
        </row>
        <row r="909">
          <cell r="A909">
            <v>2126</v>
          </cell>
          <cell r="B909" t="str">
            <v>OŠ Primorje</v>
          </cell>
        </row>
        <row r="910">
          <cell r="A910">
            <v>1842</v>
          </cell>
          <cell r="B910" t="str">
            <v>OŠ Primorski Dolac</v>
          </cell>
        </row>
        <row r="911">
          <cell r="A911">
            <v>1558</v>
          </cell>
          <cell r="B911" t="str">
            <v>OŠ Primošten</v>
          </cell>
        </row>
        <row r="912">
          <cell r="A912">
            <v>1286</v>
          </cell>
          <cell r="B912" t="str">
            <v>OŠ Privlaka</v>
          </cell>
        </row>
        <row r="913">
          <cell r="A913">
            <v>1743</v>
          </cell>
          <cell r="B913" t="str">
            <v>OŠ Prof. Filipa Lukasa</v>
          </cell>
        </row>
        <row r="914">
          <cell r="A914">
            <v>607</v>
          </cell>
          <cell r="B914" t="str">
            <v>OŠ Prof. Franje Viktora Šignjara</v>
          </cell>
        </row>
        <row r="915">
          <cell r="A915">
            <v>1791</v>
          </cell>
          <cell r="B915" t="str">
            <v>OŠ Pučišća</v>
          </cell>
        </row>
        <row r="916">
          <cell r="A916">
            <v>1773</v>
          </cell>
          <cell r="B916" t="str">
            <v>OŠ Pujanki</v>
          </cell>
        </row>
        <row r="917">
          <cell r="A917">
            <v>103</v>
          </cell>
          <cell r="B917" t="str">
            <v>OŠ Pušća</v>
          </cell>
        </row>
        <row r="918">
          <cell r="A918">
            <v>263</v>
          </cell>
          <cell r="B918" t="str">
            <v>OŠ Rajić</v>
          </cell>
        </row>
        <row r="919">
          <cell r="A919">
            <v>2277</v>
          </cell>
          <cell r="B919" t="str">
            <v>OŠ Rapska</v>
          </cell>
        </row>
        <row r="920">
          <cell r="A920">
            <v>1768</v>
          </cell>
          <cell r="B920" t="str">
            <v>OŠ Ravne njive</v>
          </cell>
        </row>
        <row r="921">
          <cell r="A921">
            <v>350</v>
          </cell>
          <cell r="B921" t="str">
            <v>OŠ Rečica</v>
          </cell>
        </row>
        <row r="922">
          <cell r="A922">
            <v>2883</v>
          </cell>
          <cell r="B922" t="str">
            <v>OŠ Remete</v>
          </cell>
        </row>
        <row r="923">
          <cell r="A923">
            <v>1383</v>
          </cell>
          <cell r="B923" t="str">
            <v>OŠ Retfala</v>
          </cell>
        </row>
        <row r="924">
          <cell r="A924">
            <v>2209</v>
          </cell>
          <cell r="B924" t="str">
            <v>OŠ Retkovec</v>
          </cell>
        </row>
        <row r="925">
          <cell r="A925">
            <v>758</v>
          </cell>
          <cell r="B925" t="str">
            <v>OŠ Rikard Katalinić Jeretov</v>
          </cell>
        </row>
        <row r="926">
          <cell r="A926">
            <v>2016</v>
          </cell>
          <cell r="B926" t="str">
            <v>OŠ Rivarela</v>
          </cell>
        </row>
        <row r="927">
          <cell r="A927">
            <v>1560</v>
          </cell>
          <cell r="B927" t="str">
            <v>OŠ Rogoznica</v>
          </cell>
        </row>
        <row r="928">
          <cell r="A928">
            <v>722</v>
          </cell>
          <cell r="B928" t="str">
            <v>OŠ Rovišće</v>
          </cell>
        </row>
        <row r="929">
          <cell r="A929">
            <v>32</v>
          </cell>
          <cell r="B929" t="str">
            <v>OŠ Rude</v>
          </cell>
        </row>
        <row r="930">
          <cell r="A930">
            <v>2266</v>
          </cell>
          <cell r="B930" t="str">
            <v>OŠ Rudeš</v>
          </cell>
        </row>
        <row r="931">
          <cell r="A931">
            <v>825</v>
          </cell>
          <cell r="B931" t="str">
            <v>OŠ Rudolfa Strohala</v>
          </cell>
        </row>
        <row r="932">
          <cell r="A932">
            <v>97</v>
          </cell>
          <cell r="B932" t="str">
            <v>OŠ Rugvica</v>
          </cell>
        </row>
        <row r="933">
          <cell r="A933">
            <v>1833</v>
          </cell>
          <cell r="B933" t="str">
            <v>OŠ Runović</v>
          </cell>
        </row>
        <row r="934">
          <cell r="A934">
            <v>23</v>
          </cell>
          <cell r="B934" t="str">
            <v>OŠ Samobor</v>
          </cell>
        </row>
        <row r="935">
          <cell r="A935">
            <v>779</v>
          </cell>
          <cell r="B935" t="str">
            <v>OŠ San Nicolo - Rijeka</v>
          </cell>
        </row>
        <row r="936">
          <cell r="A936">
            <v>4041</v>
          </cell>
          <cell r="B936" t="str">
            <v>OŠ Satnica Đakovačka</v>
          </cell>
        </row>
        <row r="937">
          <cell r="A937">
            <v>2282</v>
          </cell>
          <cell r="B937" t="str">
            <v>OŠ Savski Gaj</v>
          </cell>
        </row>
        <row r="938">
          <cell r="A938">
            <v>287</v>
          </cell>
          <cell r="B938" t="str">
            <v>OŠ Sela</v>
          </cell>
        </row>
        <row r="939">
          <cell r="A939">
            <v>1795</v>
          </cell>
          <cell r="B939" t="str">
            <v>OŠ Selca</v>
          </cell>
        </row>
        <row r="940">
          <cell r="A940">
            <v>2175</v>
          </cell>
          <cell r="B940" t="str">
            <v>OŠ Selnica</v>
          </cell>
        </row>
        <row r="941">
          <cell r="A941">
            <v>2317</v>
          </cell>
          <cell r="B941" t="str">
            <v>OŠ Sesvete</v>
          </cell>
        </row>
        <row r="942">
          <cell r="A942">
            <v>2904</v>
          </cell>
          <cell r="B942" t="str">
            <v>OŠ Sesvetska Sela</v>
          </cell>
        </row>
        <row r="943">
          <cell r="A943">
            <v>2343</v>
          </cell>
          <cell r="B943" t="str">
            <v>OŠ Sesvetska Sopnica</v>
          </cell>
        </row>
        <row r="944">
          <cell r="A944">
            <v>2318</v>
          </cell>
          <cell r="B944" t="str">
            <v>OŠ Sesvetski Kraljevec</v>
          </cell>
        </row>
        <row r="945">
          <cell r="A945">
            <v>209</v>
          </cell>
          <cell r="B945" t="str">
            <v>OŠ Side Košutić Radoboj</v>
          </cell>
        </row>
        <row r="946">
          <cell r="A946">
            <v>589</v>
          </cell>
          <cell r="B946" t="str">
            <v>OŠ Sidonije Rubido Erdody</v>
          </cell>
        </row>
        <row r="947">
          <cell r="A947">
            <v>1150</v>
          </cell>
          <cell r="B947" t="str">
            <v>OŠ Sikirevci</v>
          </cell>
        </row>
        <row r="948">
          <cell r="A948">
            <v>1823</v>
          </cell>
          <cell r="B948" t="str">
            <v>OŠ Silvija Strahimira Kranjčevića - Lovreć</v>
          </cell>
        </row>
        <row r="949">
          <cell r="A949">
            <v>902</v>
          </cell>
          <cell r="B949" t="str">
            <v>OŠ Silvija Strahimira Kranjčevića - Senj</v>
          </cell>
        </row>
        <row r="950">
          <cell r="A950">
            <v>2236</v>
          </cell>
          <cell r="B950" t="str">
            <v>OŠ Silvija Strahimira Kranjčevića - Zagreb</v>
          </cell>
        </row>
        <row r="951">
          <cell r="A951">
            <v>1487</v>
          </cell>
          <cell r="B951" t="str">
            <v>OŠ Silvije Strahimira Kranjčevića - Levanjska Varoš</v>
          </cell>
        </row>
        <row r="952">
          <cell r="A952">
            <v>1605</v>
          </cell>
          <cell r="B952" t="str">
            <v>OŠ Siniše Glavaševića</v>
          </cell>
        </row>
        <row r="953">
          <cell r="A953">
            <v>701</v>
          </cell>
          <cell r="B953" t="str">
            <v>OŠ Sirač</v>
          </cell>
        </row>
        <row r="954">
          <cell r="A954">
            <v>434</v>
          </cell>
          <cell r="B954" t="str">
            <v>OŠ Skakavac</v>
          </cell>
        </row>
        <row r="955">
          <cell r="A955">
            <v>1756</v>
          </cell>
          <cell r="B955" t="str">
            <v>OŠ Skalice</v>
          </cell>
        </row>
        <row r="956">
          <cell r="A956">
            <v>865</v>
          </cell>
          <cell r="B956" t="str">
            <v>OŠ Skrad</v>
          </cell>
        </row>
        <row r="957">
          <cell r="A957">
            <v>1561</v>
          </cell>
          <cell r="B957" t="str">
            <v>OŠ Skradin</v>
          </cell>
        </row>
        <row r="958">
          <cell r="A958">
            <v>1657</v>
          </cell>
          <cell r="B958" t="str">
            <v>OŠ Slakovci</v>
          </cell>
        </row>
        <row r="959">
          <cell r="A959">
            <v>2123</v>
          </cell>
          <cell r="B959" t="str">
            <v>OŠ Slano</v>
          </cell>
        </row>
        <row r="960">
          <cell r="A960">
            <v>1783</v>
          </cell>
          <cell r="B960" t="str">
            <v>OŠ Slatine</v>
          </cell>
        </row>
        <row r="961">
          <cell r="A961">
            <v>383</v>
          </cell>
          <cell r="B961" t="str">
            <v>OŠ Slava Raškaj</v>
          </cell>
        </row>
        <row r="962">
          <cell r="A962">
            <v>719</v>
          </cell>
          <cell r="B962" t="str">
            <v>OŠ Slavka Kolara - Hercegovac</v>
          </cell>
        </row>
        <row r="963">
          <cell r="A963">
            <v>54</v>
          </cell>
          <cell r="B963" t="str">
            <v>OŠ Slavka Kolara - Kravarsko</v>
          </cell>
        </row>
        <row r="964">
          <cell r="A964">
            <v>393</v>
          </cell>
          <cell r="B964" t="str">
            <v>OŠ Slunj</v>
          </cell>
        </row>
        <row r="965">
          <cell r="A965">
            <v>1237</v>
          </cell>
          <cell r="B965" t="str">
            <v>OŠ Smiljevac</v>
          </cell>
        </row>
        <row r="966">
          <cell r="A966">
            <v>2121</v>
          </cell>
          <cell r="B966" t="str">
            <v>OŠ Smokvica</v>
          </cell>
        </row>
        <row r="967">
          <cell r="A967">
            <v>579</v>
          </cell>
          <cell r="B967" t="str">
            <v>OŠ Sokolovac</v>
          </cell>
        </row>
        <row r="968">
          <cell r="A968">
            <v>1758</v>
          </cell>
          <cell r="B968" t="str">
            <v>OŠ Spinut</v>
          </cell>
        </row>
        <row r="969">
          <cell r="A969">
            <v>1767</v>
          </cell>
          <cell r="B969" t="str">
            <v>OŠ Split 3</v>
          </cell>
        </row>
        <row r="970">
          <cell r="A970">
            <v>488</v>
          </cell>
          <cell r="B970" t="str">
            <v>OŠ Sračinec</v>
          </cell>
        </row>
        <row r="971">
          <cell r="A971">
            <v>796</v>
          </cell>
          <cell r="B971" t="str">
            <v>OŠ Srdoči</v>
          </cell>
        </row>
        <row r="972">
          <cell r="A972">
            <v>1777</v>
          </cell>
          <cell r="B972" t="str">
            <v>OŠ Srinjine</v>
          </cell>
        </row>
        <row r="973">
          <cell r="A973">
            <v>1224</v>
          </cell>
          <cell r="B973" t="str">
            <v>OŠ Stanovi</v>
          </cell>
        </row>
        <row r="974">
          <cell r="A974">
            <v>1654</v>
          </cell>
          <cell r="B974" t="str">
            <v>OŠ Stari Jankovci</v>
          </cell>
        </row>
        <row r="975">
          <cell r="A975">
            <v>1274</v>
          </cell>
          <cell r="B975" t="str">
            <v>OŠ Starigrad</v>
          </cell>
        </row>
        <row r="976">
          <cell r="A976">
            <v>2246</v>
          </cell>
          <cell r="B976" t="str">
            <v>OŠ Stenjevec</v>
          </cell>
        </row>
        <row r="977">
          <cell r="A977">
            <v>98</v>
          </cell>
          <cell r="B977" t="str">
            <v>OŠ Stjepan Radić - Božjakovina</v>
          </cell>
        </row>
        <row r="978">
          <cell r="A978">
            <v>1678</v>
          </cell>
          <cell r="B978" t="str">
            <v>OŠ Stjepan Radić - Imotski</v>
          </cell>
        </row>
        <row r="979">
          <cell r="A979">
            <v>1164</v>
          </cell>
          <cell r="B979" t="str">
            <v>OŠ Stjepan Radić - Oprisavci</v>
          </cell>
        </row>
        <row r="980">
          <cell r="A980">
            <v>1713</v>
          </cell>
          <cell r="B980" t="str">
            <v>OŠ Stjepan Radić - Tijarica</v>
          </cell>
        </row>
        <row r="981">
          <cell r="A981">
            <v>1648</v>
          </cell>
          <cell r="B981" t="str">
            <v>OŠ Stjepana Antolovića</v>
          </cell>
        </row>
        <row r="982">
          <cell r="A982">
            <v>3</v>
          </cell>
          <cell r="B982" t="str">
            <v>OŠ Stjepana Basaričeka</v>
          </cell>
        </row>
        <row r="983">
          <cell r="A983">
            <v>2300</v>
          </cell>
          <cell r="B983" t="str">
            <v>OŠ Stjepana Bencekovića</v>
          </cell>
        </row>
        <row r="984">
          <cell r="A984">
            <v>1658</v>
          </cell>
          <cell r="B984" t="str">
            <v>OŠ Stjepana Cvrkovića</v>
          </cell>
        </row>
        <row r="985">
          <cell r="A985">
            <v>1689</v>
          </cell>
          <cell r="B985" t="str">
            <v>OŠ Stjepana Ivičevića</v>
          </cell>
        </row>
        <row r="986">
          <cell r="A986">
            <v>252</v>
          </cell>
          <cell r="B986" t="str">
            <v>OŠ Stjepana Kefelje</v>
          </cell>
        </row>
        <row r="987">
          <cell r="A987">
            <v>1254</v>
          </cell>
          <cell r="B987" t="str">
            <v>OŠ Stjepana Radića - Bibinje</v>
          </cell>
        </row>
        <row r="988">
          <cell r="A988">
            <v>162</v>
          </cell>
          <cell r="B988" t="str">
            <v>OŠ Stjepana Radića - Brestovec Orehovički</v>
          </cell>
        </row>
        <row r="989">
          <cell r="A989">
            <v>1041</v>
          </cell>
          <cell r="B989" t="str">
            <v>OŠ Stjepana Radića - Čaglin</v>
          </cell>
        </row>
        <row r="990">
          <cell r="A990">
            <v>2071</v>
          </cell>
          <cell r="B990" t="str">
            <v>OŠ Stjepana Radića - Metković</v>
          </cell>
        </row>
        <row r="991">
          <cell r="A991">
            <v>1780</v>
          </cell>
          <cell r="B991" t="str">
            <v>OŠ Stobreč</v>
          </cell>
        </row>
        <row r="992">
          <cell r="A992">
            <v>1965</v>
          </cell>
          <cell r="B992" t="str">
            <v>OŠ Stoja</v>
          </cell>
        </row>
        <row r="993">
          <cell r="A993">
            <v>2097</v>
          </cell>
          <cell r="B993" t="str">
            <v>OŠ Ston</v>
          </cell>
        </row>
        <row r="994">
          <cell r="A994">
            <v>2186</v>
          </cell>
          <cell r="B994" t="str">
            <v>OŠ Strahoninec</v>
          </cell>
        </row>
        <row r="995">
          <cell r="A995">
            <v>1789</v>
          </cell>
          <cell r="B995" t="str">
            <v>OŠ Strožanac</v>
          </cell>
        </row>
        <row r="996">
          <cell r="A996">
            <v>3057</v>
          </cell>
          <cell r="B996" t="str">
            <v>OŠ Stubičke Toplice</v>
          </cell>
        </row>
        <row r="997">
          <cell r="A997">
            <v>1826</v>
          </cell>
          <cell r="B997" t="str">
            <v>OŠ Studenci</v>
          </cell>
        </row>
        <row r="998">
          <cell r="A998">
            <v>1769</v>
          </cell>
          <cell r="B998" t="str">
            <v>OŠ Sućidar</v>
          </cell>
        </row>
        <row r="999">
          <cell r="A999">
            <v>998</v>
          </cell>
          <cell r="B999" t="str">
            <v>OŠ Suhopolje</v>
          </cell>
        </row>
        <row r="1000">
          <cell r="A1000">
            <v>1255</v>
          </cell>
          <cell r="B1000" t="str">
            <v>OŠ Sukošan</v>
          </cell>
        </row>
        <row r="1001">
          <cell r="A1001">
            <v>329</v>
          </cell>
          <cell r="B1001" t="str">
            <v>OŠ Sunja</v>
          </cell>
        </row>
        <row r="1002">
          <cell r="A1002">
            <v>1876</v>
          </cell>
          <cell r="B1002" t="str">
            <v>OŠ Supetar</v>
          </cell>
        </row>
        <row r="1003">
          <cell r="A1003">
            <v>1304</v>
          </cell>
          <cell r="B1003" t="str">
            <v>OŠ Sv. Filip i Jakov</v>
          </cell>
        </row>
        <row r="1004">
          <cell r="A1004">
            <v>2298</v>
          </cell>
          <cell r="B1004" t="str">
            <v>OŠ Sveta Klara</v>
          </cell>
        </row>
        <row r="1005">
          <cell r="A1005">
            <v>2187</v>
          </cell>
          <cell r="B1005" t="str">
            <v>OŠ Sveta Marija</v>
          </cell>
        </row>
        <row r="1006">
          <cell r="A1006">
            <v>105</v>
          </cell>
          <cell r="B1006" t="str">
            <v>OŠ Sveta Nedelja</v>
          </cell>
        </row>
        <row r="1007">
          <cell r="A1007">
            <v>1362</v>
          </cell>
          <cell r="B1007" t="str">
            <v>OŠ Svete Ane u Osijeku</v>
          </cell>
        </row>
        <row r="1008">
          <cell r="A1008">
            <v>504</v>
          </cell>
          <cell r="B1008" t="str">
            <v>OŠ Sveti Đurđ</v>
          </cell>
        </row>
        <row r="1009">
          <cell r="A1009">
            <v>212</v>
          </cell>
          <cell r="B1009" t="str">
            <v>OŠ Sveti Križ Začretje</v>
          </cell>
        </row>
        <row r="1010">
          <cell r="A1010">
            <v>2174</v>
          </cell>
          <cell r="B1010" t="str">
            <v>OŠ Sveti Martin na Muri</v>
          </cell>
        </row>
        <row r="1011">
          <cell r="A1011">
            <v>829</v>
          </cell>
          <cell r="B1011" t="str">
            <v>OŠ Sveti Matej</v>
          </cell>
        </row>
        <row r="1012">
          <cell r="A1012">
            <v>584</v>
          </cell>
          <cell r="B1012" t="str">
            <v>OŠ Sveti Petar Orehovec</v>
          </cell>
        </row>
        <row r="1013">
          <cell r="A1013">
            <v>2021</v>
          </cell>
          <cell r="B1013" t="str">
            <v xml:space="preserve">OŠ Svetvinčenat </v>
          </cell>
        </row>
        <row r="1014">
          <cell r="A1014">
            <v>508</v>
          </cell>
          <cell r="B1014" t="str">
            <v>OŠ Svibovec</v>
          </cell>
        </row>
        <row r="1015">
          <cell r="A1015">
            <v>61</v>
          </cell>
          <cell r="B1015" t="str">
            <v>OŠ Ščitarjevo</v>
          </cell>
        </row>
        <row r="1016">
          <cell r="A1016">
            <v>1322</v>
          </cell>
          <cell r="B1016" t="str">
            <v>OŠ Šećerana</v>
          </cell>
        </row>
        <row r="1017">
          <cell r="A1017">
            <v>484</v>
          </cell>
          <cell r="B1017" t="str">
            <v>OŠ Šemovec</v>
          </cell>
        </row>
        <row r="1018">
          <cell r="A1018">
            <v>2195</v>
          </cell>
          <cell r="B1018" t="str">
            <v>OŠ Šestine</v>
          </cell>
        </row>
        <row r="1019">
          <cell r="A1019">
            <v>1961</v>
          </cell>
          <cell r="B1019" t="str">
            <v>OŠ Šijana - Pula</v>
          </cell>
        </row>
        <row r="1020">
          <cell r="A1020">
            <v>1236</v>
          </cell>
          <cell r="B1020" t="str">
            <v>OŠ Šime Budinića - Zadar</v>
          </cell>
        </row>
        <row r="1021">
          <cell r="A1021">
            <v>1233</v>
          </cell>
          <cell r="B1021" t="str">
            <v>OŠ Šimuna Kožičića Benje</v>
          </cell>
        </row>
        <row r="1022">
          <cell r="A1022">
            <v>790</v>
          </cell>
          <cell r="B1022" t="str">
            <v>OŠ Škurinje - Rijeka</v>
          </cell>
        </row>
        <row r="1023">
          <cell r="A1023">
            <v>2908</v>
          </cell>
          <cell r="B1023" t="str">
            <v>OŠ Špansko Oranice</v>
          </cell>
        </row>
        <row r="1024">
          <cell r="A1024">
            <v>711</v>
          </cell>
          <cell r="B1024" t="str">
            <v>OŠ Štefanje</v>
          </cell>
        </row>
        <row r="1025">
          <cell r="A1025">
            <v>2177</v>
          </cell>
          <cell r="B1025" t="str">
            <v>OŠ Štrigova</v>
          </cell>
        </row>
        <row r="1026">
          <cell r="A1026">
            <v>352</v>
          </cell>
          <cell r="B1026" t="str">
            <v>OŠ Švarča</v>
          </cell>
        </row>
        <row r="1027">
          <cell r="A1027">
            <v>1958</v>
          </cell>
          <cell r="B1027" t="str">
            <v xml:space="preserve">OŠ Tar - Vabriga </v>
          </cell>
        </row>
        <row r="1028">
          <cell r="A1028">
            <v>1376</v>
          </cell>
          <cell r="B1028" t="str">
            <v>OŠ Tenja</v>
          </cell>
        </row>
        <row r="1029">
          <cell r="A1029">
            <v>1811</v>
          </cell>
          <cell r="B1029" t="str">
            <v>OŠ Tin Ujević - Krivodol</v>
          </cell>
        </row>
        <row r="1030">
          <cell r="A1030">
            <v>1375</v>
          </cell>
          <cell r="B1030" t="str">
            <v>OŠ Tin Ujević - Osijek</v>
          </cell>
        </row>
        <row r="1031">
          <cell r="A1031">
            <v>1546</v>
          </cell>
          <cell r="B1031" t="str">
            <v>OŠ Tina Ujevića - Šibenik</v>
          </cell>
        </row>
        <row r="1032">
          <cell r="A1032">
            <v>2276</v>
          </cell>
          <cell r="B1032" t="str">
            <v>OŠ Tina Ujevića - Zagreb</v>
          </cell>
        </row>
        <row r="1033">
          <cell r="A1033">
            <v>2252</v>
          </cell>
          <cell r="B1033" t="str">
            <v>OŠ Tituša Brezovačkog</v>
          </cell>
        </row>
        <row r="1034">
          <cell r="A1034">
            <v>2152</v>
          </cell>
          <cell r="B1034" t="str">
            <v>OŠ Tomaša Goričanca - Mala Subotica</v>
          </cell>
        </row>
        <row r="1035">
          <cell r="A1035">
            <v>1971</v>
          </cell>
          <cell r="B1035" t="str">
            <v>OŠ Tone Peruška - Pula</v>
          </cell>
        </row>
        <row r="1036">
          <cell r="A1036">
            <v>2888</v>
          </cell>
          <cell r="B1036" t="str">
            <v>OŠ Tordinci</v>
          </cell>
        </row>
        <row r="1037">
          <cell r="A1037">
            <v>1886</v>
          </cell>
          <cell r="B1037" t="str">
            <v>OŠ Trilj</v>
          </cell>
        </row>
        <row r="1038">
          <cell r="A1038">
            <v>483</v>
          </cell>
          <cell r="B1038" t="str">
            <v>OŠ Trnovec</v>
          </cell>
        </row>
        <row r="1039">
          <cell r="A1039">
            <v>728</v>
          </cell>
          <cell r="B1039" t="str">
            <v>OŠ Trnovitica</v>
          </cell>
        </row>
        <row r="1040">
          <cell r="A1040">
            <v>663</v>
          </cell>
          <cell r="B1040" t="str">
            <v>OŠ Trnovitički Popovac</v>
          </cell>
        </row>
        <row r="1041">
          <cell r="A1041">
            <v>2297</v>
          </cell>
          <cell r="B1041" t="str">
            <v>OŠ Trnsko</v>
          </cell>
        </row>
        <row r="1042">
          <cell r="A1042">
            <v>2281</v>
          </cell>
          <cell r="B1042" t="str">
            <v>OŠ Trnjanska</v>
          </cell>
        </row>
        <row r="1043">
          <cell r="A1043">
            <v>2128</v>
          </cell>
          <cell r="B1043" t="str">
            <v>OŠ Trpanj</v>
          </cell>
        </row>
        <row r="1044">
          <cell r="A1044">
            <v>1665</v>
          </cell>
          <cell r="B1044" t="str">
            <v>OŠ Trpinja</v>
          </cell>
        </row>
        <row r="1045">
          <cell r="A1045">
            <v>791</v>
          </cell>
          <cell r="B1045" t="str">
            <v>OŠ Trsat</v>
          </cell>
        </row>
        <row r="1046">
          <cell r="A1046">
            <v>1763</v>
          </cell>
          <cell r="B1046" t="str">
            <v>OŠ Trstenik</v>
          </cell>
        </row>
        <row r="1047">
          <cell r="A1047">
            <v>1690</v>
          </cell>
          <cell r="B1047" t="str">
            <v>OŠ Tučepi</v>
          </cell>
        </row>
        <row r="1048">
          <cell r="A1048">
            <v>358</v>
          </cell>
          <cell r="B1048" t="str">
            <v>OŠ Turanj</v>
          </cell>
        </row>
        <row r="1049">
          <cell r="A1049">
            <v>792</v>
          </cell>
          <cell r="B1049" t="str">
            <v>OŠ Turnić</v>
          </cell>
        </row>
        <row r="1050">
          <cell r="A1050">
            <v>516</v>
          </cell>
          <cell r="B1050" t="str">
            <v>OŠ Tužno</v>
          </cell>
        </row>
        <row r="1051">
          <cell r="A1051">
            <v>704</v>
          </cell>
          <cell r="B1051" t="str">
            <v>OŠ u Đulovcu</v>
          </cell>
        </row>
        <row r="1052">
          <cell r="A1052">
            <v>1288</v>
          </cell>
          <cell r="B1052" t="str">
            <v>OŠ Valentin Klarin - Preko</v>
          </cell>
        </row>
        <row r="1053">
          <cell r="A1053">
            <v>1928</v>
          </cell>
          <cell r="B1053" t="str">
            <v>OŠ Vazmoslav Gržalja</v>
          </cell>
        </row>
        <row r="1054">
          <cell r="A1054">
            <v>2302</v>
          </cell>
          <cell r="B1054" t="str">
            <v>OŠ Većeslava Holjevca</v>
          </cell>
        </row>
        <row r="1055">
          <cell r="A1055">
            <v>2120</v>
          </cell>
          <cell r="B1055" t="str">
            <v>OŠ Vela Luka</v>
          </cell>
        </row>
        <row r="1056">
          <cell r="A1056">
            <v>1978</v>
          </cell>
          <cell r="B1056" t="str">
            <v>OŠ Veli Vrh - Pula</v>
          </cell>
        </row>
        <row r="1057">
          <cell r="A1057">
            <v>52</v>
          </cell>
          <cell r="B1057" t="str">
            <v>OŠ Velika Mlaka</v>
          </cell>
        </row>
        <row r="1058">
          <cell r="A1058">
            <v>685</v>
          </cell>
          <cell r="B1058" t="str">
            <v>OŠ Velika Pisanica</v>
          </cell>
        </row>
        <row r="1059">
          <cell r="A1059">
            <v>505</v>
          </cell>
          <cell r="B1059" t="str">
            <v>OŠ Veliki Bukovec</v>
          </cell>
        </row>
        <row r="1060">
          <cell r="A1060">
            <v>217</v>
          </cell>
          <cell r="B1060" t="str">
            <v>OŠ Veliko Trgovišće</v>
          </cell>
        </row>
        <row r="1061">
          <cell r="A1061">
            <v>674</v>
          </cell>
          <cell r="B1061" t="str">
            <v>OŠ Veliko Trojstvo</v>
          </cell>
        </row>
        <row r="1062">
          <cell r="A1062">
            <v>1977</v>
          </cell>
          <cell r="B1062" t="str">
            <v>OŠ Veruda - Pula</v>
          </cell>
        </row>
        <row r="1063">
          <cell r="A1063">
            <v>793</v>
          </cell>
          <cell r="B1063" t="str">
            <v>OŠ Vežica</v>
          </cell>
        </row>
        <row r="1064">
          <cell r="A1064">
            <v>1549</v>
          </cell>
          <cell r="B1064" t="str">
            <v>OŠ Vidici</v>
          </cell>
        </row>
        <row r="1065">
          <cell r="A1065">
            <v>1973</v>
          </cell>
          <cell r="B1065" t="str">
            <v>OŠ Vidikovac</v>
          </cell>
        </row>
        <row r="1066">
          <cell r="A1066">
            <v>476</v>
          </cell>
          <cell r="B1066" t="str">
            <v>OŠ Vidovec</v>
          </cell>
        </row>
        <row r="1067">
          <cell r="A1067">
            <v>1369</v>
          </cell>
          <cell r="B1067" t="str">
            <v>OŠ Vijenac</v>
          </cell>
        </row>
        <row r="1068">
          <cell r="A1068">
            <v>1131</v>
          </cell>
          <cell r="B1068" t="str">
            <v>OŠ Viktor Car Emin - Donji Andrijevci</v>
          </cell>
        </row>
        <row r="1069">
          <cell r="A1069">
            <v>836</v>
          </cell>
          <cell r="B1069" t="str">
            <v>OŠ Viktora Cara Emina - Lovran</v>
          </cell>
        </row>
        <row r="1070">
          <cell r="A1070">
            <v>179</v>
          </cell>
          <cell r="B1070" t="str">
            <v>OŠ Viktora Kovačića</v>
          </cell>
        </row>
        <row r="1071">
          <cell r="A1071">
            <v>282</v>
          </cell>
          <cell r="B1071" t="str">
            <v>OŠ Viktorovac</v>
          </cell>
        </row>
        <row r="1072">
          <cell r="A1072">
            <v>1052</v>
          </cell>
          <cell r="B1072" t="str">
            <v>OŠ Vilima Korajca</v>
          </cell>
        </row>
        <row r="1073">
          <cell r="A1073">
            <v>485</v>
          </cell>
          <cell r="B1073" t="str">
            <v>OŠ Vinica</v>
          </cell>
        </row>
        <row r="1074">
          <cell r="A1074">
            <v>1720</v>
          </cell>
          <cell r="B1074" t="str">
            <v>OŠ Vis</v>
          </cell>
        </row>
        <row r="1075">
          <cell r="A1075">
            <v>1778</v>
          </cell>
          <cell r="B1075" t="str">
            <v>OŠ Visoka - Split</v>
          </cell>
        </row>
        <row r="1076">
          <cell r="A1076">
            <v>515</v>
          </cell>
          <cell r="B1076" t="str">
            <v>OŠ Visoko - Visoko</v>
          </cell>
        </row>
        <row r="1077">
          <cell r="A1077">
            <v>1381</v>
          </cell>
          <cell r="B1077" t="str">
            <v>OŠ Višnjevac</v>
          </cell>
        </row>
        <row r="1078">
          <cell r="A1078">
            <v>2014</v>
          </cell>
          <cell r="B1078" t="str">
            <v>OŠ Vitomir Širola - Pajo</v>
          </cell>
        </row>
        <row r="1079">
          <cell r="A1079">
            <v>1136</v>
          </cell>
          <cell r="B1079" t="str">
            <v>OŠ Vjekoslav Klaić</v>
          </cell>
        </row>
        <row r="1080">
          <cell r="A1080">
            <v>1566</v>
          </cell>
          <cell r="B1080" t="str">
            <v>OŠ Vjekoslava Kaleba</v>
          </cell>
        </row>
        <row r="1081">
          <cell r="A1081">
            <v>1748</v>
          </cell>
          <cell r="B1081" t="str">
            <v>OŠ Vjekoslava Paraća</v>
          </cell>
        </row>
        <row r="1082">
          <cell r="A1082">
            <v>2218</v>
          </cell>
          <cell r="B1082" t="str">
            <v>OŠ Vjenceslava Novaka</v>
          </cell>
        </row>
        <row r="1083">
          <cell r="A1083">
            <v>4056</v>
          </cell>
          <cell r="B1083" t="str">
            <v>OŠ Vladimir Deščak</v>
          </cell>
        </row>
        <row r="1084">
          <cell r="A1084">
            <v>780</v>
          </cell>
          <cell r="B1084" t="str">
            <v>OŠ Vladimir Gortan - Rijeka</v>
          </cell>
        </row>
        <row r="1085">
          <cell r="A1085">
            <v>1195</v>
          </cell>
          <cell r="B1085" t="str">
            <v>OŠ Vladimir Nazor - Adžamovci</v>
          </cell>
        </row>
        <row r="1086">
          <cell r="A1086">
            <v>164</v>
          </cell>
          <cell r="B1086" t="str">
            <v>OŠ Vladimir Nazor - Budinščina</v>
          </cell>
        </row>
        <row r="1087">
          <cell r="A1087">
            <v>1445</v>
          </cell>
          <cell r="B1087" t="str">
            <v>OŠ Vladimir Nazor - Čepin</v>
          </cell>
        </row>
        <row r="1088">
          <cell r="A1088">
            <v>340</v>
          </cell>
          <cell r="B1088" t="str">
            <v>OŠ Vladimir Nazor - Duga Resa</v>
          </cell>
        </row>
        <row r="1089">
          <cell r="A1089">
            <v>1339</v>
          </cell>
          <cell r="B1089" t="str">
            <v>OŠ Vladimir Nazor - Đakovo</v>
          </cell>
        </row>
        <row r="1090">
          <cell r="A1090">
            <v>1647</v>
          </cell>
          <cell r="B1090" t="str">
            <v>OŠ Vladimir Nazor - Komletinci</v>
          </cell>
        </row>
        <row r="1091">
          <cell r="A1091">
            <v>546</v>
          </cell>
          <cell r="B1091" t="str">
            <v>OŠ Vladimir Nazor - Križevci</v>
          </cell>
        </row>
        <row r="1092">
          <cell r="A1092">
            <v>1297</v>
          </cell>
          <cell r="B1092" t="str">
            <v>OŠ Vladimir Nazor - Neviđane</v>
          </cell>
        </row>
        <row r="1093">
          <cell r="A1093">
            <v>113</v>
          </cell>
          <cell r="B1093" t="str">
            <v>OŠ Vladimir Nazor - Pisarovina</v>
          </cell>
        </row>
        <row r="1094">
          <cell r="A1094">
            <v>2078</v>
          </cell>
          <cell r="B1094" t="str">
            <v>OŠ Vladimir Nazor - Ploče</v>
          </cell>
        </row>
        <row r="1095">
          <cell r="A1095">
            <v>1110</v>
          </cell>
          <cell r="B1095" t="str">
            <v>OŠ Vladimir Nazor - Slavonski Brod</v>
          </cell>
        </row>
        <row r="1096">
          <cell r="A1096">
            <v>481</v>
          </cell>
          <cell r="B1096" t="str">
            <v>OŠ Vladimir Nazor - Sveti Ilija</v>
          </cell>
        </row>
        <row r="1097">
          <cell r="A1097">
            <v>334</v>
          </cell>
          <cell r="B1097" t="str">
            <v>OŠ Vladimir Nazor - Topusko</v>
          </cell>
        </row>
        <row r="1098">
          <cell r="A1098">
            <v>1082</v>
          </cell>
          <cell r="B1098" t="str">
            <v>OŠ Vladimir Nazor - Trenkovo</v>
          </cell>
        </row>
        <row r="1099">
          <cell r="A1099">
            <v>961</v>
          </cell>
          <cell r="B1099" t="str">
            <v>OŠ Vladimir Nazor - Virovitica</v>
          </cell>
        </row>
        <row r="1100">
          <cell r="A1100">
            <v>1365</v>
          </cell>
          <cell r="B1100" t="str">
            <v>OŠ Vladimira Becića - Osijek</v>
          </cell>
        </row>
        <row r="1101">
          <cell r="A1101">
            <v>2043</v>
          </cell>
          <cell r="B1101" t="str">
            <v>OŠ Vladimira Gortana - Žminj</v>
          </cell>
        </row>
        <row r="1102">
          <cell r="A1102">
            <v>730</v>
          </cell>
          <cell r="B1102" t="str">
            <v>OŠ Vladimira Nazora - Crikvenica</v>
          </cell>
        </row>
        <row r="1103">
          <cell r="A1103">
            <v>638</v>
          </cell>
          <cell r="B1103" t="str">
            <v>OŠ Vladimira Nazora - Daruvar</v>
          </cell>
        </row>
        <row r="1104">
          <cell r="A1104">
            <v>1395</v>
          </cell>
          <cell r="B1104" t="str">
            <v>OŠ Vladimira Nazora - Feričanci</v>
          </cell>
        </row>
        <row r="1105">
          <cell r="A1105">
            <v>2006</v>
          </cell>
          <cell r="B1105" t="str">
            <v>OŠ Vladimira Nazora - Krnica</v>
          </cell>
        </row>
        <row r="1106">
          <cell r="A1106">
            <v>990</v>
          </cell>
          <cell r="B1106" t="str">
            <v>OŠ Vladimira Nazora - Nova Bukovica</v>
          </cell>
        </row>
        <row r="1107">
          <cell r="A1107">
            <v>1942</v>
          </cell>
          <cell r="B1107" t="str">
            <v>OŠ Vladimira Nazora - Pazin</v>
          </cell>
        </row>
        <row r="1108">
          <cell r="A1108">
            <v>1794</v>
          </cell>
          <cell r="B1108" t="str">
            <v>OŠ Vladimira Nazora - Postira</v>
          </cell>
        </row>
        <row r="1109">
          <cell r="A1109">
            <v>1998</v>
          </cell>
          <cell r="B1109" t="str">
            <v>OŠ Vladimira Nazora - Potpićan</v>
          </cell>
        </row>
        <row r="1110">
          <cell r="A1110">
            <v>2137</v>
          </cell>
          <cell r="B1110" t="str">
            <v>OŠ Vladimira Nazora - Pribislavec</v>
          </cell>
        </row>
        <row r="1111">
          <cell r="A1111">
            <v>1985</v>
          </cell>
          <cell r="B1111" t="str">
            <v>OŠ Vladimira Nazora - Rovinj</v>
          </cell>
        </row>
        <row r="1112">
          <cell r="A1112">
            <v>1260</v>
          </cell>
          <cell r="B1112" t="str">
            <v>OŠ Vladimira Nazora - Škabrnje</v>
          </cell>
        </row>
        <row r="1113">
          <cell r="A1113">
            <v>1579</v>
          </cell>
          <cell r="B1113" t="str">
            <v>OŠ Vladimira Nazora - Vinkovci</v>
          </cell>
        </row>
        <row r="1114">
          <cell r="A1114">
            <v>2041</v>
          </cell>
          <cell r="B1114" t="str">
            <v>OŠ Vladimira Nazora - Vrsar</v>
          </cell>
        </row>
        <row r="1115">
          <cell r="A1115">
            <v>2220</v>
          </cell>
          <cell r="B1115" t="str">
            <v>OŠ Vladimira Nazora - Zagreb</v>
          </cell>
        </row>
        <row r="1116">
          <cell r="A1116">
            <v>249</v>
          </cell>
          <cell r="B1116" t="str">
            <v>OŠ Vladimira Vidrića</v>
          </cell>
        </row>
        <row r="1117">
          <cell r="A1117">
            <v>995</v>
          </cell>
          <cell r="B1117" t="str">
            <v>OŠ Voćin</v>
          </cell>
        </row>
        <row r="1118">
          <cell r="A1118">
            <v>1571</v>
          </cell>
          <cell r="B1118" t="str">
            <v>OŠ Vodice</v>
          </cell>
        </row>
        <row r="1119">
          <cell r="A1119">
            <v>2036</v>
          </cell>
          <cell r="B1119" t="str">
            <v xml:space="preserve">OŠ Vodnjan </v>
          </cell>
        </row>
        <row r="1120">
          <cell r="A1120">
            <v>1659</v>
          </cell>
          <cell r="B1120" t="str">
            <v>OŠ Vođinci</v>
          </cell>
        </row>
        <row r="1121">
          <cell r="A1121">
            <v>396</v>
          </cell>
          <cell r="B1121" t="str">
            <v>OŠ Vojnić</v>
          </cell>
        </row>
        <row r="1122">
          <cell r="A1122">
            <v>2267</v>
          </cell>
          <cell r="B1122" t="str">
            <v>OŠ Voltino</v>
          </cell>
        </row>
        <row r="1123">
          <cell r="A1123">
            <v>1245</v>
          </cell>
          <cell r="B1123" t="str">
            <v>OŠ Voštarnica - Zadar</v>
          </cell>
        </row>
        <row r="1124">
          <cell r="A1124">
            <v>2271</v>
          </cell>
          <cell r="B1124" t="str">
            <v>OŠ Vrbani</v>
          </cell>
        </row>
        <row r="1125">
          <cell r="A1125">
            <v>1721</v>
          </cell>
          <cell r="B1125" t="str">
            <v>OŠ Vrgorac</v>
          </cell>
        </row>
        <row r="1126">
          <cell r="A1126">
            <v>1551</v>
          </cell>
          <cell r="B1126" t="str">
            <v>OŠ Vrpolje</v>
          </cell>
        </row>
        <row r="1127">
          <cell r="A1127">
            <v>2305</v>
          </cell>
          <cell r="B1127" t="str">
            <v>OŠ Vugrovec - Kašina</v>
          </cell>
        </row>
        <row r="1128">
          <cell r="A1128">
            <v>2245</v>
          </cell>
          <cell r="B1128" t="str">
            <v>OŠ Vukomerec</v>
          </cell>
        </row>
        <row r="1129">
          <cell r="A1129">
            <v>41</v>
          </cell>
          <cell r="B1129" t="str">
            <v>OŠ Vukovina</v>
          </cell>
        </row>
        <row r="1130">
          <cell r="A1130">
            <v>1246</v>
          </cell>
          <cell r="B1130" t="str">
            <v>OŠ Zadarski otoci - Zadar</v>
          </cell>
        </row>
        <row r="1131">
          <cell r="A1131">
            <v>1907</v>
          </cell>
          <cell r="B1131" t="str">
            <v>OŠ Zagvozd</v>
          </cell>
        </row>
        <row r="1132">
          <cell r="A1132">
            <v>776</v>
          </cell>
          <cell r="B1132" t="str">
            <v>OŠ Zamet</v>
          </cell>
        </row>
        <row r="1133">
          <cell r="A1133">
            <v>2296</v>
          </cell>
          <cell r="B1133" t="str">
            <v>OŠ Zapruđe</v>
          </cell>
        </row>
        <row r="1134">
          <cell r="A1134">
            <v>1055</v>
          </cell>
          <cell r="B1134" t="str">
            <v>OŠ Zdenka Turkovića</v>
          </cell>
        </row>
        <row r="1135">
          <cell r="A1135">
            <v>1257</v>
          </cell>
          <cell r="B1135" t="str">
            <v>OŠ Zemunik</v>
          </cell>
        </row>
        <row r="1136">
          <cell r="A1136">
            <v>153</v>
          </cell>
          <cell r="B1136" t="str">
            <v>OŠ Zlatar Bistrica</v>
          </cell>
        </row>
        <row r="1137">
          <cell r="A1137">
            <v>1422</v>
          </cell>
          <cell r="B1137" t="str">
            <v>OŠ Zmajevac</v>
          </cell>
        </row>
        <row r="1138">
          <cell r="A1138">
            <v>1913</v>
          </cell>
          <cell r="B1138" t="str">
            <v>OŠ Zmijavci</v>
          </cell>
        </row>
        <row r="1139">
          <cell r="A1139">
            <v>4064</v>
          </cell>
          <cell r="B1139" t="str">
            <v>OŠ Zorke Sever</v>
          </cell>
        </row>
        <row r="1140">
          <cell r="A1140">
            <v>890</v>
          </cell>
          <cell r="B1140" t="str">
            <v>OŠ Zrinskih i Frankopana</v>
          </cell>
        </row>
        <row r="1141">
          <cell r="A1141">
            <v>1632</v>
          </cell>
          <cell r="B1141" t="str">
            <v>OŠ Zrinskih Nuštar</v>
          </cell>
        </row>
        <row r="1142">
          <cell r="A1142">
            <v>255</v>
          </cell>
          <cell r="B1142" t="str">
            <v>OŠ Zvonimira Franka</v>
          </cell>
        </row>
        <row r="1143">
          <cell r="A1143">
            <v>734</v>
          </cell>
          <cell r="B1143" t="str">
            <v>OŠ Zvonka Cara</v>
          </cell>
        </row>
        <row r="1144">
          <cell r="A1144">
            <v>436</v>
          </cell>
          <cell r="B1144" t="str">
            <v>OŠ Žakanje</v>
          </cell>
        </row>
        <row r="1145">
          <cell r="A1145">
            <v>2239</v>
          </cell>
          <cell r="B1145" t="str">
            <v>OŠ Žitnjak</v>
          </cell>
        </row>
        <row r="1146">
          <cell r="A1146">
            <v>4057</v>
          </cell>
          <cell r="B1146" t="str">
            <v>OŠ Žnjan-Pazdigrad</v>
          </cell>
        </row>
        <row r="1147">
          <cell r="A1147">
            <v>1774</v>
          </cell>
          <cell r="B1147" t="str">
            <v>OŠ Žrnovnica</v>
          </cell>
        </row>
        <row r="1148">
          <cell r="A1148">
            <v>2129</v>
          </cell>
          <cell r="B1148" t="str">
            <v>OŠ Župa Dubrovačka</v>
          </cell>
        </row>
        <row r="1149">
          <cell r="A1149">
            <v>2210</v>
          </cell>
          <cell r="B1149" t="str">
            <v>OŠ Žuti brijeg</v>
          </cell>
        </row>
        <row r="1150">
          <cell r="A1150">
            <v>2653</v>
          </cell>
          <cell r="B1150" t="str">
            <v>Pazinski kolegij - Klasična gimnazija Pazin s pravom javnosti</v>
          </cell>
        </row>
        <row r="1151">
          <cell r="A1151">
            <v>4035</v>
          </cell>
          <cell r="B1151" t="str">
            <v>Policijska akademija</v>
          </cell>
        </row>
        <row r="1152">
          <cell r="A1152">
            <v>2325</v>
          </cell>
          <cell r="B1152" t="str">
            <v>Poliklinika za rehabilitaciju slušanja i govora SUVAG</v>
          </cell>
        </row>
        <row r="1153">
          <cell r="A1153">
            <v>2551</v>
          </cell>
          <cell r="B1153" t="str">
            <v>Poljoprivredna i veterinarska škola - Osijek</v>
          </cell>
        </row>
        <row r="1154">
          <cell r="A1154">
            <v>2732</v>
          </cell>
          <cell r="B1154" t="str">
            <v>Poljoprivredna škola - Zagreb</v>
          </cell>
        </row>
        <row r="1155">
          <cell r="A1155">
            <v>2530</v>
          </cell>
          <cell r="B1155" t="str">
            <v>Poljoprivredna, prehrambena i veterinarska škola Stanka Ožanića</v>
          </cell>
        </row>
        <row r="1156">
          <cell r="A1156">
            <v>2587</v>
          </cell>
          <cell r="B1156" t="str">
            <v>Poljoprivredno šumarska škola - Vinkovci</v>
          </cell>
        </row>
        <row r="1157">
          <cell r="A1157">
            <v>2498</v>
          </cell>
          <cell r="B1157" t="str">
            <v>Poljoprivredno-prehrambena škola - Požega</v>
          </cell>
        </row>
        <row r="1158">
          <cell r="A1158">
            <v>2478</v>
          </cell>
          <cell r="B1158" t="str">
            <v>Pomorska škola - Bakar</v>
          </cell>
        </row>
        <row r="1159">
          <cell r="A1159">
            <v>2632</v>
          </cell>
          <cell r="B1159" t="str">
            <v>Pomorska škola - Split</v>
          </cell>
        </row>
        <row r="1160">
          <cell r="A1160">
            <v>2524</v>
          </cell>
          <cell r="B1160" t="str">
            <v>Pomorska škola - Zadar</v>
          </cell>
        </row>
        <row r="1161">
          <cell r="A1161">
            <v>2679</v>
          </cell>
          <cell r="B1161" t="str">
            <v>Pomorsko-tehnička škola - Dubrovnik</v>
          </cell>
        </row>
        <row r="1162">
          <cell r="A1162">
            <v>2730</v>
          </cell>
          <cell r="B1162" t="str">
            <v>Poštanska i telekomunikacijska škola - Zagreb</v>
          </cell>
        </row>
        <row r="1163">
          <cell r="A1163">
            <v>2733</v>
          </cell>
          <cell r="B1163" t="str">
            <v>Prehrambeno - tehnološka škola - Zagreb</v>
          </cell>
        </row>
        <row r="1164">
          <cell r="A1164">
            <v>2458</v>
          </cell>
          <cell r="B1164" t="str">
            <v>Prirodoslovna i grafička škola - Rijeka</v>
          </cell>
        </row>
        <row r="1165">
          <cell r="A1165">
            <v>2391</v>
          </cell>
          <cell r="B1165" t="str">
            <v>Prirodoslovna škola - Karlovac</v>
          </cell>
        </row>
        <row r="1166">
          <cell r="A1166">
            <v>2728</v>
          </cell>
          <cell r="B1166" t="str">
            <v>Prirodoslovna škola Vladimira Preloga</v>
          </cell>
        </row>
        <row r="1167">
          <cell r="A1167">
            <v>2529</v>
          </cell>
          <cell r="B1167" t="str">
            <v>Prirodoslovno - grafička škola - Zadar</v>
          </cell>
        </row>
        <row r="1168">
          <cell r="A1168">
            <v>2615</v>
          </cell>
          <cell r="B1168" t="str">
            <v>Prirodoslovna škola Split</v>
          </cell>
        </row>
        <row r="1169">
          <cell r="A1169">
            <v>2840</v>
          </cell>
          <cell r="B1169" t="str">
            <v>Privatna ekonomsko-poslovna škola s pravom javnosti - Varaždin</v>
          </cell>
        </row>
        <row r="1170">
          <cell r="A1170">
            <v>2787</v>
          </cell>
          <cell r="B1170" t="str">
            <v>Privatna gimnazija Dr. Časl, s pravom javnosti</v>
          </cell>
        </row>
        <row r="1171">
          <cell r="A1171">
            <v>2777</v>
          </cell>
          <cell r="B1171" t="str">
            <v>Privatna gimnazija i ekonomska škola Katarina Zrinski</v>
          </cell>
        </row>
        <row r="1172">
          <cell r="A1172">
            <v>2790</v>
          </cell>
          <cell r="B1172" t="str">
            <v>Privatna gimnazija i ekonomsko-informatička škola Futura s pravom javnosti</v>
          </cell>
        </row>
        <row r="1173">
          <cell r="A1173">
            <v>2788</v>
          </cell>
          <cell r="B1173" t="str">
            <v>Privatna gimnazija i strukovna škola Svijet s pravom javnosti</v>
          </cell>
        </row>
        <row r="1174">
          <cell r="A1174">
            <v>2844</v>
          </cell>
          <cell r="B1174" t="str">
            <v>Privatna gimnazija i turističko-ugostiteljska škola Jure Kuprešak  - Zagreb</v>
          </cell>
        </row>
        <row r="1175">
          <cell r="A1175">
            <v>2669</v>
          </cell>
          <cell r="B1175" t="str">
            <v>Privatna gimnazija Juraj Dobrila, s pravom javnosti</v>
          </cell>
        </row>
        <row r="1176">
          <cell r="A1176">
            <v>4059</v>
          </cell>
          <cell r="B1176" t="str">
            <v>Privatna gimnazija NOVA s pravom javnosti</v>
          </cell>
        </row>
        <row r="1177">
          <cell r="A1177">
            <v>2640</v>
          </cell>
          <cell r="B1177" t="str">
            <v>Privatna jezična gimnazija Pitagora - srednja škola s pravom javnosti</v>
          </cell>
        </row>
        <row r="1178">
          <cell r="A1178">
            <v>2916</v>
          </cell>
          <cell r="B1178" t="str">
            <v xml:space="preserve">Privatna jezično-informatička gimnazija Leonardo da Vinci </v>
          </cell>
        </row>
        <row r="1179">
          <cell r="A1179">
            <v>2774</v>
          </cell>
          <cell r="B1179" t="str">
            <v>Privatna klasična gimnazija s pravom javnosti - Zagreb</v>
          </cell>
        </row>
        <row r="1180">
          <cell r="A1180">
            <v>2941</v>
          </cell>
          <cell r="B1180" t="str">
            <v>Privatna osnovna glazbena škola Bonar</v>
          </cell>
        </row>
        <row r="1181">
          <cell r="A1181">
            <v>1784</v>
          </cell>
          <cell r="B1181" t="str">
            <v>Privatna osnovna glazbena škola Boris Papandopulo</v>
          </cell>
        </row>
        <row r="1182">
          <cell r="A1182">
            <v>1253</v>
          </cell>
          <cell r="B1182" t="str">
            <v>Privatna osnovna škola Nova</v>
          </cell>
        </row>
        <row r="1183">
          <cell r="A1183">
            <v>4002</v>
          </cell>
          <cell r="B1183" t="str">
            <v>Privatna sportska i jezična gimnazija Franjo Bučar</v>
          </cell>
        </row>
        <row r="1184">
          <cell r="A1184">
            <v>4037</v>
          </cell>
          <cell r="B1184" t="str">
            <v>Privatna srednja ekonomska škola "Knez Malduh" Split</v>
          </cell>
        </row>
        <row r="1185">
          <cell r="A1185">
            <v>2784</v>
          </cell>
          <cell r="B1185" t="str">
            <v>Privatna srednja ekonomska škola INOVA s pravom javnosti</v>
          </cell>
        </row>
        <row r="1186">
          <cell r="A1186">
            <v>4031</v>
          </cell>
          <cell r="B1186" t="str">
            <v>Privatna srednja ekonomska škola Verte Nova</v>
          </cell>
        </row>
        <row r="1187">
          <cell r="A1187">
            <v>2641</v>
          </cell>
          <cell r="B1187" t="str">
            <v>Privatna srednja škola Marko Antun de Dominis, s pravom javnosti</v>
          </cell>
        </row>
        <row r="1188">
          <cell r="A1188">
            <v>2417</v>
          </cell>
          <cell r="B1188" t="str">
            <v>Privatna srednja škola Varaždin s pravom javnosti</v>
          </cell>
        </row>
        <row r="1189">
          <cell r="A1189">
            <v>2915</v>
          </cell>
          <cell r="B1189" t="str">
            <v>Privatna srednja ugostiteljska škola Wallner - Split</v>
          </cell>
        </row>
        <row r="1190">
          <cell r="A1190">
            <v>2785</v>
          </cell>
          <cell r="B1190" t="str">
            <v>Privatna umjetnička gimnazija, s pravom javnosti - Zagreb</v>
          </cell>
        </row>
        <row r="1191">
          <cell r="A1191">
            <v>2839</v>
          </cell>
          <cell r="B1191" t="str">
            <v>Privatna varaždinska gimnazija s pravom javnosti</v>
          </cell>
        </row>
        <row r="1192">
          <cell r="A1192">
            <v>2467</v>
          </cell>
          <cell r="B1192" t="str">
            <v>Prometna škola - Rijeka</v>
          </cell>
        </row>
        <row r="1193">
          <cell r="A1193">
            <v>2572</v>
          </cell>
          <cell r="B1193" t="str">
            <v>Prometno-tehnička škola - Šibenik</v>
          </cell>
        </row>
        <row r="1194">
          <cell r="A1194">
            <v>1385</v>
          </cell>
          <cell r="B1194" t="str">
            <v>Prosvjetno-kulturni centar Mađara u Republici Hrvatskoj</v>
          </cell>
        </row>
        <row r="1195">
          <cell r="A1195">
            <v>2725</v>
          </cell>
          <cell r="B1195" t="str">
            <v>Prva ekonomska škola - Zagreb</v>
          </cell>
        </row>
        <row r="1196">
          <cell r="A1196">
            <v>2406</v>
          </cell>
          <cell r="B1196" t="str">
            <v>Prva gimnazija - Varaždin</v>
          </cell>
        </row>
        <row r="1197">
          <cell r="A1197">
            <v>4009</v>
          </cell>
          <cell r="B1197" t="str">
            <v>Prva katolička osnovna škola u Gradu Zagrebu</v>
          </cell>
        </row>
        <row r="1198">
          <cell r="A1198">
            <v>368</v>
          </cell>
          <cell r="B1198" t="str">
            <v>Prva osnovna škola - Ogulin</v>
          </cell>
        </row>
        <row r="1199">
          <cell r="A1199">
            <v>4036</v>
          </cell>
          <cell r="B1199" t="str">
            <v>Prva privatna ekonomska škola Požega</v>
          </cell>
        </row>
        <row r="1200">
          <cell r="A1200">
            <v>3283</v>
          </cell>
          <cell r="B1200" t="str">
            <v>Prva privatna gimnazija - Karlovac</v>
          </cell>
        </row>
        <row r="1201">
          <cell r="A1201">
            <v>2416</v>
          </cell>
          <cell r="B1201" t="str">
            <v>Prva privatna gimnazija s pravom javnosti - Varaždin</v>
          </cell>
        </row>
        <row r="1202">
          <cell r="A1202">
            <v>2773</v>
          </cell>
          <cell r="B1202" t="str">
            <v>Prva privatna gimnazija s pravom javnosti - Zagreb</v>
          </cell>
        </row>
        <row r="1203">
          <cell r="A1203">
            <v>1982</v>
          </cell>
          <cell r="B1203" t="str">
            <v>Prva privatna osnovna škola Juraj Dobrila s pravom javnosti</v>
          </cell>
        </row>
        <row r="1204">
          <cell r="A1204">
            <v>4038</v>
          </cell>
          <cell r="B1204" t="str">
            <v>Prva privatna škola za osobne usluge Zagreb</v>
          </cell>
        </row>
        <row r="1205">
          <cell r="A1205">
            <v>2457</v>
          </cell>
          <cell r="B1205" t="str">
            <v>Prva riječka hrvatska gimnazija</v>
          </cell>
        </row>
        <row r="1206">
          <cell r="A1206">
            <v>2843</v>
          </cell>
          <cell r="B1206" t="str">
            <v>Prva Srednja informatička škola, s pravom javnosti</v>
          </cell>
        </row>
        <row r="1207">
          <cell r="A1207">
            <v>2538</v>
          </cell>
          <cell r="B1207" t="str">
            <v>Prva srednja škola - Beli Manastir</v>
          </cell>
        </row>
        <row r="1208">
          <cell r="A1208">
            <v>2460</v>
          </cell>
          <cell r="B1208" t="str">
            <v>Prva sušačka hrvatska gimnazija u Rijeci</v>
          </cell>
        </row>
        <row r="1209">
          <cell r="A1209">
            <v>4034</v>
          </cell>
          <cell r="B1209" t="str">
            <v>Pučko otvoreno učilište Zagreb</v>
          </cell>
        </row>
        <row r="1210">
          <cell r="A1210">
            <v>2471</v>
          </cell>
          <cell r="B1210" t="str">
            <v>Salezijanska klasična gimnazija - s pravom javnosti</v>
          </cell>
        </row>
        <row r="1211">
          <cell r="A1211">
            <v>2480</v>
          </cell>
          <cell r="B1211" t="str">
            <v>Srednja glazbena škola Mirković - s pravom javnosti</v>
          </cell>
        </row>
        <row r="1212">
          <cell r="A1212">
            <v>2428</v>
          </cell>
          <cell r="B1212" t="str">
            <v>Srednja gospodarska škola - Križevci</v>
          </cell>
        </row>
        <row r="1213">
          <cell r="A1213">
            <v>2513</v>
          </cell>
          <cell r="B1213" t="str">
            <v>Srednja medicinska škola - Slavonski Brod</v>
          </cell>
        </row>
        <row r="1214">
          <cell r="A1214">
            <v>2689</v>
          </cell>
          <cell r="B1214" t="str">
            <v xml:space="preserve">Srednja poljoprivredna i tehnička škola - Opuzen </v>
          </cell>
        </row>
        <row r="1215">
          <cell r="A1215">
            <v>2604</v>
          </cell>
          <cell r="B1215" t="str">
            <v>Srednja strukovna škola - Makarska</v>
          </cell>
        </row>
        <row r="1216">
          <cell r="A1216">
            <v>2354</v>
          </cell>
          <cell r="B1216" t="str">
            <v>Srednja strukovna škola - Samobor</v>
          </cell>
        </row>
        <row r="1217">
          <cell r="A1217">
            <v>2578</v>
          </cell>
          <cell r="B1217" t="str">
            <v>Srednja strukovna škola - Šibenik</v>
          </cell>
        </row>
        <row r="1218">
          <cell r="A1218">
            <v>2412</v>
          </cell>
          <cell r="B1218" t="str">
            <v>Srednja strukovna škola - Varaždin</v>
          </cell>
        </row>
        <row r="1219">
          <cell r="A1219">
            <v>2358</v>
          </cell>
          <cell r="B1219" t="str">
            <v>Srednja strukovna škola - Velika Gorica</v>
          </cell>
        </row>
        <row r="1220">
          <cell r="A1220">
            <v>2585</v>
          </cell>
          <cell r="B1220" t="str">
            <v>Srednja strukovna škola - Vinkovci</v>
          </cell>
        </row>
        <row r="1221">
          <cell r="A1221">
            <v>2543</v>
          </cell>
          <cell r="B1221" t="str">
            <v>Srednja strukovna škola Antuna Horvata - Đakovo</v>
          </cell>
        </row>
        <row r="1222">
          <cell r="A1222">
            <v>2606</v>
          </cell>
          <cell r="B1222" t="str">
            <v>Srednja strukovna škola bana Josipa Jelačića</v>
          </cell>
        </row>
        <row r="1223">
          <cell r="A1223">
            <v>2611</v>
          </cell>
          <cell r="B1223" t="str">
            <v>Srednja strukovna škola Blaž Jurjev Trogiranin</v>
          </cell>
        </row>
        <row r="1224">
          <cell r="A1224">
            <v>3284</v>
          </cell>
          <cell r="B1224" t="str">
            <v>Srednja strukovna škola Kotva</v>
          </cell>
        </row>
        <row r="1225">
          <cell r="A1225">
            <v>2906</v>
          </cell>
          <cell r="B1225" t="str">
            <v xml:space="preserve">Srednja strukovna škola Kralja Zvonimira </v>
          </cell>
        </row>
        <row r="1226">
          <cell r="A1226">
            <v>4006</v>
          </cell>
          <cell r="B1226" t="str">
            <v>Srednja škola Delnice</v>
          </cell>
        </row>
        <row r="1227">
          <cell r="A1227">
            <v>4018</v>
          </cell>
          <cell r="B1227" t="str">
            <v>Srednja škola Isidora Kršnjavoga Našice</v>
          </cell>
        </row>
        <row r="1228">
          <cell r="A1228">
            <v>4004</v>
          </cell>
          <cell r="B1228" t="str">
            <v>Srednja škola Ludbreg</v>
          </cell>
        </row>
        <row r="1229">
          <cell r="A1229">
            <v>4005</v>
          </cell>
          <cell r="B1229" t="str">
            <v>Srednja škola Novi Marof</v>
          </cell>
        </row>
        <row r="1230">
          <cell r="A1230">
            <v>2667</v>
          </cell>
          <cell r="B1230" t="str">
            <v>Srednja škola s pravom javnosti Manero - Višnjan</v>
          </cell>
        </row>
        <row r="1231">
          <cell r="A1231">
            <v>2419</v>
          </cell>
          <cell r="B1231" t="str">
            <v>Srednja škola u Maruševcu s pravom javnosti</v>
          </cell>
        </row>
        <row r="1232">
          <cell r="A1232">
            <v>2455</v>
          </cell>
          <cell r="B1232" t="str">
            <v>Srednja škola za elektrotehniku i računalstvo - Rijeka</v>
          </cell>
        </row>
        <row r="1233">
          <cell r="A1233">
            <v>2453</v>
          </cell>
          <cell r="B1233" t="str">
            <v xml:space="preserve">Srednja talijanska škola - Rijeka </v>
          </cell>
        </row>
        <row r="1234">
          <cell r="A1234">
            <v>2627</v>
          </cell>
          <cell r="B1234" t="str">
            <v>Srednja tehnička prometna škola - Split</v>
          </cell>
        </row>
        <row r="1235">
          <cell r="A1235">
            <v>2791</v>
          </cell>
          <cell r="B1235" t="str">
            <v>Srpska pravoslavna opća gimnazija Kantakuzina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Bartola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2614</v>
          </cell>
          <cell r="B1249" t="str">
            <v>SŠ Braća Radić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3162</v>
          </cell>
          <cell r="B1252" t="str">
            <v>SŠ Čakovec</v>
          </cell>
        </row>
        <row r="1253">
          <cell r="A1253">
            <v>2437</v>
          </cell>
          <cell r="B1253" t="str">
            <v>SŠ Čazma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2411</v>
          </cell>
          <cell r="B1318" t="str">
            <v>Strojarska i prometna škola - Varaždin</v>
          </cell>
        </row>
        <row r="1319">
          <cell r="A1319">
            <v>2452</v>
          </cell>
          <cell r="B1319" t="str">
            <v>Strojarska škola za industrijska i obrtnička zanimanja - Rijeka</v>
          </cell>
        </row>
        <row r="1320">
          <cell r="A1320">
            <v>2546</v>
          </cell>
          <cell r="B1320" t="str">
            <v>Strojarska tehnička škola - Osijek</v>
          </cell>
        </row>
        <row r="1321">
          <cell r="A1321">
            <v>2737</v>
          </cell>
          <cell r="B1321" t="str">
            <v>Strojarska tehnička škola Fausta Vrančića</v>
          </cell>
        </row>
        <row r="1322">
          <cell r="A1322">
            <v>2738</v>
          </cell>
          <cell r="B1322" t="str">
            <v>Strojarska tehnička škola Frana Bošnjakovića</v>
          </cell>
        </row>
        <row r="1323">
          <cell r="A1323">
            <v>2462</v>
          </cell>
          <cell r="B1323" t="str">
            <v>Strojarsko brodograđevna škola za industrijska i obrtnička zanimanja - Rijeka</v>
          </cell>
        </row>
        <row r="1324">
          <cell r="A1324">
            <v>2420</v>
          </cell>
          <cell r="B1324" t="str">
            <v>Strukovna škola - Đurđevac</v>
          </cell>
        </row>
        <row r="1325">
          <cell r="A1325">
            <v>2482</v>
          </cell>
          <cell r="B1325" t="str">
            <v>Strukovna škola - Gospić</v>
          </cell>
        </row>
        <row r="1326">
          <cell r="A1326">
            <v>2664</v>
          </cell>
          <cell r="B1326" t="str">
            <v>Strukovna škola - Pula</v>
          </cell>
        </row>
        <row r="1327">
          <cell r="A1327">
            <v>2492</v>
          </cell>
          <cell r="B1327" t="str">
            <v>Strukovna škola - Virovitica</v>
          </cell>
        </row>
        <row r="1328">
          <cell r="A1328">
            <v>2592</v>
          </cell>
          <cell r="B1328" t="str">
            <v>Strukovna škola - Vukovar</v>
          </cell>
        </row>
        <row r="1329">
          <cell r="A1329">
            <v>2672</v>
          </cell>
          <cell r="B1329" t="str">
            <v xml:space="preserve">Strukovna škola Eugena Kumičića - Rovinj </v>
          </cell>
        </row>
        <row r="1330">
          <cell r="A1330">
            <v>2528</v>
          </cell>
          <cell r="B1330" t="str">
            <v>Strukovna škola Vice Vlatkovića</v>
          </cell>
        </row>
        <row r="1331">
          <cell r="A1331">
            <v>2580</v>
          </cell>
          <cell r="B1331" t="str">
            <v>Šibenska privatna gimnazija s pravom javnosti</v>
          </cell>
        </row>
        <row r="1332">
          <cell r="A1332">
            <v>2342</v>
          </cell>
          <cell r="B1332" t="str">
            <v>Škola kreativnog razvoja dr.Časl</v>
          </cell>
        </row>
        <row r="1333">
          <cell r="A1333">
            <v>2633</v>
          </cell>
          <cell r="B1333" t="str">
            <v>Škola likovnih umjetnosti - Split</v>
          </cell>
        </row>
        <row r="1334">
          <cell r="A1334">
            <v>2531</v>
          </cell>
          <cell r="B1334" t="str">
            <v>Škola primijenjene umjetnosti i dizajna - Zadar</v>
          </cell>
        </row>
        <row r="1335">
          <cell r="A1335">
            <v>2747</v>
          </cell>
          <cell r="B1335" t="str">
            <v>Škola primijenjene umjetnosti i dizajna - Zagreb</v>
          </cell>
        </row>
        <row r="1336">
          <cell r="A1336">
            <v>2558</v>
          </cell>
          <cell r="B1336" t="str">
            <v>Škola primijenjene umjetnosti i dizajna Osijek</v>
          </cell>
        </row>
        <row r="1337">
          <cell r="A1337">
            <v>2659</v>
          </cell>
          <cell r="B1337" t="str">
            <v>Škola primijenjenih umjetnosti i dizajna - Pula</v>
          </cell>
        </row>
        <row r="1338">
          <cell r="A1338">
            <v>2327</v>
          </cell>
          <cell r="B1338" t="str">
            <v>Škola suvremenog plesa Ane Maletić - Zagreb</v>
          </cell>
        </row>
        <row r="1339">
          <cell r="A1339">
            <v>2731</v>
          </cell>
          <cell r="B1339" t="str">
            <v>Škola za cestovni promet - Zagreb</v>
          </cell>
        </row>
        <row r="1340">
          <cell r="A1340">
            <v>2631</v>
          </cell>
          <cell r="B1340" t="str">
            <v>Škola za dizajn, grafiku i održivu gradnju - Split</v>
          </cell>
        </row>
        <row r="1341">
          <cell r="A1341">
            <v>2735</v>
          </cell>
          <cell r="B1341" t="str">
            <v>Škola za grafiku, dizajn i medijsku produkciju</v>
          </cell>
        </row>
        <row r="1342">
          <cell r="A1342">
            <v>2326</v>
          </cell>
          <cell r="B1342" t="str">
            <v>Škola za klasični balet - Zagreb</v>
          </cell>
        </row>
        <row r="1343">
          <cell r="A1343">
            <v>2715</v>
          </cell>
          <cell r="B1343" t="str">
            <v>Škola za medicinske sestre Mlinarska</v>
          </cell>
        </row>
        <row r="1344">
          <cell r="A1344">
            <v>2716</v>
          </cell>
          <cell r="B1344" t="str">
            <v>Škola za medicinske sestre Vinogradska</v>
          </cell>
        </row>
        <row r="1345">
          <cell r="A1345">
            <v>2718</v>
          </cell>
          <cell r="B1345" t="str">
            <v>Škola za medicinske sestre Vrapče</v>
          </cell>
        </row>
        <row r="1346">
          <cell r="A1346">
            <v>2734</v>
          </cell>
          <cell r="B1346" t="str">
            <v>Škola za modu i dizajn</v>
          </cell>
        </row>
        <row r="1347">
          <cell r="A1347">
            <v>2744</v>
          </cell>
          <cell r="B1347" t="str">
            <v>Škola za montažu instalacija i metalnih konstrukcija</v>
          </cell>
        </row>
        <row r="1348">
          <cell r="A1348">
            <v>1980</v>
          </cell>
          <cell r="B1348" t="str">
            <v>Škola za odgoj i obrazovanje - Pula</v>
          </cell>
        </row>
        <row r="1349">
          <cell r="A1349">
            <v>2559</v>
          </cell>
          <cell r="B1349" t="str">
            <v>Škola za osposobljavanje i obrazovanje Vinko Bek</v>
          </cell>
        </row>
        <row r="1350">
          <cell r="A1350">
            <v>2717</v>
          </cell>
          <cell r="B1350" t="str">
            <v>Škola za primalje - Zagreb</v>
          </cell>
        </row>
        <row r="1351">
          <cell r="A1351">
            <v>2473</v>
          </cell>
          <cell r="B1351" t="str">
            <v>Škola za primijenjenu umjetnost u Rijeci</v>
          </cell>
        </row>
        <row r="1352">
          <cell r="A1352">
            <v>2656</v>
          </cell>
          <cell r="B1352" t="str">
            <v>Škola za turizam, ugostiteljstvo i trgovinu - Pula</v>
          </cell>
        </row>
        <row r="1353">
          <cell r="A1353">
            <v>2366</v>
          </cell>
          <cell r="B1353" t="str">
            <v>Škola za umjetnost, dizajn, grafiku i odjeću - Zabok</v>
          </cell>
        </row>
        <row r="1354">
          <cell r="A1354">
            <v>2748</v>
          </cell>
          <cell r="B1354" t="str">
            <v>Športska gimnazija - Zagreb</v>
          </cell>
        </row>
        <row r="1355">
          <cell r="A1355">
            <v>2393</v>
          </cell>
          <cell r="B1355" t="str">
            <v>Šumarska i drvodjeljska škola - Karlovac</v>
          </cell>
        </row>
        <row r="1356">
          <cell r="A1356">
            <v>4011</v>
          </cell>
          <cell r="B1356" t="str">
            <v>Talijanska osnovna škola - Bernardo Parentin Poreč</v>
          </cell>
        </row>
        <row r="1357">
          <cell r="A1357">
            <v>1925</v>
          </cell>
          <cell r="B1357" t="str">
            <v>Talijanska osnovna škola - Buje</v>
          </cell>
        </row>
        <row r="1358">
          <cell r="A1358">
            <v>2018</v>
          </cell>
          <cell r="B1358" t="str">
            <v>Talijanska osnovna škola - Novigrad</v>
          </cell>
        </row>
        <row r="1359">
          <cell r="A1359">
            <v>1960</v>
          </cell>
          <cell r="B1359" t="str">
            <v xml:space="preserve">Talijanska osnovna škola - Poreč </v>
          </cell>
        </row>
        <row r="1360">
          <cell r="A1360">
            <v>1983</v>
          </cell>
          <cell r="B1360" t="str">
            <v>Talijanska osnovna škola Bernardo Benussi - Rovinj</v>
          </cell>
        </row>
        <row r="1361">
          <cell r="A1361">
            <v>2030</v>
          </cell>
          <cell r="B1361" t="str">
            <v>Talijanska osnovna škola Galileo Galilei - Umag</v>
          </cell>
        </row>
        <row r="1362">
          <cell r="A1362">
            <v>2670</v>
          </cell>
          <cell r="B1362" t="str">
            <v xml:space="preserve">Talijanska srednja škola - Rovinj </v>
          </cell>
        </row>
        <row r="1363">
          <cell r="A1363">
            <v>2660</v>
          </cell>
          <cell r="B1363" t="str">
            <v>Talijanska srednja škola Dante Alighieri - Pula</v>
          </cell>
        </row>
        <row r="1364">
          <cell r="A1364">
            <v>2648</v>
          </cell>
          <cell r="B1364" t="str">
            <v>Talijanska srednja škola Leonardo da Vinci - Buje</v>
          </cell>
        </row>
        <row r="1365">
          <cell r="A1365">
            <v>2608</v>
          </cell>
          <cell r="B1365" t="str">
            <v>Tehnička i industrijska škola Ruđera Boškovića u Sinju</v>
          </cell>
        </row>
        <row r="1366">
          <cell r="A1366">
            <v>2433</v>
          </cell>
          <cell r="B1366" t="str">
            <v>Tehnička škola - Bjelovar</v>
          </cell>
        </row>
        <row r="1367">
          <cell r="A1367">
            <v>2692</v>
          </cell>
          <cell r="B1367" t="str">
            <v>Tehnička škola - Čakovec</v>
          </cell>
        </row>
        <row r="1368">
          <cell r="A1368">
            <v>2438</v>
          </cell>
          <cell r="B1368" t="str">
            <v>Tehnička škola - Daruvar</v>
          </cell>
        </row>
        <row r="1369">
          <cell r="A1369">
            <v>2395</v>
          </cell>
          <cell r="B1369" t="str">
            <v>Tehnička škola - Karlovac</v>
          </cell>
        </row>
        <row r="1370">
          <cell r="A1370">
            <v>2376</v>
          </cell>
          <cell r="B1370" t="str">
            <v>Tehnička škola - Kutina</v>
          </cell>
        </row>
        <row r="1371">
          <cell r="A1371">
            <v>2499</v>
          </cell>
          <cell r="B1371" t="str">
            <v>Tehnička škola - Požega</v>
          </cell>
        </row>
        <row r="1372">
          <cell r="A1372">
            <v>2663</v>
          </cell>
          <cell r="B1372" t="str">
            <v>Tehnička škola - Pula</v>
          </cell>
        </row>
        <row r="1373">
          <cell r="A1373">
            <v>2385</v>
          </cell>
          <cell r="B1373" t="str">
            <v>Tehnička škola - Sisak</v>
          </cell>
        </row>
        <row r="1374">
          <cell r="A1374">
            <v>2511</v>
          </cell>
          <cell r="B1374" t="str">
            <v>Tehnička škola - Slavonski Brod</v>
          </cell>
        </row>
        <row r="1375">
          <cell r="A1375">
            <v>2576</v>
          </cell>
          <cell r="B1375" t="str">
            <v>Tehnička škola - Šibenik</v>
          </cell>
        </row>
        <row r="1376">
          <cell r="A1376">
            <v>2490</v>
          </cell>
          <cell r="B1376" t="str">
            <v>Tehnička škola - Virovitica</v>
          </cell>
        </row>
        <row r="1377">
          <cell r="A1377">
            <v>2527</v>
          </cell>
          <cell r="B1377" t="str">
            <v>Tehnička škola - Zadar</v>
          </cell>
        </row>
        <row r="1378">
          <cell r="A1378">
            <v>2740</v>
          </cell>
          <cell r="B1378" t="str">
            <v>Tehnička škola - Zagreb</v>
          </cell>
        </row>
        <row r="1379">
          <cell r="A1379">
            <v>2596</v>
          </cell>
          <cell r="B1379" t="str">
            <v>Tehnička škola - Županja</v>
          </cell>
        </row>
        <row r="1380">
          <cell r="A1380">
            <v>2553</v>
          </cell>
          <cell r="B1380" t="str">
            <v>Tehnička škola i prirodoslovna gimnazija Ruđera Boškovića - Osijek</v>
          </cell>
        </row>
        <row r="1381">
          <cell r="A1381">
            <v>2591</v>
          </cell>
          <cell r="B1381" t="str">
            <v>Tehnička škola Nikole Tesle - Vukovar</v>
          </cell>
        </row>
        <row r="1382">
          <cell r="A1382">
            <v>2581</v>
          </cell>
          <cell r="B1382" t="str">
            <v>Tehnička škola Ruđera Boškovića - Vinkovci</v>
          </cell>
        </row>
        <row r="1383">
          <cell r="A1383">
            <v>2764</v>
          </cell>
          <cell r="B1383" t="str">
            <v>Tehnička škola Ruđera Boškovića - Zagreb</v>
          </cell>
        </row>
        <row r="1384">
          <cell r="A1384">
            <v>2601</v>
          </cell>
          <cell r="B1384" t="str">
            <v>Tehnička škola u Imotskom</v>
          </cell>
        </row>
        <row r="1385">
          <cell r="A1385">
            <v>2463</v>
          </cell>
          <cell r="B1385" t="str">
            <v>Tehnička škola Rijeka</v>
          </cell>
        </row>
        <row r="1386">
          <cell r="A1386">
            <v>2628</v>
          </cell>
          <cell r="B1386" t="str">
            <v>Tehnička škola za strojarstvo i mehatroniku - Split</v>
          </cell>
        </row>
        <row r="1387">
          <cell r="A1387">
            <v>2727</v>
          </cell>
          <cell r="B1387" t="str">
            <v>Treća ekonomska škola - Zagreb</v>
          </cell>
        </row>
        <row r="1388">
          <cell r="A1388">
            <v>2557</v>
          </cell>
          <cell r="B1388" t="str">
            <v>Trgovačka i komercijalna škola davor Milas - Osijek</v>
          </cell>
        </row>
        <row r="1389">
          <cell r="A1389">
            <v>2454</v>
          </cell>
          <cell r="B1389" t="str">
            <v>Trgovačka i tekstilna škola u Rijeci</v>
          </cell>
        </row>
        <row r="1390">
          <cell r="A1390">
            <v>2746</v>
          </cell>
          <cell r="B1390" t="str">
            <v>Trgovačka škola - Zagreb</v>
          </cell>
        </row>
        <row r="1391">
          <cell r="A1391">
            <v>2396</v>
          </cell>
          <cell r="B1391" t="str">
            <v>Trgovačko - ugostiteljska škola - Karlovac</v>
          </cell>
        </row>
        <row r="1392">
          <cell r="A1392">
            <v>2680</v>
          </cell>
          <cell r="B1392" t="str">
            <v>Turistička i ugostiteljska škola - Dubrovnik</v>
          </cell>
        </row>
        <row r="1393">
          <cell r="A1393">
            <v>2635</v>
          </cell>
          <cell r="B1393" t="str">
            <v>Turističko - ugostiteljska škola - Split</v>
          </cell>
        </row>
        <row r="1394">
          <cell r="A1394">
            <v>2655</v>
          </cell>
          <cell r="B1394" t="str">
            <v xml:space="preserve">Turističko - ugostiteljska škola Antona Štifanića - Poreč </v>
          </cell>
        </row>
        <row r="1395">
          <cell r="A1395">
            <v>2435</v>
          </cell>
          <cell r="B1395" t="str">
            <v>Turističko-ugostiteljska i prehrambena škola - Bjelovar</v>
          </cell>
        </row>
        <row r="1396">
          <cell r="A1396">
            <v>2574</v>
          </cell>
          <cell r="B1396" t="str">
            <v>Turističko-ugostiteljska škola - Šibenik</v>
          </cell>
        </row>
        <row r="1397">
          <cell r="A1397">
            <v>4001</v>
          </cell>
          <cell r="B1397" t="str">
            <v>Učenički dom</v>
          </cell>
        </row>
        <row r="1398">
          <cell r="A1398">
            <v>4046</v>
          </cell>
          <cell r="B1398" t="str">
            <v>Učenički dom Hrvatski učiteljski konvikt</v>
          </cell>
        </row>
        <row r="1399">
          <cell r="A1399">
            <v>4048</v>
          </cell>
          <cell r="B1399" t="str">
            <v>Učenički dom Lovran</v>
          </cell>
        </row>
        <row r="1400">
          <cell r="A1400">
            <v>4049</v>
          </cell>
          <cell r="B1400" t="str">
            <v>Učenički dom Marije Jambrišak</v>
          </cell>
        </row>
        <row r="1401">
          <cell r="A1401">
            <v>4054</v>
          </cell>
          <cell r="B1401" t="str">
            <v>Učenički dom Varaždin</v>
          </cell>
        </row>
        <row r="1402">
          <cell r="A1402">
            <v>2845</v>
          </cell>
          <cell r="B1402" t="str">
            <v>Učilište za popularnu i jazz glazbu</v>
          </cell>
        </row>
        <row r="1403">
          <cell r="A1403">
            <v>2447</v>
          </cell>
          <cell r="B1403" t="str">
            <v>Ugostiteljska škola - Opatija</v>
          </cell>
        </row>
        <row r="1404">
          <cell r="A1404">
            <v>2555</v>
          </cell>
          <cell r="B1404" t="str">
            <v>Ugostiteljsko - turistička škola - Osijek</v>
          </cell>
        </row>
        <row r="1405">
          <cell r="A1405">
            <v>2729</v>
          </cell>
          <cell r="B1405" t="str">
            <v>Ugostiteljsko-turističko učilište - Zagreb</v>
          </cell>
        </row>
        <row r="1406">
          <cell r="A1406">
            <v>2914</v>
          </cell>
          <cell r="B1406" t="str">
            <v>Umjetnička gimnazija Ars Animae s pravom javnosti - Split</v>
          </cell>
        </row>
        <row r="1407">
          <cell r="A1407">
            <v>60</v>
          </cell>
          <cell r="B1407" t="str">
            <v>Umjetnička škola Franje Lučića</v>
          </cell>
        </row>
        <row r="1408">
          <cell r="A1408">
            <v>2059</v>
          </cell>
          <cell r="B1408" t="str">
            <v>Umjetnička škola Luke Sorkočevića - Dubrovnik</v>
          </cell>
        </row>
        <row r="1409">
          <cell r="A1409">
            <v>1941</v>
          </cell>
          <cell r="B1409" t="str">
            <v>Umjetnička škola Matka Brajše Rašana</v>
          </cell>
        </row>
        <row r="1410">
          <cell r="A1410">
            <v>2139</v>
          </cell>
          <cell r="B1410" t="str">
            <v>Umjetnička škola Miroslav Magdalenić - Čakovec</v>
          </cell>
        </row>
        <row r="1411">
          <cell r="A1411">
            <v>1959</v>
          </cell>
          <cell r="B1411" t="str">
            <v>Umjetnička škola Poreč</v>
          </cell>
        </row>
        <row r="1412">
          <cell r="A1412">
            <v>2745</v>
          </cell>
          <cell r="B1412" t="str">
            <v>Upravna škola Zagreb</v>
          </cell>
        </row>
        <row r="1413">
          <cell r="A1413">
            <v>2700</v>
          </cell>
          <cell r="B1413" t="str">
            <v>V. gimnazija - Zagreb</v>
          </cell>
        </row>
        <row r="1414">
          <cell r="A1414">
            <v>2623</v>
          </cell>
          <cell r="B1414" t="str">
            <v>V. gimnazija Vladimir Nazor - Split</v>
          </cell>
        </row>
        <row r="1415">
          <cell r="A1415">
            <v>630</v>
          </cell>
          <cell r="B1415" t="str">
            <v>V. osnovna škola - Bjelovar</v>
          </cell>
        </row>
        <row r="1416">
          <cell r="A1416">
            <v>465</v>
          </cell>
          <cell r="B1416" t="str">
            <v>V. osnovna škola - Varaždin</v>
          </cell>
        </row>
        <row r="1417">
          <cell r="A1417">
            <v>2719</v>
          </cell>
          <cell r="B1417" t="str">
            <v>Veterinarska škola - Zagreb</v>
          </cell>
        </row>
        <row r="1418">
          <cell r="A1418">
            <v>466</v>
          </cell>
          <cell r="B1418" t="str">
            <v>VI. osnovna škola - Varaždin</v>
          </cell>
        </row>
        <row r="1419">
          <cell r="A1419">
            <v>2702</v>
          </cell>
          <cell r="B1419" t="str">
            <v>VII. gimnazija - Zagreb</v>
          </cell>
        </row>
        <row r="1420">
          <cell r="A1420">
            <v>468</v>
          </cell>
          <cell r="B1420" t="str">
            <v>VII. osnovna škola - Varaždin</v>
          </cell>
        </row>
        <row r="1421">
          <cell r="A1421">
            <v>2330</v>
          </cell>
          <cell r="B1421" t="str">
            <v>Waldorfska škola u Zagrebu</v>
          </cell>
        </row>
        <row r="1422">
          <cell r="A1422">
            <v>2705</v>
          </cell>
          <cell r="B1422" t="str">
            <v>X. gimnazija Ivan Supek - Zagreb</v>
          </cell>
        </row>
        <row r="1423">
          <cell r="A1423">
            <v>2706</v>
          </cell>
          <cell r="B1423" t="str">
            <v>XI. gimnazija - Zagreb</v>
          </cell>
        </row>
        <row r="1424">
          <cell r="A1424">
            <v>2707</v>
          </cell>
          <cell r="B1424" t="str">
            <v>XII. gimnazija - Zagreb</v>
          </cell>
        </row>
        <row r="1425">
          <cell r="A1425">
            <v>2708</v>
          </cell>
          <cell r="B1425" t="str">
            <v>XIII. gimnazija - Zagreb</v>
          </cell>
        </row>
        <row r="1426">
          <cell r="A1426">
            <v>2710</v>
          </cell>
          <cell r="B1426" t="str">
            <v>XV. gimnazija - Zagreb</v>
          </cell>
        </row>
        <row r="1427">
          <cell r="A1427">
            <v>2711</v>
          </cell>
          <cell r="B1427" t="str">
            <v>XVI. gimnazija - Zagreb</v>
          </cell>
        </row>
        <row r="1428">
          <cell r="A1428">
            <v>2713</v>
          </cell>
          <cell r="B1428" t="str">
            <v>XVIII. gimnazija - Zagreb</v>
          </cell>
        </row>
        <row r="1429">
          <cell r="A1429">
            <v>2536</v>
          </cell>
          <cell r="B1429" t="str">
            <v>Zadarska privatna gimnazija s pravom javnosti</v>
          </cell>
        </row>
        <row r="1430">
          <cell r="A1430">
            <v>4000</v>
          </cell>
          <cell r="B1430" t="str">
            <v>Zadruga</v>
          </cell>
        </row>
        <row r="1431">
          <cell r="A1431">
            <v>2775</v>
          </cell>
          <cell r="B1431" t="str">
            <v>Zagrebačka umjetnička gimnazija s pravom javnosti</v>
          </cell>
        </row>
        <row r="1432">
          <cell r="A1432">
            <v>2586</v>
          </cell>
          <cell r="B1432" t="str">
            <v>Zdravstvena i veterinarska škola Dr. Andrije Štampara - Vinkovci</v>
          </cell>
        </row>
        <row r="1433">
          <cell r="A1433">
            <v>2634</v>
          </cell>
          <cell r="B1433" t="str">
            <v>Zdravstvena škola - Split</v>
          </cell>
        </row>
        <row r="1434">
          <cell r="A1434">
            <v>2714</v>
          </cell>
          <cell r="B1434" t="str">
            <v>Zdravstveno učilište - Zagreb</v>
          </cell>
        </row>
        <row r="1435">
          <cell r="A1435">
            <v>2359</v>
          </cell>
          <cell r="B1435" t="str">
            <v>Zrakoplovna tehnička škola Rudolfa Perešina</v>
          </cell>
        </row>
        <row r="1436">
          <cell r="A1436">
            <v>2477</v>
          </cell>
          <cell r="B1436" t="str">
            <v>Željeznička tehnička škola - Moravice</v>
          </cell>
        </row>
        <row r="1437">
          <cell r="A1437">
            <v>2751</v>
          </cell>
          <cell r="B1437" t="str">
            <v>Ženska opća gimnazija Družbe sestara milosrdnica - s pravom javnosti</v>
          </cell>
        </row>
        <row r="1438">
          <cell r="A1438">
            <v>4043</v>
          </cell>
          <cell r="B1438" t="str">
            <v>Ženski đački dom Dubrovnik</v>
          </cell>
        </row>
        <row r="1439">
          <cell r="A1439">
            <v>4007</v>
          </cell>
          <cell r="B1439" t="str">
            <v>Ženski đački dom Split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4065</v>
          </cell>
          <cell r="B718" t="str">
            <v>OŠ Kralja Zvonimira</v>
          </cell>
        </row>
        <row r="719">
          <cell r="A719">
            <v>830</v>
          </cell>
          <cell r="B719" t="str">
            <v>OŠ Kraljevica</v>
          </cell>
        </row>
        <row r="720">
          <cell r="A720">
            <v>2875</v>
          </cell>
          <cell r="B720" t="str">
            <v>OŠ Kraljice Jelene</v>
          </cell>
        </row>
        <row r="721">
          <cell r="A721">
            <v>190</v>
          </cell>
          <cell r="B721" t="str">
            <v>OŠ Krapinske Toplice</v>
          </cell>
        </row>
        <row r="722">
          <cell r="A722">
            <v>1226</v>
          </cell>
          <cell r="B722" t="str">
            <v>OŠ Krune Krstića - Zadar</v>
          </cell>
        </row>
        <row r="723">
          <cell r="A723">
            <v>88</v>
          </cell>
          <cell r="B723" t="str">
            <v>OŠ Ksavera Šandora Gjalskog - Donja Zelina</v>
          </cell>
        </row>
        <row r="724">
          <cell r="A724">
            <v>150</v>
          </cell>
          <cell r="B724" t="str">
            <v>OŠ Ksavera Šandora Gjalskog - Zabok</v>
          </cell>
        </row>
        <row r="725">
          <cell r="A725">
            <v>2198</v>
          </cell>
          <cell r="B725" t="str">
            <v>OŠ Ksavera Šandora Gjalskog - Zagreb</v>
          </cell>
        </row>
        <row r="726">
          <cell r="A726">
            <v>2116</v>
          </cell>
          <cell r="B726" t="str">
            <v>OŠ Kula Norinska</v>
          </cell>
        </row>
        <row r="727">
          <cell r="A727">
            <v>2106</v>
          </cell>
          <cell r="B727" t="str">
            <v>OŠ Kuna</v>
          </cell>
        </row>
        <row r="728">
          <cell r="A728">
            <v>100</v>
          </cell>
          <cell r="B728" t="str">
            <v>OŠ Kupljenovo</v>
          </cell>
        </row>
        <row r="729">
          <cell r="A729">
            <v>2141</v>
          </cell>
          <cell r="B729" t="str">
            <v>OŠ Kuršanec</v>
          </cell>
        </row>
        <row r="730">
          <cell r="A730">
            <v>2202</v>
          </cell>
          <cell r="B730" t="str">
            <v>OŠ Kustošija</v>
          </cell>
        </row>
        <row r="731">
          <cell r="A731">
            <v>1392</v>
          </cell>
          <cell r="B731" t="str">
            <v>OŠ Ladimirevci</v>
          </cell>
        </row>
        <row r="732">
          <cell r="A732">
            <v>2049</v>
          </cell>
          <cell r="B732" t="str">
            <v>OŠ Lapad</v>
          </cell>
        </row>
        <row r="733">
          <cell r="A733">
            <v>1452</v>
          </cell>
          <cell r="B733" t="str">
            <v>OŠ Laslovo</v>
          </cell>
        </row>
        <row r="734">
          <cell r="A734">
            <v>2884</v>
          </cell>
          <cell r="B734" t="str">
            <v>OŠ Lauder-Hugo Kon</v>
          </cell>
        </row>
        <row r="735">
          <cell r="A735">
            <v>566</v>
          </cell>
          <cell r="B735" t="str">
            <v>OŠ Legrad</v>
          </cell>
        </row>
        <row r="736">
          <cell r="A736">
            <v>2917</v>
          </cell>
          <cell r="B736" t="str">
            <v>OŠ Libar</v>
          </cell>
        </row>
        <row r="737">
          <cell r="A737">
            <v>187</v>
          </cell>
          <cell r="B737" t="str">
            <v>OŠ Lijepa Naša</v>
          </cell>
        </row>
        <row r="738">
          <cell r="A738">
            <v>1084</v>
          </cell>
          <cell r="B738" t="str">
            <v>OŠ Lipik</v>
          </cell>
        </row>
        <row r="739">
          <cell r="A739">
            <v>1641</v>
          </cell>
          <cell r="B739" t="str">
            <v>OŠ Lipovac</v>
          </cell>
        </row>
        <row r="740">
          <cell r="A740">
            <v>4058</v>
          </cell>
          <cell r="B740" t="str">
            <v>OŠ Lotrščak</v>
          </cell>
        </row>
        <row r="741">
          <cell r="A741">
            <v>1629</v>
          </cell>
          <cell r="B741" t="str">
            <v>OŠ Lovas</v>
          </cell>
        </row>
        <row r="742">
          <cell r="A742">
            <v>935</v>
          </cell>
          <cell r="B742" t="str">
            <v>OŠ Lovinac</v>
          </cell>
        </row>
        <row r="743">
          <cell r="A743">
            <v>2241</v>
          </cell>
          <cell r="B743" t="str">
            <v>OŠ Lovre pl. Matačića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450</v>
          </cell>
          <cell r="B746" t="str">
            <v>OŠ Ludbreg</v>
          </cell>
        </row>
        <row r="747">
          <cell r="A747">
            <v>324</v>
          </cell>
          <cell r="B747" t="str">
            <v>OŠ Ludina</v>
          </cell>
        </row>
        <row r="748">
          <cell r="A748">
            <v>1427</v>
          </cell>
          <cell r="B748" t="str">
            <v>OŠ Lug - Laskói Általános Iskola</v>
          </cell>
        </row>
        <row r="749">
          <cell r="A749">
            <v>2886</v>
          </cell>
          <cell r="B749" t="str">
            <v>OŠ Luka - Luka</v>
          </cell>
        </row>
        <row r="750">
          <cell r="A750">
            <v>2910</v>
          </cell>
          <cell r="B750" t="str">
            <v>OŠ Luka - Sesvete</v>
          </cell>
        </row>
        <row r="751">
          <cell r="A751">
            <v>1493</v>
          </cell>
          <cell r="B751" t="str">
            <v>OŠ Luka Botić</v>
          </cell>
        </row>
        <row r="752">
          <cell r="A752">
            <v>909</v>
          </cell>
          <cell r="B752" t="str">
            <v>OŠ Luke Perkovića - Brinje</v>
          </cell>
        </row>
        <row r="753">
          <cell r="A753">
            <v>513</v>
          </cell>
          <cell r="B753" t="str">
            <v>OŠ Ljubešćica</v>
          </cell>
        </row>
        <row r="754">
          <cell r="A754">
            <v>2269</v>
          </cell>
          <cell r="B754" t="str">
            <v>OŠ Ljubljanica - Zagreb</v>
          </cell>
        </row>
        <row r="755">
          <cell r="A755">
            <v>7</v>
          </cell>
          <cell r="B755" t="str">
            <v>OŠ Ljubo Babić</v>
          </cell>
        </row>
        <row r="756">
          <cell r="A756">
            <v>1155</v>
          </cell>
          <cell r="B756" t="str">
            <v>OŠ Ljudevit Gaj - Lužani</v>
          </cell>
        </row>
        <row r="757">
          <cell r="A757">
            <v>202</v>
          </cell>
          <cell r="B757" t="str">
            <v>OŠ Ljudevit Gaj - Mihovljan</v>
          </cell>
        </row>
        <row r="758">
          <cell r="A758">
            <v>147</v>
          </cell>
          <cell r="B758" t="str">
            <v>OŠ Ljudevit Gaj u Krapini</v>
          </cell>
        </row>
        <row r="759">
          <cell r="A759">
            <v>1089</v>
          </cell>
          <cell r="B759" t="str">
            <v>OŠ Ljudevita Gaja - Nova Gradiška</v>
          </cell>
        </row>
        <row r="760">
          <cell r="A760">
            <v>1370</v>
          </cell>
          <cell r="B760" t="str">
            <v>OŠ Ljudevita Gaja - Osijek</v>
          </cell>
        </row>
        <row r="761">
          <cell r="A761">
            <v>78</v>
          </cell>
          <cell r="B761" t="str">
            <v>OŠ Ljudevita Gaja - Zaprešić</v>
          </cell>
        </row>
        <row r="762">
          <cell r="A762">
            <v>537</v>
          </cell>
          <cell r="B762" t="str">
            <v>OŠ Ljudevita Modeca - Križevci</v>
          </cell>
        </row>
        <row r="763">
          <cell r="A763">
            <v>196</v>
          </cell>
          <cell r="B763" t="str">
            <v>OŠ Mače</v>
          </cell>
        </row>
        <row r="764">
          <cell r="A764">
            <v>362</v>
          </cell>
          <cell r="B764" t="str">
            <v>OŠ Mahično</v>
          </cell>
        </row>
        <row r="765">
          <cell r="A765">
            <v>1716</v>
          </cell>
          <cell r="B765" t="str">
            <v>OŠ Majstora Radovana</v>
          </cell>
        </row>
        <row r="766">
          <cell r="A766">
            <v>2254</v>
          </cell>
          <cell r="B766" t="str">
            <v>OŠ Malešnica</v>
          </cell>
        </row>
        <row r="767">
          <cell r="A767">
            <v>4053</v>
          </cell>
          <cell r="B767" t="str">
            <v>OŠ Malinska - Dubašnica</v>
          </cell>
        </row>
        <row r="768">
          <cell r="A768">
            <v>1757</v>
          </cell>
          <cell r="B768" t="str">
            <v>OŠ Manuš</v>
          </cell>
        </row>
        <row r="769">
          <cell r="A769">
            <v>2005</v>
          </cell>
          <cell r="B769" t="str">
            <v>OŠ Marčana</v>
          </cell>
        </row>
        <row r="770">
          <cell r="A770">
            <v>1671</v>
          </cell>
          <cell r="B770" t="str">
            <v>OŠ Mare Švel-Gamiršek</v>
          </cell>
        </row>
        <row r="771">
          <cell r="A771">
            <v>843</v>
          </cell>
          <cell r="B771" t="str">
            <v>OŠ Maria Martinolića</v>
          </cell>
        </row>
        <row r="772">
          <cell r="A772">
            <v>198</v>
          </cell>
          <cell r="B772" t="str">
            <v>OŠ Marija Bistrica</v>
          </cell>
        </row>
        <row r="773">
          <cell r="A773">
            <v>2023</v>
          </cell>
          <cell r="B773" t="str">
            <v>OŠ Marije i Line</v>
          </cell>
        </row>
        <row r="774">
          <cell r="A774">
            <v>2215</v>
          </cell>
          <cell r="B774" t="str">
            <v>OŠ Marije Jurić Zagorke</v>
          </cell>
        </row>
        <row r="775">
          <cell r="A775">
            <v>2051</v>
          </cell>
          <cell r="B775" t="str">
            <v>OŠ Marina Držića - Dubrovnik</v>
          </cell>
        </row>
        <row r="776">
          <cell r="A776">
            <v>2278</v>
          </cell>
          <cell r="B776" t="str">
            <v>OŠ Marina Držića - Zagreb</v>
          </cell>
        </row>
        <row r="777">
          <cell r="A777">
            <v>2047</v>
          </cell>
          <cell r="B777" t="str">
            <v>OŠ Marina Getaldića</v>
          </cell>
        </row>
        <row r="778">
          <cell r="A778">
            <v>1752</v>
          </cell>
          <cell r="B778" t="str">
            <v>OŠ Marjan</v>
          </cell>
        </row>
        <row r="779">
          <cell r="A779">
            <v>1706</v>
          </cell>
          <cell r="B779" t="str">
            <v>OŠ Marka Marulića</v>
          </cell>
        </row>
        <row r="780">
          <cell r="A780">
            <v>1205</v>
          </cell>
          <cell r="B780" t="str">
            <v>OŠ Markovac</v>
          </cell>
        </row>
        <row r="781">
          <cell r="A781">
            <v>2225</v>
          </cell>
          <cell r="B781" t="str">
            <v>OŠ Markuševec</v>
          </cell>
        </row>
        <row r="782">
          <cell r="A782">
            <v>1662</v>
          </cell>
          <cell r="B782" t="str">
            <v>OŠ Markušica</v>
          </cell>
        </row>
        <row r="783">
          <cell r="A783">
            <v>503</v>
          </cell>
          <cell r="B783" t="str">
            <v>OŠ Martijanec</v>
          </cell>
        </row>
        <row r="784">
          <cell r="A784">
            <v>4017</v>
          </cell>
          <cell r="B784" t="str">
            <v>OŠ Mate Balote - Buje</v>
          </cell>
        </row>
        <row r="785">
          <cell r="A785">
            <v>244</v>
          </cell>
          <cell r="B785" t="str">
            <v>OŠ Mate Lovraka - Kutina</v>
          </cell>
        </row>
        <row r="786">
          <cell r="A786">
            <v>1094</v>
          </cell>
          <cell r="B786" t="str">
            <v>OŠ Mate Lovraka - Nova Gradiška</v>
          </cell>
        </row>
        <row r="787">
          <cell r="A787">
            <v>267</v>
          </cell>
          <cell r="B787" t="str">
            <v>OŠ Mate Lovraka - Petrinja</v>
          </cell>
        </row>
        <row r="788">
          <cell r="A788">
            <v>713</v>
          </cell>
          <cell r="B788" t="str">
            <v>OŠ Mate Lovraka - Veliki Grđevac</v>
          </cell>
        </row>
        <row r="789">
          <cell r="A789">
            <v>1492</v>
          </cell>
          <cell r="B789" t="str">
            <v>OŠ Mate Lovraka - Vladislavci</v>
          </cell>
        </row>
        <row r="790">
          <cell r="A790">
            <v>2214</v>
          </cell>
          <cell r="B790" t="str">
            <v>OŠ Mate Lovraka - Zagreb</v>
          </cell>
        </row>
        <row r="791">
          <cell r="A791">
            <v>1602</v>
          </cell>
          <cell r="B791" t="str">
            <v>OŠ Mate Lovraka - Županja</v>
          </cell>
        </row>
        <row r="792">
          <cell r="A792">
            <v>1611</v>
          </cell>
          <cell r="B792" t="str">
            <v>OŠ Matija Antun Reljković - Cerna</v>
          </cell>
        </row>
        <row r="793">
          <cell r="A793">
            <v>1177</v>
          </cell>
          <cell r="B793" t="str">
            <v>OŠ Matija Antun Reljković - Davor</v>
          </cell>
        </row>
        <row r="794">
          <cell r="A794">
            <v>1171</v>
          </cell>
          <cell r="B794" t="str">
            <v>OŠ Matija Gubec - Cernik</v>
          </cell>
        </row>
        <row r="795">
          <cell r="A795">
            <v>1628</v>
          </cell>
          <cell r="B795" t="str">
            <v>OŠ Matija Gubec - Jarmina</v>
          </cell>
        </row>
        <row r="796">
          <cell r="A796">
            <v>1494</v>
          </cell>
          <cell r="B796" t="str">
            <v>OŠ Matija Gubec - Magdalenovac</v>
          </cell>
        </row>
        <row r="797">
          <cell r="A797">
            <v>1349</v>
          </cell>
          <cell r="B797" t="str">
            <v>OŠ Matija Gubec - Piškorevci</v>
          </cell>
        </row>
        <row r="798">
          <cell r="A798">
            <v>174</v>
          </cell>
          <cell r="B798" t="str">
            <v>OŠ Matije Gupca - Gornja Stubica</v>
          </cell>
        </row>
        <row r="799">
          <cell r="A799">
            <v>2265</v>
          </cell>
          <cell r="B799" t="str">
            <v>OŠ Matije Gupca - Zagreb</v>
          </cell>
        </row>
        <row r="800">
          <cell r="A800">
            <v>1386</v>
          </cell>
          <cell r="B800" t="str">
            <v>OŠ Matije Petra Katančića</v>
          </cell>
        </row>
        <row r="801">
          <cell r="A801">
            <v>1934</v>
          </cell>
          <cell r="B801" t="str">
            <v>OŠ Matije Vlačića</v>
          </cell>
        </row>
        <row r="802">
          <cell r="A802">
            <v>2234</v>
          </cell>
          <cell r="B802" t="str">
            <v>OŠ Matka Laginje</v>
          </cell>
        </row>
        <row r="803">
          <cell r="A803">
            <v>2205</v>
          </cell>
          <cell r="B803" t="str">
            <v>OŠ Medvedgrad</v>
          </cell>
        </row>
        <row r="804">
          <cell r="A804">
            <v>1772</v>
          </cell>
          <cell r="B804" t="str">
            <v>OŠ Mejaši</v>
          </cell>
        </row>
        <row r="805">
          <cell r="A805">
            <v>1762</v>
          </cell>
          <cell r="B805" t="str">
            <v>OŠ Meje</v>
          </cell>
        </row>
        <row r="806">
          <cell r="A806">
            <v>1770</v>
          </cell>
          <cell r="B806" t="str">
            <v>OŠ Mertojak</v>
          </cell>
        </row>
        <row r="807">
          <cell r="A807">
            <v>447</v>
          </cell>
          <cell r="B807" t="str">
            <v>OŠ Metel Ožegović</v>
          </cell>
        </row>
        <row r="808">
          <cell r="A808">
            <v>20</v>
          </cell>
          <cell r="B808" t="str">
            <v>OŠ Mihaela Šiloboda</v>
          </cell>
        </row>
        <row r="809">
          <cell r="A809">
            <v>569</v>
          </cell>
          <cell r="B809" t="str">
            <v>OŠ Mihovil Pavlek Miškina - Đelekovec</v>
          </cell>
        </row>
        <row r="810">
          <cell r="A810">
            <v>1675</v>
          </cell>
          <cell r="B810" t="str">
            <v>OŠ Mijat Stojanović</v>
          </cell>
        </row>
        <row r="811">
          <cell r="A811">
            <v>993</v>
          </cell>
          <cell r="B811" t="str">
            <v>OŠ Mikleuš</v>
          </cell>
        </row>
        <row r="812">
          <cell r="A812">
            <v>1121</v>
          </cell>
          <cell r="B812" t="str">
            <v>OŠ Milan Amruš</v>
          </cell>
        </row>
        <row r="813">
          <cell r="A813">
            <v>827</v>
          </cell>
          <cell r="B813" t="str">
            <v>OŠ Milan Brozović</v>
          </cell>
        </row>
        <row r="814">
          <cell r="A814">
            <v>1899</v>
          </cell>
          <cell r="B814" t="str">
            <v>OŠ Milana Begovića</v>
          </cell>
        </row>
        <row r="815">
          <cell r="A815">
            <v>27</v>
          </cell>
          <cell r="B815" t="str">
            <v>OŠ Milana Langa</v>
          </cell>
        </row>
        <row r="816">
          <cell r="A816">
            <v>2019</v>
          </cell>
          <cell r="B816" t="str">
            <v>OŠ Milana Šorga - Oprtalj</v>
          </cell>
        </row>
        <row r="817">
          <cell r="A817">
            <v>1490</v>
          </cell>
          <cell r="B817" t="str">
            <v>OŠ Milka Cepelića</v>
          </cell>
        </row>
        <row r="818">
          <cell r="A818">
            <v>135</v>
          </cell>
          <cell r="B818" t="str">
            <v>OŠ Milke Trnine</v>
          </cell>
        </row>
        <row r="819">
          <cell r="A819">
            <v>1879</v>
          </cell>
          <cell r="B819" t="str">
            <v>OŠ Milna</v>
          </cell>
        </row>
        <row r="820">
          <cell r="A820">
            <v>668</v>
          </cell>
          <cell r="B820" t="str">
            <v>OŠ Mirka Pereša</v>
          </cell>
        </row>
        <row r="821">
          <cell r="A821">
            <v>1448</v>
          </cell>
          <cell r="B821" t="str">
            <v>OŠ Miroslava Krleže - Čepin</v>
          </cell>
        </row>
        <row r="822">
          <cell r="A822">
            <v>2194</v>
          </cell>
          <cell r="B822" t="str">
            <v>OŠ Miroslava Krleže - Zagreb</v>
          </cell>
        </row>
        <row r="823">
          <cell r="A823">
            <v>1593</v>
          </cell>
          <cell r="B823" t="str">
            <v>OŠ Mitnica</v>
          </cell>
        </row>
        <row r="824">
          <cell r="A824">
            <v>1046</v>
          </cell>
          <cell r="B824" t="str">
            <v>OŠ Mladost - Jakšić</v>
          </cell>
        </row>
        <row r="825">
          <cell r="A825">
            <v>309</v>
          </cell>
          <cell r="B825" t="str">
            <v>OŠ Mladost - Lekenik</v>
          </cell>
        </row>
        <row r="826">
          <cell r="A826">
            <v>1367</v>
          </cell>
          <cell r="B826" t="str">
            <v>OŠ Mladost - Osijek</v>
          </cell>
        </row>
        <row r="827">
          <cell r="A827">
            <v>2299</v>
          </cell>
          <cell r="B827" t="str">
            <v>OŠ Mladost - Zagreb</v>
          </cell>
        </row>
        <row r="828">
          <cell r="A828">
            <v>2109</v>
          </cell>
          <cell r="B828" t="str">
            <v>OŠ Mljet</v>
          </cell>
        </row>
        <row r="829">
          <cell r="A829">
            <v>2061</v>
          </cell>
          <cell r="B829" t="str">
            <v>OŠ Mokošica - Dubrovnik</v>
          </cell>
        </row>
        <row r="830">
          <cell r="A830">
            <v>601</v>
          </cell>
          <cell r="B830" t="str">
            <v>OŠ Molve</v>
          </cell>
        </row>
        <row r="831">
          <cell r="A831">
            <v>1976</v>
          </cell>
          <cell r="B831" t="str">
            <v>OŠ Monte Zaro</v>
          </cell>
        </row>
        <row r="832">
          <cell r="A832">
            <v>870</v>
          </cell>
          <cell r="B832" t="str">
            <v>OŠ Mrkopalj</v>
          </cell>
        </row>
        <row r="833">
          <cell r="A833">
            <v>2156</v>
          </cell>
          <cell r="B833" t="str">
            <v>OŠ Mursko Središće</v>
          </cell>
        </row>
        <row r="834">
          <cell r="A834">
            <v>1568</v>
          </cell>
          <cell r="B834" t="str">
            <v>OŠ Murterski škoji</v>
          </cell>
        </row>
        <row r="835">
          <cell r="A835">
            <v>2324</v>
          </cell>
          <cell r="B835" t="str">
            <v>OŠ Nad lipom</v>
          </cell>
        </row>
        <row r="836">
          <cell r="A836">
            <v>2341</v>
          </cell>
          <cell r="B836" t="str">
            <v>OŠ Nandi s pravom javnosti</v>
          </cell>
        </row>
        <row r="837">
          <cell r="A837">
            <v>2159</v>
          </cell>
          <cell r="B837" t="str">
            <v>OŠ Nedelišće</v>
          </cell>
        </row>
        <row r="838">
          <cell r="A838">
            <v>1676</v>
          </cell>
          <cell r="B838" t="str">
            <v>OŠ Negoslavci</v>
          </cell>
        </row>
        <row r="839">
          <cell r="A839">
            <v>1800</v>
          </cell>
          <cell r="B839" t="str">
            <v>OŠ Neorić-Sutina</v>
          </cell>
        </row>
        <row r="840">
          <cell r="A840">
            <v>416</v>
          </cell>
          <cell r="B840" t="str">
            <v>OŠ Netretić</v>
          </cell>
        </row>
        <row r="841">
          <cell r="A841">
            <v>789</v>
          </cell>
          <cell r="B841" t="str">
            <v>OŠ Nikola Tesla - Rijeka</v>
          </cell>
        </row>
        <row r="842">
          <cell r="A842">
            <v>1592</v>
          </cell>
          <cell r="B842" t="str">
            <v>OŠ Nikole Andrića</v>
          </cell>
        </row>
        <row r="843">
          <cell r="A843">
            <v>48</v>
          </cell>
          <cell r="B843" t="str">
            <v>OŠ Nikole Hribara</v>
          </cell>
        </row>
        <row r="844">
          <cell r="A844">
            <v>1214</v>
          </cell>
          <cell r="B844" t="str">
            <v>OŠ Nikole Tesle - Gračac</v>
          </cell>
        </row>
        <row r="845">
          <cell r="A845">
            <v>1581</v>
          </cell>
          <cell r="B845" t="str">
            <v>OŠ Nikole Tesle - Mirkovci</v>
          </cell>
        </row>
        <row r="846">
          <cell r="A846">
            <v>2268</v>
          </cell>
          <cell r="B846" t="str">
            <v>OŠ Nikole Tesle - Zagreb</v>
          </cell>
        </row>
        <row r="847">
          <cell r="A847">
            <v>678</v>
          </cell>
          <cell r="B847" t="str">
            <v>OŠ Nova Rača</v>
          </cell>
        </row>
        <row r="848">
          <cell r="A848">
            <v>453</v>
          </cell>
          <cell r="B848" t="str">
            <v>OŠ Novi Marof</v>
          </cell>
        </row>
        <row r="849">
          <cell r="A849">
            <v>1271</v>
          </cell>
          <cell r="B849" t="str">
            <v>OŠ Novigrad</v>
          </cell>
        </row>
        <row r="850">
          <cell r="A850">
            <v>4050</v>
          </cell>
          <cell r="B850" t="str">
            <v>OŠ Novo Čiče</v>
          </cell>
        </row>
        <row r="851">
          <cell r="A851">
            <v>259</v>
          </cell>
          <cell r="B851" t="str">
            <v>OŠ Novska</v>
          </cell>
        </row>
        <row r="852">
          <cell r="A852">
            <v>1686</v>
          </cell>
          <cell r="B852" t="str">
            <v>OŠ o. Petra Perice Makarska</v>
          </cell>
        </row>
        <row r="853">
          <cell r="A853">
            <v>1217</v>
          </cell>
          <cell r="B853" t="str">
            <v>OŠ Obrovac</v>
          </cell>
        </row>
        <row r="854">
          <cell r="A854">
            <v>2301</v>
          </cell>
          <cell r="B854" t="str">
            <v>OŠ Odra</v>
          </cell>
        </row>
        <row r="855">
          <cell r="A855">
            <v>1188</v>
          </cell>
          <cell r="B855" t="str">
            <v>OŠ Okučani</v>
          </cell>
        </row>
        <row r="856">
          <cell r="A856">
            <v>4045</v>
          </cell>
          <cell r="B856" t="str">
            <v>OŠ Omišalj</v>
          </cell>
        </row>
        <row r="857">
          <cell r="A857">
            <v>2113</v>
          </cell>
          <cell r="B857" t="str">
            <v>OŠ Opuzen</v>
          </cell>
        </row>
        <row r="858">
          <cell r="A858">
            <v>2104</v>
          </cell>
          <cell r="B858" t="str">
            <v>OŠ Orebić</v>
          </cell>
        </row>
        <row r="859">
          <cell r="A859">
            <v>2154</v>
          </cell>
          <cell r="B859" t="str">
            <v>OŠ Orehovica</v>
          </cell>
        </row>
        <row r="860">
          <cell r="A860">
            <v>205</v>
          </cell>
          <cell r="B860" t="str">
            <v>OŠ Oroslavje</v>
          </cell>
        </row>
        <row r="861">
          <cell r="A861">
            <v>1740</v>
          </cell>
          <cell r="B861" t="str">
            <v>OŠ Ostrog</v>
          </cell>
        </row>
        <row r="862">
          <cell r="A862">
            <v>2303</v>
          </cell>
          <cell r="B862" t="str">
            <v>OŠ Otok</v>
          </cell>
        </row>
        <row r="863">
          <cell r="A863">
            <v>2201</v>
          </cell>
          <cell r="B863" t="str">
            <v>OŠ Otona Ivekovića</v>
          </cell>
        </row>
        <row r="864">
          <cell r="A864">
            <v>2119</v>
          </cell>
          <cell r="B864" t="str">
            <v>OŠ Otrići-Dubrave</v>
          </cell>
        </row>
        <row r="865">
          <cell r="A865">
            <v>1300</v>
          </cell>
          <cell r="B865" t="str">
            <v>OŠ Pakoštane</v>
          </cell>
        </row>
        <row r="866">
          <cell r="A866">
            <v>2196</v>
          </cell>
          <cell r="B866" t="str">
            <v>OŠ Pantovčak</v>
          </cell>
        </row>
        <row r="867">
          <cell r="A867">
            <v>77</v>
          </cell>
          <cell r="B867" t="str">
            <v>OŠ Pavao Belas</v>
          </cell>
        </row>
        <row r="868">
          <cell r="A868">
            <v>185</v>
          </cell>
          <cell r="B868" t="str">
            <v>OŠ Pavla Štoosa</v>
          </cell>
        </row>
        <row r="869">
          <cell r="A869">
            <v>2206</v>
          </cell>
          <cell r="B869" t="str">
            <v>OŠ Pavleka Miškine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798</v>
          </cell>
          <cell r="B871" t="str">
            <v>OŠ Pehlin</v>
          </cell>
        </row>
        <row r="872">
          <cell r="A872">
            <v>917</v>
          </cell>
          <cell r="B872" t="str">
            <v>OŠ Perušić</v>
          </cell>
        </row>
        <row r="873">
          <cell r="A873">
            <v>1718</v>
          </cell>
          <cell r="B873" t="str">
            <v>OŠ Petar Berislavić</v>
          </cell>
        </row>
        <row r="874">
          <cell r="A874">
            <v>1295</v>
          </cell>
          <cell r="B874" t="str">
            <v>OŠ Petar Lorini</v>
          </cell>
        </row>
        <row r="875">
          <cell r="A875">
            <v>1282</v>
          </cell>
          <cell r="B875" t="str">
            <v>OŠ Petar Zoranić - Nin</v>
          </cell>
        </row>
        <row r="876">
          <cell r="A876">
            <v>1318</v>
          </cell>
          <cell r="B876" t="str">
            <v>OŠ Petar Zoranić - Stankovci</v>
          </cell>
        </row>
        <row r="877">
          <cell r="A877">
            <v>737</v>
          </cell>
          <cell r="B877" t="str">
            <v>OŠ Petar Zrinski - Čabar</v>
          </cell>
        </row>
        <row r="878">
          <cell r="A878">
            <v>474</v>
          </cell>
          <cell r="B878" t="str">
            <v>OŠ Petar Zrinski - Jalžabet</v>
          </cell>
        </row>
        <row r="879">
          <cell r="A879">
            <v>2189</v>
          </cell>
          <cell r="B879" t="str">
            <v>OŠ Petar Zrinski - Šenkovec</v>
          </cell>
        </row>
        <row r="880">
          <cell r="A880">
            <v>2207</v>
          </cell>
          <cell r="B880" t="str">
            <v>OŠ Petar Zrinski - Zagreb</v>
          </cell>
        </row>
        <row r="881">
          <cell r="A881">
            <v>1880</v>
          </cell>
          <cell r="B881" t="str">
            <v>OŠ Petra Hektorovića - Stari Grad</v>
          </cell>
        </row>
        <row r="882">
          <cell r="A882">
            <v>2063</v>
          </cell>
          <cell r="B882" t="str">
            <v>OŠ Petra Kanavelića</v>
          </cell>
        </row>
        <row r="883">
          <cell r="A883">
            <v>1538</v>
          </cell>
          <cell r="B883" t="str">
            <v>OŠ Petra Krešimira IV.</v>
          </cell>
        </row>
        <row r="884">
          <cell r="A884">
            <v>1870</v>
          </cell>
          <cell r="B884" t="str">
            <v>OŠ Petra Kružića Klis</v>
          </cell>
        </row>
        <row r="885">
          <cell r="A885">
            <v>1011</v>
          </cell>
          <cell r="B885" t="str">
            <v>OŠ Petra Preradovića - Pitomača</v>
          </cell>
        </row>
        <row r="886">
          <cell r="A886">
            <v>1228</v>
          </cell>
          <cell r="B886" t="str">
            <v>OŠ Petra Preradovića - Zadar</v>
          </cell>
        </row>
        <row r="887">
          <cell r="A887">
            <v>2242</v>
          </cell>
          <cell r="B887" t="str">
            <v>OŠ Petra Preradovića - Zagreb</v>
          </cell>
        </row>
        <row r="888">
          <cell r="A888">
            <v>1992</v>
          </cell>
          <cell r="B888" t="str">
            <v>OŠ Petra Studenca - Kanfanar</v>
          </cell>
        </row>
        <row r="889">
          <cell r="A889">
            <v>1309</v>
          </cell>
          <cell r="B889" t="str">
            <v>OŠ Petra Zoranića</v>
          </cell>
        </row>
        <row r="890">
          <cell r="A890">
            <v>478</v>
          </cell>
          <cell r="B890" t="str">
            <v>OŠ Petrijanec</v>
          </cell>
        </row>
        <row r="891">
          <cell r="A891">
            <v>1471</v>
          </cell>
          <cell r="B891" t="str">
            <v>OŠ Petrijevci</v>
          </cell>
        </row>
        <row r="892">
          <cell r="A892">
            <v>1570</v>
          </cell>
          <cell r="B892" t="str">
            <v>OŠ Pirovac</v>
          </cell>
        </row>
        <row r="893">
          <cell r="A893">
            <v>431</v>
          </cell>
          <cell r="B893" t="str">
            <v xml:space="preserve">OŠ Plaški </v>
          </cell>
        </row>
        <row r="894">
          <cell r="A894">
            <v>938</v>
          </cell>
          <cell r="B894" t="str">
            <v>OŠ Plitvička Jezera</v>
          </cell>
        </row>
        <row r="895">
          <cell r="A895">
            <v>1765</v>
          </cell>
          <cell r="B895" t="str">
            <v>OŠ Plokite</v>
          </cell>
        </row>
        <row r="896">
          <cell r="A896">
            <v>788</v>
          </cell>
          <cell r="B896" t="str">
            <v>OŠ Podmurvice</v>
          </cell>
        </row>
        <row r="897">
          <cell r="A897">
            <v>458</v>
          </cell>
          <cell r="B897" t="str">
            <v>OŠ Podrute</v>
          </cell>
        </row>
        <row r="898">
          <cell r="A898">
            <v>2164</v>
          </cell>
          <cell r="B898" t="str">
            <v>OŠ Podturen</v>
          </cell>
        </row>
        <row r="899">
          <cell r="A899">
            <v>1759</v>
          </cell>
          <cell r="B899" t="str">
            <v>OŠ Pojišan</v>
          </cell>
        </row>
        <row r="900">
          <cell r="A900">
            <v>58</v>
          </cell>
          <cell r="B900" t="str">
            <v>OŠ Pokupsko</v>
          </cell>
        </row>
        <row r="901">
          <cell r="A901">
            <v>1314</v>
          </cell>
          <cell r="B901" t="str">
            <v>OŠ Polača</v>
          </cell>
        </row>
        <row r="902">
          <cell r="A902">
            <v>1261</v>
          </cell>
          <cell r="B902" t="str">
            <v>OŠ Poličnik</v>
          </cell>
        </row>
        <row r="903">
          <cell r="A903">
            <v>1416</v>
          </cell>
          <cell r="B903" t="str">
            <v>OŠ Popovac</v>
          </cell>
        </row>
        <row r="904">
          <cell r="A904">
            <v>318</v>
          </cell>
          <cell r="B904" t="str">
            <v>OŠ Popovača</v>
          </cell>
        </row>
        <row r="905">
          <cell r="A905">
            <v>1954</v>
          </cell>
          <cell r="B905" t="str">
            <v>OŠ Poreč</v>
          </cell>
        </row>
        <row r="906">
          <cell r="A906">
            <v>6</v>
          </cell>
          <cell r="B906" t="str">
            <v>OŠ Posavski Bregi</v>
          </cell>
        </row>
        <row r="907">
          <cell r="A907">
            <v>2263</v>
          </cell>
          <cell r="B907" t="str">
            <v>OŠ Prečko</v>
          </cell>
        </row>
        <row r="908">
          <cell r="A908">
            <v>2168</v>
          </cell>
          <cell r="B908" t="str">
            <v>OŠ Prelog</v>
          </cell>
        </row>
        <row r="909">
          <cell r="A909">
            <v>2126</v>
          </cell>
          <cell r="B909" t="str">
            <v>OŠ Primorje</v>
          </cell>
        </row>
        <row r="910">
          <cell r="A910">
            <v>1842</v>
          </cell>
          <cell r="B910" t="str">
            <v>OŠ Primorski Dolac</v>
          </cell>
        </row>
        <row r="911">
          <cell r="A911">
            <v>1558</v>
          </cell>
          <cell r="B911" t="str">
            <v>OŠ Primošten</v>
          </cell>
        </row>
        <row r="912">
          <cell r="A912">
            <v>1286</v>
          </cell>
          <cell r="B912" t="str">
            <v>OŠ Privlaka</v>
          </cell>
        </row>
        <row r="913">
          <cell r="A913">
            <v>1743</v>
          </cell>
          <cell r="B913" t="str">
            <v>OŠ Prof. Filipa Lukasa</v>
          </cell>
        </row>
        <row r="914">
          <cell r="A914">
            <v>607</v>
          </cell>
          <cell r="B914" t="str">
            <v>OŠ Prof. Franje Viktora Šignjara</v>
          </cell>
        </row>
        <row r="915">
          <cell r="A915">
            <v>1791</v>
          </cell>
          <cell r="B915" t="str">
            <v>OŠ Pučišća</v>
          </cell>
        </row>
        <row r="916">
          <cell r="A916">
            <v>1773</v>
          </cell>
          <cell r="B916" t="str">
            <v>OŠ Pujanki</v>
          </cell>
        </row>
        <row r="917">
          <cell r="A917">
            <v>103</v>
          </cell>
          <cell r="B917" t="str">
            <v>OŠ Pušća</v>
          </cell>
        </row>
        <row r="918">
          <cell r="A918">
            <v>263</v>
          </cell>
          <cell r="B918" t="str">
            <v>OŠ Rajić</v>
          </cell>
        </row>
        <row r="919">
          <cell r="A919">
            <v>2277</v>
          </cell>
          <cell r="B919" t="str">
            <v>OŠ Rapska</v>
          </cell>
        </row>
        <row r="920">
          <cell r="A920">
            <v>1768</v>
          </cell>
          <cell r="B920" t="str">
            <v>OŠ Ravne njive</v>
          </cell>
        </row>
        <row r="921">
          <cell r="A921">
            <v>350</v>
          </cell>
          <cell r="B921" t="str">
            <v>OŠ Rečica</v>
          </cell>
        </row>
        <row r="922">
          <cell r="A922">
            <v>2883</v>
          </cell>
          <cell r="B922" t="str">
            <v>OŠ Remete</v>
          </cell>
        </row>
        <row r="923">
          <cell r="A923">
            <v>1383</v>
          </cell>
          <cell r="B923" t="str">
            <v>OŠ Retfala</v>
          </cell>
        </row>
        <row r="924">
          <cell r="A924">
            <v>2209</v>
          </cell>
          <cell r="B924" t="str">
            <v>OŠ Retkovec</v>
          </cell>
        </row>
        <row r="925">
          <cell r="A925">
            <v>758</v>
          </cell>
          <cell r="B925" t="str">
            <v>OŠ Rikard Katalinić Jeretov</v>
          </cell>
        </row>
        <row r="926">
          <cell r="A926">
            <v>2016</v>
          </cell>
          <cell r="B926" t="str">
            <v>OŠ Rivarela</v>
          </cell>
        </row>
        <row r="927">
          <cell r="A927">
            <v>1560</v>
          </cell>
          <cell r="B927" t="str">
            <v>OŠ Rogoznica</v>
          </cell>
        </row>
        <row r="928">
          <cell r="A928">
            <v>722</v>
          </cell>
          <cell r="B928" t="str">
            <v>OŠ Rovišće</v>
          </cell>
        </row>
        <row r="929">
          <cell r="A929">
            <v>32</v>
          </cell>
          <cell r="B929" t="str">
            <v>OŠ Rude</v>
          </cell>
        </row>
        <row r="930">
          <cell r="A930">
            <v>2266</v>
          </cell>
          <cell r="B930" t="str">
            <v>OŠ Rudeš</v>
          </cell>
        </row>
        <row r="931">
          <cell r="A931">
            <v>825</v>
          </cell>
          <cell r="B931" t="str">
            <v>OŠ Rudolfa Strohala</v>
          </cell>
        </row>
        <row r="932">
          <cell r="A932">
            <v>97</v>
          </cell>
          <cell r="B932" t="str">
            <v>OŠ Rugvica</v>
          </cell>
        </row>
        <row r="933">
          <cell r="A933">
            <v>1833</v>
          </cell>
          <cell r="B933" t="str">
            <v>OŠ Runović</v>
          </cell>
        </row>
        <row r="934">
          <cell r="A934">
            <v>23</v>
          </cell>
          <cell r="B934" t="str">
            <v>OŠ Samobor</v>
          </cell>
        </row>
        <row r="935">
          <cell r="A935">
            <v>779</v>
          </cell>
          <cell r="B935" t="str">
            <v>OŠ San Nicolo - Rijeka</v>
          </cell>
        </row>
        <row r="936">
          <cell r="A936">
            <v>4041</v>
          </cell>
          <cell r="B936" t="str">
            <v>OŠ Satnica Đakovačka</v>
          </cell>
        </row>
        <row r="937">
          <cell r="A937">
            <v>2282</v>
          </cell>
          <cell r="B937" t="str">
            <v>OŠ Savski Gaj</v>
          </cell>
        </row>
        <row r="938">
          <cell r="A938">
            <v>287</v>
          </cell>
          <cell r="B938" t="str">
            <v>OŠ Sela</v>
          </cell>
        </row>
        <row r="939">
          <cell r="A939">
            <v>1795</v>
          </cell>
          <cell r="B939" t="str">
            <v>OŠ Selca</v>
          </cell>
        </row>
        <row r="940">
          <cell r="A940">
            <v>2175</v>
          </cell>
          <cell r="B940" t="str">
            <v>OŠ Selnica</v>
          </cell>
        </row>
        <row r="941">
          <cell r="A941">
            <v>2317</v>
          </cell>
          <cell r="B941" t="str">
            <v>OŠ Sesvete</v>
          </cell>
        </row>
        <row r="942">
          <cell r="A942">
            <v>2904</v>
          </cell>
          <cell r="B942" t="str">
            <v>OŠ Sesvetska Sela</v>
          </cell>
        </row>
        <row r="943">
          <cell r="A943">
            <v>2343</v>
          </cell>
          <cell r="B943" t="str">
            <v>OŠ Sesvetska Sopnica</v>
          </cell>
        </row>
        <row r="944">
          <cell r="A944">
            <v>2318</v>
          </cell>
          <cell r="B944" t="str">
            <v>OŠ Sesvetski Kraljevec</v>
          </cell>
        </row>
        <row r="945">
          <cell r="A945">
            <v>209</v>
          </cell>
          <cell r="B945" t="str">
            <v>OŠ Side Košutić Radoboj</v>
          </cell>
        </row>
        <row r="946">
          <cell r="A946">
            <v>589</v>
          </cell>
          <cell r="B946" t="str">
            <v>OŠ Sidonije Rubido Erdody</v>
          </cell>
        </row>
        <row r="947">
          <cell r="A947">
            <v>1150</v>
          </cell>
          <cell r="B947" t="str">
            <v>OŠ Sikirevci</v>
          </cell>
        </row>
        <row r="948">
          <cell r="A948">
            <v>1823</v>
          </cell>
          <cell r="B948" t="str">
            <v>OŠ Silvija Strahimira Kranjčevića - Lovreć</v>
          </cell>
        </row>
        <row r="949">
          <cell r="A949">
            <v>902</v>
          </cell>
          <cell r="B949" t="str">
            <v>OŠ Silvija Strahimira Kranjčevića - Senj</v>
          </cell>
        </row>
        <row r="950">
          <cell r="A950">
            <v>2236</v>
          </cell>
          <cell r="B950" t="str">
            <v>OŠ Silvija Strahimira Kranjčevića - Zagreb</v>
          </cell>
        </row>
        <row r="951">
          <cell r="A951">
            <v>1487</v>
          </cell>
          <cell r="B951" t="str">
            <v>OŠ Silvije Strahimira Kranjčevića - Levanjska Varoš</v>
          </cell>
        </row>
        <row r="952">
          <cell r="A952">
            <v>1605</v>
          </cell>
          <cell r="B952" t="str">
            <v>OŠ Siniše Glavaševića</v>
          </cell>
        </row>
        <row r="953">
          <cell r="A953">
            <v>701</v>
          </cell>
          <cell r="B953" t="str">
            <v>OŠ Sirač</v>
          </cell>
        </row>
        <row r="954">
          <cell r="A954">
            <v>434</v>
          </cell>
          <cell r="B954" t="str">
            <v>OŠ Skakavac</v>
          </cell>
        </row>
        <row r="955">
          <cell r="A955">
            <v>1756</v>
          </cell>
          <cell r="B955" t="str">
            <v>OŠ Skalice</v>
          </cell>
        </row>
        <row r="956">
          <cell r="A956">
            <v>865</v>
          </cell>
          <cell r="B956" t="str">
            <v>OŠ Skrad</v>
          </cell>
        </row>
        <row r="957">
          <cell r="A957">
            <v>1561</v>
          </cell>
          <cell r="B957" t="str">
            <v>OŠ Skradin</v>
          </cell>
        </row>
        <row r="958">
          <cell r="A958">
            <v>1657</v>
          </cell>
          <cell r="B958" t="str">
            <v>OŠ Slakovci</v>
          </cell>
        </row>
        <row r="959">
          <cell r="A959">
            <v>2123</v>
          </cell>
          <cell r="B959" t="str">
            <v>OŠ Slano</v>
          </cell>
        </row>
        <row r="960">
          <cell r="A960">
            <v>1783</v>
          </cell>
          <cell r="B960" t="str">
            <v>OŠ Slatine</v>
          </cell>
        </row>
        <row r="961">
          <cell r="A961">
            <v>383</v>
          </cell>
          <cell r="B961" t="str">
            <v>OŠ Slava Raškaj</v>
          </cell>
        </row>
        <row r="962">
          <cell r="A962">
            <v>719</v>
          </cell>
          <cell r="B962" t="str">
            <v>OŠ Slavka Kolara - Hercegovac</v>
          </cell>
        </row>
        <row r="963">
          <cell r="A963">
            <v>54</v>
          </cell>
          <cell r="B963" t="str">
            <v>OŠ Slavka Kolara - Kravarsko</v>
          </cell>
        </row>
        <row r="964">
          <cell r="A964">
            <v>393</v>
          </cell>
          <cell r="B964" t="str">
            <v>OŠ Slunj</v>
          </cell>
        </row>
        <row r="965">
          <cell r="A965">
            <v>1237</v>
          </cell>
          <cell r="B965" t="str">
            <v>OŠ Smiljevac</v>
          </cell>
        </row>
        <row r="966">
          <cell r="A966">
            <v>2121</v>
          </cell>
          <cell r="B966" t="str">
            <v>OŠ Smokvica</v>
          </cell>
        </row>
        <row r="967">
          <cell r="A967">
            <v>579</v>
          </cell>
          <cell r="B967" t="str">
            <v>OŠ Sokolovac</v>
          </cell>
        </row>
        <row r="968">
          <cell r="A968">
            <v>1758</v>
          </cell>
          <cell r="B968" t="str">
            <v>OŠ Spinut</v>
          </cell>
        </row>
        <row r="969">
          <cell r="A969">
            <v>1767</v>
          </cell>
          <cell r="B969" t="str">
            <v>OŠ Split 3</v>
          </cell>
        </row>
        <row r="970">
          <cell r="A970">
            <v>488</v>
          </cell>
          <cell r="B970" t="str">
            <v>OŠ Sračinec</v>
          </cell>
        </row>
        <row r="971">
          <cell r="A971">
            <v>796</v>
          </cell>
          <cell r="B971" t="str">
            <v>OŠ Srdoči</v>
          </cell>
        </row>
        <row r="972">
          <cell r="A972">
            <v>1777</v>
          </cell>
          <cell r="B972" t="str">
            <v>OŠ Srinjine</v>
          </cell>
        </row>
        <row r="973">
          <cell r="A973">
            <v>1224</v>
          </cell>
          <cell r="B973" t="str">
            <v>OŠ Stanovi</v>
          </cell>
        </row>
        <row r="974">
          <cell r="A974">
            <v>1654</v>
          </cell>
          <cell r="B974" t="str">
            <v>OŠ Stari Jankovci</v>
          </cell>
        </row>
        <row r="975">
          <cell r="A975">
            <v>1274</v>
          </cell>
          <cell r="B975" t="str">
            <v>OŠ Starigrad</v>
          </cell>
        </row>
        <row r="976">
          <cell r="A976">
            <v>2246</v>
          </cell>
          <cell r="B976" t="str">
            <v>OŠ Stenjevec</v>
          </cell>
        </row>
        <row r="977">
          <cell r="A977">
            <v>98</v>
          </cell>
          <cell r="B977" t="str">
            <v>OŠ Stjepan Radić - Božjakovina</v>
          </cell>
        </row>
        <row r="978">
          <cell r="A978">
            <v>1678</v>
          </cell>
          <cell r="B978" t="str">
            <v>OŠ Stjepan Radić - Imotski</v>
          </cell>
        </row>
        <row r="979">
          <cell r="A979">
            <v>1164</v>
          </cell>
          <cell r="B979" t="str">
            <v>OŠ Stjepan Radić - Oprisavci</v>
          </cell>
        </row>
        <row r="980">
          <cell r="A980">
            <v>1713</v>
          </cell>
          <cell r="B980" t="str">
            <v>OŠ Stjepan Radić - Tijarica</v>
          </cell>
        </row>
        <row r="981">
          <cell r="A981">
            <v>1648</v>
          </cell>
          <cell r="B981" t="str">
            <v>OŠ Stjepana Antolovića</v>
          </cell>
        </row>
        <row r="982">
          <cell r="A982">
            <v>3</v>
          </cell>
          <cell r="B982" t="str">
            <v>OŠ Stjepana Basaričeka</v>
          </cell>
        </row>
        <row r="983">
          <cell r="A983">
            <v>2300</v>
          </cell>
          <cell r="B983" t="str">
            <v>OŠ Stjepana Bencekovića</v>
          </cell>
        </row>
        <row r="984">
          <cell r="A984">
            <v>1658</v>
          </cell>
          <cell r="B984" t="str">
            <v>OŠ Stjepana Cvrkovića</v>
          </cell>
        </row>
        <row r="985">
          <cell r="A985">
            <v>1689</v>
          </cell>
          <cell r="B985" t="str">
            <v>OŠ Stjepana Ivičevića</v>
          </cell>
        </row>
        <row r="986">
          <cell r="A986">
            <v>252</v>
          </cell>
          <cell r="B986" t="str">
            <v>OŠ Stjepana Kefelje</v>
          </cell>
        </row>
        <row r="987">
          <cell r="A987">
            <v>1254</v>
          </cell>
          <cell r="B987" t="str">
            <v>OŠ Stjepana Radića - Bibinje</v>
          </cell>
        </row>
        <row r="988">
          <cell r="A988">
            <v>162</v>
          </cell>
          <cell r="B988" t="str">
            <v>OŠ Stjepana Radića - Brestovec Orehovički</v>
          </cell>
        </row>
        <row r="989">
          <cell r="A989">
            <v>1041</v>
          </cell>
          <cell r="B989" t="str">
            <v>OŠ Stjepana Radića - Čaglin</v>
          </cell>
        </row>
        <row r="990">
          <cell r="A990">
            <v>2071</v>
          </cell>
          <cell r="B990" t="str">
            <v>OŠ Stjepana Radića - Metković</v>
          </cell>
        </row>
        <row r="991">
          <cell r="A991">
            <v>1780</v>
          </cell>
          <cell r="B991" t="str">
            <v>OŠ Stobreč</v>
          </cell>
        </row>
        <row r="992">
          <cell r="A992">
            <v>1965</v>
          </cell>
          <cell r="B992" t="str">
            <v>OŠ Stoja</v>
          </cell>
        </row>
        <row r="993">
          <cell r="A993">
            <v>2097</v>
          </cell>
          <cell r="B993" t="str">
            <v>OŠ Ston</v>
          </cell>
        </row>
        <row r="994">
          <cell r="A994">
            <v>2186</v>
          </cell>
          <cell r="B994" t="str">
            <v>OŠ Strahoninec</v>
          </cell>
        </row>
        <row r="995">
          <cell r="A995">
            <v>1789</v>
          </cell>
          <cell r="B995" t="str">
            <v>OŠ Strožanac</v>
          </cell>
        </row>
        <row r="996">
          <cell r="A996">
            <v>3057</v>
          </cell>
          <cell r="B996" t="str">
            <v>OŠ Stubičke Toplice</v>
          </cell>
        </row>
        <row r="997">
          <cell r="A997">
            <v>1826</v>
          </cell>
          <cell r="B997" t="str">
            <v>OŠ Studenci</v>
          </cell>
        </row>
        <row r="998">
          <cell r="A998">
            <v>1769</v>
          </cell>
          <cell r="B998" t="str">
            <v>OŠ Sućidar</v>
          </cell>
        </row>
        <row r="999">
          <cell r="A999">
            <v>998</v>
          </cell>
          <cell r="B999" t="str">
            <v>OŠ Suhopolje</v>
          </cell>
        </row>
        <row r="1000">
          <cell r="A1000">
            <v>1255</v>
          </cell>
          <cell r="B1000" t="str">
            <v>OŠ Sukošan</v>
          </cell>
        </row>
        <row r="1001">
          <cell r="A1001">
            <v>329</v>
          </cell>
          <cell r="B1001" t="str">
            <v>OŠ Sunja</v>
          </cell>
        </row>
        <row r="1002">
          <cell r="A1002">
            <v>1876</v>
          </cell>
          <cell r="B1002" t="str">
            <v>OŠ Supetar</v>
          </cell>
        </row>
        <row r="1003">
          <cell r="A1003">
            <v>1304</v>
          </cell>
          <cell r="B1003" t="str">
            <v>OŠ Sv. Filip i Jakov</v>
          </cell>
        </row>
        <row r="1004">
          <cell r="A1004">
            <v>2298</v>
          </cell>
          <cell r="B1004" t="str">
            <v>OŠ Sveta Klara</v>
          </cell>
        </row>
        <row r="1005">
          <cell r="A1005">
            <v>2187</v>
          </cell>
          <cell r="B1005" t="str">
            <v>OŠ Sveta Marija</v>
          </cell>
        </row>
        <row r="1006">
          <cell r="A1006">
            <v>105</v>
          </cell>
          <cell r="B1006" t="str">
            <v>OŠ Sveta Nedelja</v>
          </cell>
        </row>
        <row r="1007">
          <cell r="A1007">
            <v>1362</v>
          </cell>
          <cell r="B1007" t="str">
            <v>OŠ Svete Ane u Osijeku</v>
          </cell>
        </row>
        <row r="1008">
          <cell r="A1008">
            <v>504</v>
          </cell>
          <cell r="B1008" t="str">
            <v>OŠ Sveti Đurđ</v>
          </cell>
        </row>
        <row r="1009">
          <cell r="A1009">
            <v>212</v>
          </cell>
          <cell r="B1009" t="str">
            <v>OŠ Sveti Križ Začretje</v>
          </cell>
        </row>
        <row r="1010">
          <cell r="A1010">
            <v>2174</v>
          </cell>
          <cell r="B1010" t="str">
            <v>OŠ Sveti Martin na Muri</v>
          </cell>
        </row>
        <row r="1011">
          <cell r="A1011">
            <v>829</v>
          </cell>
          <cell r="B1011" t="str">
            <v>OŠ Sveti Matej</v>
          </cell>
        </row>
        <row r="1012">
          <cell r="A1012">
            <v>584</v>
          </cell>
          <cell r="B1012" t="str">
            <v>OŠ Sveti Petar Orehovec</v>
          </cell>
        </row>
        <row r="1013">
          <cell r="A1013">
            <v>2021</v>
          </cell>
          <cell r="B1013" t="str">
            <v xml:space="preserve">OŠ Svetvinčenat </v>
          </cell>
        </row>
        <row r="1014">
          <cell r="A1014">
            <v>508</v>
          </cell>
          <cell r="B1014" t="str">
            <v>OŠ Svibovec</v>
          </cell>
        </row>
        <row r="1015">
          <cell r="A1015">
            <v>61</v>
          </cell>
          <cell r="B1015" t="str">
            <v>OŠ Ščitarjevo</v>
          </cell>
        </row>
        <row r="1016">
          <cell r="A1016">
            <v>1322</v>
          </cell>
          <cell r="B1016" t="str">
            <v>OŠ Šećerana</v>
          </cell>
        </row>
        <row r="1017">
          <cell r="A1017">
            <v>484</v>
          </cell>
          <cell r="B1017" t="str">
            <v>OŠ Šemovec</v>
          </cell>
        </row>
        <row r="1018">
          <cell r="A1018">
            <v>2195</v>
          </cell>
          <cell r="B1018" t="str">
            <v>OŠ Šestine</v>
          </cell>
        </row>
        <row r="1019">
          <cell r="A1019">
            <v>1961</v>
          </cell>
          <cell r="B1019" t="str">
            <v>OŠ Šijana - Pula</v>
          </cell>
        </row>
        <row r="1020">
          <cell r="A1020">
            <v>1236</v>
          </cell>
          <cell r="B1020" t="str">
            <v>OŠ Šime Budinića - Zadar</v>
          </cell>
        </row>
        <row r="1021">
          <cell r="A1021">
            <v>1233</v>
          </cell>
          <cell r="B1021" t="str">
            <v>OŠ Šimuna Kožičića Benje</v>
          </cell>
        </row>
        <row r="1022">
          <cell r="A1022">
            <v>790</v>
          </cell>
          <cell r="B1022" t="str">
            <v>OŠ Škurinje - Rijeka</v>
          </cell>
        </row>
        <row r="1023">
          <cell r="A1023">
            <v>2908</v>
          </cell>
          <cell r="B1023" t="str">
            <v>OŠ Špansko Oranice</v>
          </cell>
        </row>
        <row r="1024">
          <cell r="A1024">
            <v>711</v>
          </cell>
          <cell r="B1024" t="str">
            <v>OŠ Štefanje</v>
          </cell>
        </row>
        <row r="1025">
          <cell r="A1025">
            <v>2177</v>
          </cell>
          <cell r="B1025" t="str">
            <v>OŠ Štrigova</v>
          </cell>
        </row>
        <row r="1026">
          <cell r="A1026">
            <v>352</v>
          </cell>
          <cell r="B1026" t="str">
            <v>OŠ Švarča</v>
          </cell>
        </row>
        <row r="1027">
          <cell r="A1027">
            <v>1958</v>
          </cell>
          <cell r="B1027" t="str">
            <v xml:space="preserve">OŠ Tar - Vabriga </v>
          </cell>
        </row>
        <row r="1028">
          <cell r="A1028">
            <v>1376</v>
          </cell>
          <cell r="B1028" t="str">
            <v>OŠ Tenja</v>
          </cell>
        </row>
        <row r="1029">
          <cell r="A1029">
            <v>1811</v>
          </cell>
          <cell r="B1029" t="str">
            <v>OŠ Tin Ujević - Krivodol</v>
          </cell>
        </row>
        <row r="1030">
          <cell r="A1030">
            <v>1375</v>
          </cell>
          <cell r="B1030" t="str">
            <v>OŠ Tin Ujević - Osijek</v>
          </cell>
        </row>
        <row r="1031">
          <cell r="A1031">
            <v>1546</v>
          </cell>
          <cell r="B1031" t="str">
            <v>OŠ Tina Ujevića - Šibenik</v>
          </cell>
        </row>
        <row r="1032">
          <cell r="A1032">
            <v>2276</v>
          </cell>
          <cell r="B1032" t="str">
            <v>OŠ Tina Ujevića - Zagreb</v>
          </cell>
        </row>
        <row r="1033">
          <cell r="A1033">
            <v>2252</v>
          </cell>
          <cell r="B1033" t="str">
            <v>OŠ Tituša Brezovačkog</v>
          </cell>
        </row>
        <row r="1034">
          <cell r="A1034">
            <v>2152</v>
          </cell>
          <cell r="B1034" t="str">
            <v>OŠ Tomaša Goričanca - Mala Subotica</v>
          </cell>
        </row>
        <row r="1035">
          <cell r="A1035">
            <v>1971</v>
          </cell>
          <cell r="B1035" t="str">
            <v>OŠ Tone Peruška - Pula</v>
          </cell>
        </row>
        <row r="1036">
          <cell r="A1036">
            <v>2888</v>
          </cell>
          <cell r="B1036" t="str">
            <v>OŠ Tordinci</v>
          </cell>
        </row>
        <row r="1037">
          <cell r="A1037">
            <v>1886</v>
          </cell>
          <cell r="B1037" t="str">
            <v>OŠ Trilj</v>
          </cell>
        </row>
        <row r="1038">
          <cell r="A1038">
            <v>483</v>
          </cell>
          <cell r="B1038" t="str">
            <v>OŠ Trnovec</v>
          </cell>
        </row>
        <row r="1039">
          <cell r="A1039">
            <v>728</v>
          </cell>
          <cell r="B1039" t="str">
            <v>OŠ Trnovitica</v>
          </cell>
        </row>
        <row r="1040">
          <cell r="A1040">
            <v>663</v>
          </cell>
          <cell r="B1040" t="str">
            <v>OŠ Trnovitički Popovac</v>
          </cell>
        </row>
        <row r="1041">
          <cell r="A1041">
            <v>2297</v>
          </cell>
          <cell r="B1041" t="str">
            <v>OŠ Trnsko</v>
          </cell>
        </row>
        <row r="1042">
          <cell r="A1042">
            <v>2281</v>
          </cell>
          <cell r="B1042" t="str">
            <v>OŠ Trnjanska</v>
          </cell>
        </row>
        <row r="1043">
          <cell r="A1043">
            <v>2128</v>
          </cell>
          <cell r="B1043" t="str">
            <v>OŠ Trpanj</v>
          </cell>
        </row>
        <row r="1044">
          <cell r="A1044">
            <v>1665</v>
          </cell>
          <cell r="B1044" t="str">
            <v>OŠ Trpinja</v>
          </cell>
        </row>
        <row r="1045">
          <cell r="A1045">
            <v>791</v>
          </cell>
          <cell r="B1045" t="str">
            <v>OŠ Trsat</v>
          </cell>
        </row>
        <row r="1046">
          <cell r="A1046">
            <v>1763</v>
          </cell>
          <cell r="B1046" t="str">
            <v>OŠ Trstenik</v>
          </cell>
        </row>
        <row r="1047">
          <cell r="A1047">
            <v>1690</v>
          </cell>
          <cell r="B1047" t="str">
            <v>OŠ Tučepi</v>
          </cell>
        </row>
        <row r="1048">
          <cell r="A1048">
            <v>358</v>
          </cell>
          <cell r="B1048" t="str">
            <v>OŠ Turanj</v>
          </cell>
        </row>
        <row r="1049">
          <cell r="A1049">
            <v>792</v>
          </cell>
          <cell r="B1049" t="str">
            <v>OŠ Turnić</v>
          </cell>
        </row>
        <row r="1050">
          <cell r="A1050">
            <v>516</v>
          </cell>
          <cell r="B1050" t="str">
            <v>OŠ Tužno</v>
          </cell>
        </row>
        <row r="1051">
          <cell r="A1051">
            <v>704</v>
          </cell>
          <cell r="B1051" t="str">
            <v>OŠ u Đulovcu</v>
          </cell>
        </row>
        <row r="1052">
          <cell r="A1052">
            <v>1288</v>
          </cell>
          <cell r="B1052" t="str">
            <v>OŠ Valentin Klarin - Preko</v>
          </cell>
        </row>
        <row r="1053">
          <cell r="A1053">
            <v>1928</v>
          </cell>
          <cell r="B1053" t="str">
            <v>OŠ Vazmoslav Gržalja</v>
          </cell>
        </row>
        <row r="1054">
          <cell r="A1054">
            <v>2302</v>
          </cell>
          <cell r="B1054" t="str">
            <v>OŠ Većeslava Holjevca</v>
          </cell>
        </row>
        <row r="1055">
          <cell r="A1055">
            <v>2120</v>
          </cell>
          <cell r="B1055" t="str">
            <v>OŠ Vela Luka</v>
          </cell>
        </row>
        <row r="1056">
          <cell r="A1056">
            <v>1978</v>
          </cell>
          <cell r="B1056" t="str">
            <v>OŠ Veli Vrh - Pula</v>
          </cell>
        </row>
        <row r="1057">
          <cell r="A1057">
            <v>52</v>
          </cell>
          <cell r="B1057" t="str">
            <v>OŠ Velika Mlaka</v>
          </cell>
        </row>
        <row r="1058">
          <cell r="A1058">
            <v>685</v>
          </cell>
          <cell r="B1058" t="str">
            <v>OŠ Velika Pisanica</v>
          </cell>
        </row>
        <row r="1059">
          <cell r="A1059">
            <v>505</v>
          </cell>
          <cell r="B1059" t="str">
            <v>OŠ Veliki Bukovec</v>
          </cell>
        </row>
        <row r="1060">
          <cell r="A1060">
            <v>217</v>
          </cell>
          <cell r="B1060" t="str">
            <v>OŠ Veliko Trgovišće</v>
          </cell>
        </row>
        <row r="1061">
          <cell r="A1061">
            <v>674</v>
          </cell>
          <cell r="B1061" t="str">
            <v>OŠ Veliko Trojstvo</v>
          </cell>
        </row>
        <row r="1062">
          <cell r="A1062">
            <v>1977</v>
          </cell>
          <cell r="B1062" t="str">
            <v>OŠ Veruda - Pula</v>
          </cell>
        </row>
        <row r="1063">
          <cell r="A1063">
            <v>793</v>
          </cell>
          <cell r="B1063" t="str">
            <v>OŠ Vežica</v>
          </cell>
        </row>
        <row r="1064">
          <cell r="A1064">
            <v>1549</v>
          </cell>
          <cell r="B1064" t="str">
            <v>OŠ Vidici</v>
          </cell>
        </row>
        <row r="1065">
          <cell r="A1065">
            <v>1973</v>
          </cell>
          <cell r="B1065" t="str">
            <v>OŠ Vidikovac</v>
          </cell>
        </row>
        <row r="1066">
          <cell r="A1066">
            <v>476</v>
          </cell>
          <cell r="B1066" t="str">
            <v>OŠ Vidovec</v>
          </cell>
        </row>
        <row r="1067">
          <cell r="A1067">
            <v>1369</v>
          </cell>
          <cell r="B1067" t="str">
            <v>OŠ Vijenac</v>
          </cell>
        </row>
        <row r="1068">
          <cell r="A1068">
            <v>1131</v>
          </cell>
          <cell r="B1068" t="str">
            <v>OŠ Viktor Car Emin - Donji Andrijevci</v>
          </cell>
        </row>
        <row r="1069">
          <cell r="A1069">
            <v>836</v>
          </cell>
          <cell r="B1069" t="str">
            <v>OŠ Viktora Cara Emina - Lovran</v>
          </cell>
        </row>
        <row r="1070">
          <cell r="A1070">
            <v>179</v>
          </cell>
          <cell r="B1070" t="str">
            <v>OŠ Viktora Kovačića</v>
          </cell>
        </row>
        <row r="1071">
          <cell r="A1071">
            <v>282</v>
          </cell>
          <cell r="B1071" t="str">
            <v>OŠ Viktorovac</v>
          </cell>
        </row>
        <row r="1072">
          <cell r="A1072">
            <v>1052</v>
          </cell>
          <cell r="B1072" t="str">
            <v>OŠ Vilima Korajca</v>
          </cell>
        </row>
        <row r="1073">
          <cell r="A1073">
            <v>485</v>
          </cell>
          <cell r="B1073" t="str">
            <v>OŠ Vinica</v>
          </cell>
        </row>
        <row r="1074">
          <cell r="A1074">
            <v>1720</v>
          </cell>
          <cell r="B1074" t="str">
            <v>OŠ Vis</v>
          </cell>
        </row>
        <row r="1075">
          <cell r="A1075">
            <v>1778</v>
          </cell>
          <cell r="B1075" t="str">
            <v>OŠ Visoka - Split</v>
          </cell>
        </row>
        <row r="1076">
          <cell r="A1076">
            <v>515</v>
          </cell>
          <cell r="B1076" t="str">
            <v>OŠ Visoko - Visoko</v>
          </cell>
        </row>
        <row r="1077">
          <cell r="A1077">
            <v>1381</v>
          </cell>
          <cell r="B1077" t="str">
            <v>OŠ Višnjevac</v>
          </cell>
        </row>
        <row r="1078">
          <cell r="A1078">
            <v>2014</v>
          </cell>
          <cell r="B1078" t="str">
            <v>OŠ Vitomir Širola - Pajo</v>
          </cell>
        </row>
        <row r="1079">
          <cell r="A1079">
            <v>1136</v>
          </cell>
          <cell r="B1079" t="str">
            <v>OŠ Vjekoslav Klaić</v>
          </cell>
        </row>
        <row r="1080">
          <cell r="A1080">
            <v>1566</v>
          </cell>
          <cell r="B1080" t="str">
            <v>OŠ Vjekoslava Kaleba</v>
          </cell>
        </row>
        <row r="1081">
          <cell r="A1081">
            <v>1748</v>
          </cell>
          <cell r="B1081" t="str">
            <v>OŠ Vjekoslava Paraća</v>
          </cell>
        </row>
        <row r="1082">
          <cell r="A1082">
            <v>2218</v>
          </cell>
          <cell r="B1082" t="str">
            <v>OŠ Vjenceslava Novaka</v>
          </cell>
        </row>
        <row r="1083">
          <cell r="A1083">
            <v>4056</v>
          </cell>
          <cell r="B1083" t="str">
            <v>OŠ Vladimir Deščak</v>
          </cell>
        </row>
        <row r="1084">
          <cell r="A1084">
            <v>780</v>
          </cell>
          <cell r="B1084" t="str">
            <v>OŠ Vladimir Gortan - Rijeka</v>
          </cell>
        </row>
        <row r="1085">
          <cell r="A1085">
            <v>1195</v>
          </cell>
          <cell r="B1085" t="str">
            <v>OŠ Vladimir Nazor - Adžamovci</v>
          </cell>
        </row>
        <row r="1086">
          <cell r="A1086">
            <v>164</v>
          </cell>
          <cell r="B1086" t="str">
            <v>OŠ Vladimir Nazor - Budinščina</v>
          </cell>
        </row>
        <row r="1087">
          <cell r="A1087">
            <v>1445</v>
          </cell>
          <cell r="B1087" t="str">
            <v>OŠ Vladimir Nazor - Čepin</v>
          </cell>
        </row>
        <row r="1088">
          <cell r="A1088">
            <v>340</v>
          </cell>
          <cell r="B1088" t="str">
            <v>OŠ Vladimir Nazor - Duga Resa</v>
          </cell>
        </row>
        <row r="1089">
          <cell r="A1089">
            <v>1339</v>
          </cell>
          <cell r="B1089" t="str">
            <v>OŠ Vladimir Nazor - Đakovo</v>
          </cell>
        </row>
        <row r="1090">
          <cell r="A1090">
            <v>1647</v>
          </cell>
          <cell r="B1090" t="str">
            <v>OŠ Vladimir Nazor - Komletinci</v>
          </cell>
        </row>
        <row r="1091">
          <cell r="A1091">
            <v>546</v>
          </cell>
          <cell r="B1091" t="str">
            <v>OŠ Vladimir Nazor - Križevci</v>
          </cell>
        </row>
        <row r="1092">
          <cell r="A1092">
            <v>1297</v>
          </cell>
          <cell r="B1092" t="str">
            <v>OŠ Vladimir Nazor - Neviđane</v>
          </cell>
        </row>
        <row r="1093">
          <cell r="A1093">
            <v>113</v>
          </cell>
          <cell r="B1093" t="str">
            <v>OŠ Vladimir Nazor - Pisarovina</v>
          </cell>
        </row>
        <row r="1094">
          <cell r="A1094">
            <v>2078</v>
          </cell>
          <cell r="B1094" t="str">
            <v>OŠ Vladimir Nazor - Ploče</v>
          </cell>
        </row>
        <row r="1095">
          <cell r="A1095">
            <v>1110</v>
          </cell>
          <cell r="B1095" t="str">
            <v>OŠ Vladimir Nazor - Slavonski Brod</v>
          </cell>
        </row>
        <row r="1096">
          <cell r="A1096">
            <v>481</v>
          </cell>
          <cell r="B1096" t="str">
            <v>OŠ Vladimir Nazor - Sveti Ilija</v>
          </cell>
        </row>
        <row r="1097">
          <cell r="A1097">
            <v>334</v>
          </cell>
          <cell r="B1097" t="str">
            <v>OŠ Vladimir Nazor - Topusko</v>
          </cell>
        </row>
        <row r="1098">
          <cell r="A1098">
            <v>1082</v>
          </cell>
          <cell r="B1098" t="str">
            <v>OŠ Vladimir Nazor - Trenkovo</v>
          </cell>
        </row>
        <row r="1099">
          <cell r="A1099">
            <v>961</v>
          </cell>
          <cell r="B1099" t="str">
            <v>OŠ Vladimir Nazor - Virovitica</v>
          </cell>
        </row>
        <row r="1100">
          <cell r="A1100">
            <v>1365</v>
          </cell>
          <cell r="B1100" t="str">
            <v>OŠ Vladimira Becića - Osijek</v>
          </cell>
        </row>
        <row r="1101">
          <cell r="A1101">
            <v>2043</v>
          </cell>
          <cell r="B1101" t="str">
            <v>OŠ Vladimira Gortana - Žminj</v>
          </cell>
        </row>
        <row r="1102">
          <cell r="A1102">
            <v>730</v>
          </cell>
          <cell r="B1102" t="str">
            <v>OŠ Vladimira Nazora - Crikvenica</v>
          </cell>
        </row>
        <row r="1103">
          <cell r="A1103">
            <v>638</v>
          </cell>
          <cell r="B1103" t="str">
            <v>OŠ Vladimira Nazora - Daruvar</v>
          </cell>
        </row>
        <row r="1104">
          <cell r="A1104">
            <v>1395</v>
          </cell>
          <cell r="B1104" t="str">
            <v>OŠ Vladimira Nazora - Feričanci</v>
          </cell>
        </row>
        <row r="1105">
          <cell r="A1105">
            <v>2006</v>
          </cell>
          <cell r="B1105" t="str">
            <v>OŠ Vladimira Nazora - Krnica</v>
          </cell>
        </row>
        <row r="1106">
          <cell r="A1106">
            <v>990</v>
          </cell>
          <cell r="B1106" t="str">
            <v>OŠ Vladimira Nazora - Nova Bukovica</v>
          </cell>
        </row>
        <row r="1107">
          <cell r="A1107">
            <v>1942</v>
          </cell>
          <cell r="B1107" t="str">
            <v>OŠ Vladimira Nazora - Pazin</v>
          </cell>
        </row>
        <row r="1108">
          <cell r="A1108">
            <v>1794</v>
          </cell>
          <cell r="B1108" t="str">
            <v>OŠ Vladimira Nazora - Postira</v>
          </cell>
        </row>
        <row r="1109">
          <cell r="A1109">
            <v>1998</v>
          </cell>
          <cell r="B1109" t="str">
            <v>OŠ Vladimira Nazora - Potpićan</v>
          </cell>
        </row>
        <row r="1110">
          <cell r="A1110">
            <v>2137</v>
          </cell>
          <cell r="B1110" t="str">
            <v>OŠ Vladimira Nazora - Pribislavec</v>
          </cell>
        </row>
        <row r="1111">
          <cell r="A1111">
            <v>1985</v>
          </cell>
          <cell r="B1111" t="str">
            <v>OŠ Vladimira Nazora - Rovinj</v>
          </cell>
        </row>
        <row r="1112">
          <cell r="A1112">
            <v>1260</v>
          </cell>
          <cell r="B1112" t="str">
            <v>OŠ Vladimira Nazora - Škabrnje</v>
          </cell>
        </row>
        <row r="1113">
          <cell r="A1113">
            <v>1579</v>
          </cell>
          <cell r="B1113" t="str">
            <v>OŠ Vladimira Nazora - Vinkovci</v>
          </cell>
        </row>
        <row r="1114">
          <cell r="A1114">
            <v>2041</v>
          </cell>
          <cell r="B1114" t="str">
            <v>OŠ Vladimira Nazora - Vrsar</v>
          </cell>
        </row>
        <row r="1115">
          <cell r="A1115">
            <v>2220</v>
          </cell>
          <cell r="B1115" t="str">
            <v>OŠ Vladimira Nazora - Zagreb</v>
          </cell>
        </row>
        <row r="1116">
          <cell r="A1116">
            <v>249</v>
          </cell>
          <cell r="B1116" t="str">
            <v>OŠ Vladimira Vidrića</v>
          </cell>
        </row>
        <row r="1117">
          <cell r="A1117">
            <v>995</v>
          </cell>
          <cell r="B1117" t="str">
            <v>OŠ Voćin</v>
          </cell>
        </row>
        <row r="1118">
          <cell r="A1118">
            <v>1571</v>
          </cell>
          <cell r="B1118" t="str">
            <v>OŠ Vodice</v>
          </cell>
        </row>
        <row r="1119">
          <cell r="A1119">
            <v>2036</v>
          </cell>
          <cell r="B1119" t="str">
            <v xml:space="preserve">OŠ Vodnjan </v>
          </cell>
        </row>
        <row r="1120">
          <cell r="A1120">
            <v>1659</v>
          </cell>
          <cell r="B1120" t="str">
            <v>OŠ Vođinci</v>
          </cell>
        </row>
        <row r="1121">
          <cell r="A1121">
            <v>396</v>
          </cell>
          <cell r="B1121" t="str">
            <v>OŠ Vojnić</v>
          </cell>
        </row>
        <row r="1122">
          <cell r="A1122">
            <v>2267</v>
          </cell>
          <cell r="B1122" t="str">
            <v>OŠ Voltino</v>
          </cell>
        </row>
        <row r="1123">
          <cell r="A1123">
            <v>1245</v>
          </cell>
          <cell r="B1123" t="str">
            <v>OŠ Voštarnica - Zadar</v>
          </cell>
        </row>
        <row r="1124">
          <cell r="A1124">
            <v>2271</v>
          </cell>
          <cell r="B1124" t="str">
            <v>OŠ Vrbani</v>
          </cell>
        </row>
        <row r="1125">
          <cell r="A1125">
            <v>1721</v>
          </cell>
          <cell r="B1125" t="str">
            <v>OŠ Vrgorac</v>
          </cell>
        </row>
        <row r="1126">
          <cell r="A1126">
            <v>1551</v>
          </cell>
          <cell r="B1126" t="str">
            <v>OŠ Vrpolje</v>
          </cell>
        </row>
        <row r="1127">
          <cell r="A1127">
            <v>2305</v>
          </cell>
          <cell r="B1127" t="str">
            <v>OŠ Vugrovec - Kašina</v>
          </cell>
        </row>
        <row r="1128">
          <cell r="A1128">
            <v>2245</v>
          </cell>
          <cell r="B1128" t="str">
            <v>OŠ Vukomerec</v>
          </cell>
        </row>
        <row r="1129">
          <cell r="A1129">
            <v>41</v>
          </cell>
          <cell r="B1129" t="str">
            <v>OŠ Vukovina</v>
          </cell>
        </row>
        <row r="1130">
          <cell r="A1130">
            <v>1246</v>
          </cell>
          <cell r="B1130" t="str">
            <v>OŠ Zadarski otoci - Zadar</v>
          </cell>
        </row>
        <row r="1131">
          <cell r="A1131">
            <v>1907</v>
          </cell>
          <cell r="B1131" t="str">
            <v>OŠ Zagvozd</v>
          </cell>
        </row>
        <row r="1132">
          <cell r="A1132">
            <v>776</v>
          </cell>
          <cell r="B1132" t="str">
            <v>OŠ Zamet</v>
          </cell>
        </row>
        <row r="1133">
          <cell r="A1133">
            <v>2296</v>
          </cell>
          <cell r="B1133" t="str">
            <v>OŠ Zapruđe</v>
          </cell>
        </row>
        <row r="1134">
          <cell r="A1134">
            <v>1055</v>
          </cell>
          <cell r="B1134" t="str">
            <v>OŠ Zdenka Turkovića</v>
          </cell>
        </row>
        <row r="1135">
          <cell r="A1135">
            <v>1257</v>
          </cell>
          <cell r="B1135" t="str">
            <v>OŠ Zemunik</v>
          </cell>
        </row>
        <row r="1136">
          <cell r="A1136">
            <v>153</v>
          </cell>
          <cell r="B1136" t="str">
            <v>OŠ Zlatar Bistrica</v>
          </cell>
        </row>
        <row r="1137">
          <cell r="A1137">
            <v>1422</v>
          </cell>
          <cell r="B1137" t="str">
            <v>OŠ Zmajevac</v>
          </cell>
        </row>
        <row r="1138">
          <cell r="A1138">
            <v>1913</v>
          </cell>
          <cell r="B1138" t="str">
            <v>OŠ Zmijavci</v>
          </cell>
        </row>
        <row r="1139">
          <cell r="A1139">
            <v>4064</v>
          </cell>
          <cell r="B1139" t="str">
            <v>OŠ Zorke Sever</v>
          </cell>
        </row>
        <row r="1140">
          <cell r="A1140">
            <v>890</v>
          </cell>
          <cell r="B1140" t="str">
            <v>OŠ Zrinskih i Frankopana</v>
          </cell>
        </row>
        <row r="1141">
          <cell r="A1141">
            <v>1632</v>
          </cell>
          <cell r="B1141" t="str">
            <v>OŠ Zrinskih Nuštar</v>
          </cell>
        </row>
        <row r="1142">
          <cell r="A1142">
            <v>255</v>
          </cell>
          <cell r="B1142" t="str">
            <v>OŠ Zvonimira Franka</v>
          </cell>
        </row>
        <row r="1143">
          <cell r="A1143">
            <v>734</v>
          </cell>
          <cell r="B1143" t="str">
            <v>OŠ Zvonka Cara</v>
          </cell>
        </row>
        <row r="1144">
          <cell r="A1144">
            <v>436</v>
          </cell>
          <cell r="B1144" t="str">
            <v>OŠ Žakanje</v>
          </cell>
        </row>
        <row r="1145">
          <cell r="A1145">
            <v>2239</v>
          </cell>
          <cell r="B1145" t="str">
            <v>OŠ Žitnjak</v>
          </cell>
        </row>
        <row r="1146">
          <cell r="A1146">
            <v>4057</v>
          </cell>
          <cell r="B1146" t="str">
            <v>OŠ Žnjan-Pazdigrad</v>
          </cell>
        </row>
        <row r="1147">
          <cell r="A1147">
            <v>1774</v>
          </cell>
          <cell r="B1147" t="str">
            <v>OŠ Žrnovnica</v>
          </cell>
        </row>
        <row r="1148">
          <cell r="A1148">
            <v>2129</v>
          </cell>
          <cell r="B1148" t="str">
            <v>OŠ Župa Dubrovačka</v>
          </cell>
        </row>
        <row r="1149">
          <cell r="A1149">
            <v>2210</v>
          </cell>
          <cell r="B1149" t="str">
            <v>OŠ Žuti brijeg</v>
          </cell>
        </row>
        <row r="1150">
          <cell r="A1150">
            <v>2653</v>
          </cell>
          <cell r="B1150" t="str">
            <v>Pazinski kolegij - Klasična gimnazija Pazin s pravom javnosti</v>
          </cell>
        </row>
        <row r="1151">
          <cell r="A1151">
            <v>4035</v>
          </cell>
          <cell r="B1151" t="str">
            <v>Policijska akademija</v>
          </cell>
        </row>
        <row r="1152">
          <cell r="A1152">
            <v>2325</v>
          </cell>
          <cell r="B1152" t="str">
            <v>Poliklinika za rehabilitaciju slušanja i govora SUVAG</v>
          </cell>
        </row>
        <row r="1153">
          <cell r="A1153">
            <v>2551</v>
          </cell>
          <cell r="B1153" t="str">
            <v>Poljoprivredna i veterinarska škola - Osijek</v>
          </cell>
        </row>
        <row r="1154">
          <cell r="A1154">
            <v>2732</v>
          </cell>
          <cell r="B1154" t="str">
            <v>Poljoprivredna škola - Zagreb</v>
          </cell>
        </row>
        <row r="1155">
          <cell r="A1155">
            <v>2530</v>
          </cell>
          <cell r="B1155" t="str">
            <v>Poljoprivredna, prehrambena i veterinarska škola Stanka Ožanića</v>
          </cell>
        </row>
        <row r="1156">
          <cell r="A1156">
            <v>2587</v>
          </cell>
          <cell r="B1156" t="str">
            <v>Poljoprivredno šumarska škola - Vinkovci</v>
          </cell>
        </row>
        <row r="1157">
          <cell r="A1157">
            <v>2498</v>
          </cell>
          <cell r="B1157" t="str">
            <v>Poljoprivredno-prehrambena škola - Požega</v>
          </cell>
        </row>
        <row r="1158">
          <cell r="A1158">
            <v>2478</v>
          </cell>
          <cell r="B1158" t="str">
            <v>Pomorska škola - Bakar</v>
          </cell>
        </row>
        <row r="1159">
          <cell r="A1159">
            <v>2632</v>
          </cell>
          <cell r="B1159" t="str">
            <v>Pomorska škola - Split</v>
          </cell>
        </row>
        <row r="1160">
          <cell r="A1160">
            <v>2524</v>
          </cell>
          <cell r="B1160" t="str">
            <v>Pomorska škola - Zadar</v>
          </cell>
        </row>
        <row r="1161">
          <cell r="A1161">
            <v>2679</v>
          </cell>
          <cell r="B1161" t="str">
            <v>Pomorsko-tehnička škola - Dubrovnik</v>
          </cell>
        </row>
        <row r="1162">
          <cell r="A1162">
            <v>2730</v>
          </cell>
          <cell r="B1162" t="str">
            <v>Poštanska i telekomunikacijska škola - Zagreb</v>
          </cell>
        </row>
        <row r="1163">
          <cell r="A1163">
            <v>2733</v>
          </cell>
          <cell r="B1163" t="str">
            <v>Prehrambeno - tehnološka škola - Zagreb</v>
          </cell>
        </row>
        <row r="1164">
          <cell r="A1164">
            <v>2458</v>
          </cell>
          <cell r="B1164" t="str">
            <v>Prirodoslovna i grafička škola - Rijeka</v>
          </cell>
        </row>
        <row r="1165">
          <cell r="A1165">
            <v>2391</v>
          </cell>
          <cell r="B1165" t="str">
            <v>Prirodoslovna škola - Karlovac</v>
          </cell>
        </row>
        <row r="1166">
          <cell r="A1166">
            <v>2728</v>
          </cell>
          <cell r="B1166" t="str">
            <v>Prirodoslovna škola Vladimira Preloga</v>
          </cell>
        </row>
        <row r="1167">
          <cell r="A1167">
            <v>2529</v>
          </cell>
          <cell r="B1167" t="str">
            <v>Prirodoslovno - grafička škola - Zadar</v>
          </cell>
        </row>
        <row r="1168">
          <cell r="A1168">
            <v>2615</v>
          </cell>
          <cell r="B1168" t="str">
            <v>Prirodoslovna škola Split</v>
          </cell>
        </row>
        <row r="1169">
          <cell r="A1169">
            <v>2840</v>
          </cell>
          <cell r="B1169" t="str">
            <v>Privatna ekonomsko-poslovna škola s pravom javnosti - Varaždin</v>
          </cell>
        </row>
        <row r="1170">
          <cell r="A1170">
            <v>2787</v>
          </cell>
          <cell r="B1170" t="str">
            <v>Privatna gimnazija Dr. Časl, s pravom javnosti</v>
          </cell>
        </row>
        <row r="1171">
          <cell r="A1171">
            <v>2777</v>
          </cell>
          <cell r="B1171" t="str">
            <v>Privatna gimnazija i ekonomska škola Katarina Zrinski</v>
          </cell>
        </row>
        <row r="1172">
          <cell r="A1172">
            <v>2790</v>
          </cell>
          <cell r="B1172" t="str">
            <v>Privatna gimnazija i ekonomsko-informatička škola Futura s pravom javnosti</v>
          </cell>
        </row>
        <row r="1173">
          <cell r="A1173">
            <v>2788</v>
          </cell>
          <cell r="B1173" t="str">
            <v>Privatna gimnazija i strukovna škola Svijet s pravom javnosti</v>
          </cell>
        </row>
        <row r="1174">
          <cell r="A1174">
            <v>2844</v>
          </cell>
          <cell r="B1174" t="str">
            <v>Privatna gimnazija i turističko-ugostiteljska škola Jure Kuprešak  - Zagreb</v>
          </cell>
        </row>
        <row r="1175">
          <cell r="A1175">
            <v>2669</v>
          </cell>
          <cell r="B1175" t="str">
            <v>Privatna gimnazija Juraj Dobrila, s pravom javnosti</v>
          </cell>
        </row>
        <row r="1176">
          <cell r="A1176">
            <v>4059</v>
          </cell>
          <cell r="B1176" t="str">
            <v>Privatna gimnazija NOVA s pravom javnosti</v>
          </cell>
        </row>
        <row r="1177">
          <cell r="A1177">
            <v>2640</v>
          </cell>
          <cell r="B1177" t="str">
            <v>Privatna jezična gimnazija Pitagora - srednja škola s pravom javnosti</v>
          </cell>
        </row>
        <row r="1178">
          <cell r="A1178">
            <v>2916</v>
          </cell>
          <cell r="B1178" t="str">
            <v xml:space="preserve">Privatna jezično-informatička gimnazija Leonardo da Vinci </v>
          </cell>
        </row>
        <row r="1179">
          <cell r="A1179">
            <v>2774</v>
          </cell>
          <cell r="B1179" t="str">
            <v>Privatna klasična gimnazija s pravom javnosti - Zagreb</v>
          </cell>
        </row>
        <row r="1180">
          <cell r="A1180">
            <v>2941</v>
          </cell>
          <cell r="B1180" t="str">
            <v>Privatna osnovna glazbena škola Bonar</v>
          </cell>
        </row>
        <row r="1181">
          <cell r="A1181">
            <v>1784</v>
          </cell>
          <cell r="B1181" t="str">
            <v>Privatna osnovna glazbena škola Boris Papandopulo</v>
          </cell>
        </row>
        <row r="1182">
          <cell r="A1182">
            <v>1253</v>
          </cell>
          <cell r="B1182" t="str">
            <v>Privatna osnovna škola Nova</v>
          </cell>
        </row>
        <row r="1183">
          <cell r="A1183">
            <v>4002</v>
          </cell>
          <cell r="B1183" t="str">
            <v>Privatna sportska i jezična gimnazija Franjo Bučar</v>
          </cell>
        </row>
        <row r="1184">
          <cell r="A1184">
            <v>4037</v>
          </cell>
          <cell r="B1184" t="str">
            <v>Privatna srednja ekonomska škola "Knez Malduh" Split</v>
          </cell>
        </row>
        <row r="1185">
          <cell r="A1185">
            <v>2784</v>
          </cell>
          <cell r="B1185" t="str">
            <v>Privatna srednja ekonomska škola INOVA s pravom javnosti</v>
          </cell>
        </row>
        <row r="1186">
          <cell r="A1186">
            <v>4031</v>
          </cell>
          <cell r="B1186" t="str">
            <v>Privatna srednja ekonomska škola Verte Nova</v>
          </cell>
        </row>
        <row r="1187">
          <cell r="A1187">
            <v>2641</v>
          </cell>
          <cell r="B1187" t="str">
            <v>Privatna srednja škola Marko Antun de Dominis, s pravom javnosti</v>
          </cell>
        </row>
        <row r="1188">
          <cell r="A1188">
            <v>2417</v>
          </cell>
          <cell r="B1188" t="str">
            <v>Privatna srednja škola Varaždin s pravom javnosti</v>
          </cell>
        </row>
        <row r="1189">
          <cell r="A1189">
            <v>2915</v>
          </cell>
          <cell r="B1189" t="str">
            <v>Privatna srednja ugostiteljska škola Wallner - Split</v>
          </cell>
        </row>
        <row r="1190">
          <cell r="A1190">
            <v>2785</v>
          </cell>
          <cell r="B1190" t="str">
            <v>Privatna umjetnička gimnazija, s pravom javnosti - Zagreb</v>
          </cell>
        </row>
        <row r="1191">
          <cell r="A1191">
            <v>2839</v>
          </cell>
          <cell r="B1191" t="str">
            <v>Privatna varaždinska gimnazija s pravom javnosti</v>
          </cell>
        </row>
        <row r="1192">
          <cell r="A1192">
            <v>2467</v>
          </cell>
          <cell r="B1192" t="str">
            <v>Prometna škola - Rijeka</v>
          </cell>
        </row>
        <row r="1193">
          <cell r="A1193">
            <v>2572</v>
          </cell>
          <cell r="B1193" t="str">
            <v>Prometno-tehnička škola - Šibenik</v>
          </cell>
        </row>
        <row r="1194">
          <cell r="A1194">
            <v>1385</v>
          </cell>
          <cell r="B1194" t="str">
            <v>Prosvjetno-kulturni centar Mađara u Republici Hrvatskoj</v>
          </cell>
        </row>
        <row r="1195">
          <cell r="A1195">
            <v>2725</v>
          </cell>
          <cell r="B1195" t="str">
            <v>Prva ekonomska škola - Zagreb</v>
          </cell>
        </row>
        <row r="1196">
          <cell r="A1196">
            <v>2406</v>
          </cell>
          <cell r="B1196" t="str">
            <v>Prva gimnazija - Varaždin</v>
          </cell>
        </row>
        <row r="1197">
          <cell r="A1197">
            <v>4009</v>
          </cell>
          <cell r="B1197" t="str">
            <v>Prva katolička osnovna škola u Gradu Zagrebu</v>
          </cell>
        </row>
        <row r="1198">
          <cell r="A1198">
            <v>368</v>
          </cell>
          <cell r="B1198" t="str">
            <v>Prva osnovna škola - Ogulin</v>
          </cell>
        </row>
        <row r="1199">
          <cell r="A1199">
            <v>4036</v>
          </cell>
          <cell r="B1199" t="str">
            <v>Prva privatna ekonomska škola Požega</v>
          </cell>
        </row>
        <row r="1200">
          <cell r="A1200">
            <v>3283</v>
          </cell>
          <cell r="B1200" t="str">
            <v>Prva privatna gimnazija - Karlovac</v>
          </cell>
        </row>
        <row r="1201">
          <cell r="A1201">
            <v>2416</v>
          </cell>
          <cell r="B1201" t="str">
            <v>Prva privatna gimnazija s pravom javnosti - Varaždin</v>
          </cell>
        </row>
        <row r="1202">
          <cell r="A1202">
            <v>2773</v>
          </cell>
          <cell r="B1202" t="str">
            <v>Prva privatna gimnazija s pravom javnosti - Zagreb</v>
          </cell>
        </row>
        <row r="1203">
          <cell r="A1203">
            <v>1982</v>
          </cell>
          <cell r="B1203" t="str">
            <v>Prva privatna osnovna škola Juraj Dobrila s pravom javnosti</v>
          </cell>
        </row>
        <row r="1204">
          <cell r="A1204">
            <v>4038</v>
          </cell>
          <cell r="B1204" t="str">
            <v>Prva privatna škola za osobne usluge Zagreb</v>
          </cell>
        </row>
        <row r="1205">
          <cell r="A1205">
            <v>2457</v>
          </cell>
          <cell r="B1205" t="str">
            <v>Prva riječka hrvatska gimnazija</v>
          </cell>
        </row>
        <row r="1206">
          <cell r="A1206">
            <v>2843</v>
          </cell>
          <cell r="B1206" t="str">
            <v>Prva Srednja informatička škola, s pravom javnosti</v>
          </cell>
        </row>
        <row r="1207">
          <cell r="A1207">
            <v>2538</v>
          </cell>
          <cell r="B1207" t="str">
            <v>Prva srednja škola - Beli Manastir</v>
          </cell>
        </row>
        <row r="1208">
          <cell r="A1208">
            <v>2460</v>
          </cell>
          <cell r="B1208" t="str">
            <v>Prva sušačka hrvatska gimnazija u Rijeci</v>
          </cell>
        </row>
        <row r="1209">
          <cell r="A1209">
            <v>4034</v>
          </cell>
          <cell r="B1209" t="str">
            <v>Pučko otvoreno učilište Zagreb</v>
          </cell>
        </row>
        <row r="1210">
          <cell r="A1210">
            <v>2471</v>
          </cell>
          <cell r="B1210" t="str">
            <v>Salezijanska klasična gimnazija - s pravom javnosti</v>
          </cell>
        </row>
        <row r="1211">
          <cell r="A1211">
            <v>2480</v>
          </cell>
          <cell r="B1211" t="str">
            <v>Srednja glazbena škola Mirković - s pravom javnosti</v>
          </cell>
        </row>
        <row r="1212">
          <cell r="A1212">
            <v>2428</v>
          </cell>
          <cell r="B1212" t="str">
            <v>Srednja gospodarska škola - Križevci</v>
          </cell>
        </row>
        <row r="1213">
          <cell r="A1213">
            <v>2513</v>
          </cell>
          <cell r="B1213" t="str">
            <v>Srednja medicinska škola - Slavonski Brod</v>
          </cell>
        </row>
        <row r="1214">
          <cell r="A1214">
            <v>2689</v>
          </cell>
          <cell r="B1214" t="str">
            <v xml:space="preserve">Srednja poljoprivredna i tehnička škola - Opuzen </v>
          </cell>
        </row>
        <row r="1215">
          <cell r="A1215">
            <v>2604</v>
          </cell>
          <cell r="B1215" t="str">
            <v>Srednja strukovna škola - Makarska</v>
          </cell>
        </row>
        <row r="1216">
          <cell r="A1216">
            <v>2354</v>
          </cell>
          <cell r="B1216" t="str">
            <v>Srednja strukovna škola - Samobor</v>
          </cell>
        </row>
        <row r="1217">
          <cell r="A1217">
            <v>2578</v>
          </cell>
          <cell r="B1217" t="str">
            <v>Srednja strukovna škola - Šibenik</v>
          </cell>
        </row>
        <row r="1218">
          <cell r="A1218">
            <v>2412</v>
          </cell>
          <cell r="B1218" t="str">
            <v>Srednja strukovna škola - Varaždin</v>
          </cell>
        </row>
        <row r="1219">
          <cell r="A1219">
            <v>2358</v>
          </cell>
          <cell r="B1219" t="str">
            <v>Srednja strukovna škola - Velika Gorica</v>
          </cell>
        </row>
        <row r="1220">
          <cell r="A1220">
            <v>2585</v>
          </cell>
          <cell r="B1220" t="str">
            <v>Srednja strukovna škola - Vinkovci</v>
          </cell>
        </row>
        <row r="1221">
          <cell r="A1221">
            <v>2543</v>
          </cell>
          <cell r="B1221" t="str">
            <v>Srednja strukovna škola Antuna Horvata - Đakovo</v>
          </cell>
        </row>
        <row r="1222">
          <cell r="A1222">
            <v>2606</v>
          </cell>
          <cell r="B1222" t="str">
            <v>Srednja strukovna škola bana Josipa Jelačića</v>
          </cell>
        </row>
        <row r="1223">
          <cell r="A1223">
            <v>2611</v>
          </cell>
          <cell r="B1223" t="str">
            <v>Srednja strukovna škola Blaž Jurjev Trogiranin</v>
          </cell>
        </row>
        <row r="1224">
          <cell r="A1224">
            <v>3284</v>
          </cell>
          <cell r="B1224" t="str">
            <v>Srednja strukovna škola Kotva</v>
          </cell>
        </row>
        <row r="1225">
          <cell r="A1225">
            <v>2906</v>
          </cell>
          <cell r="B1225" t="str">
            <v xml:space="preserve">Srednja strukovna škola Kralja Zvonimira </v>
          </cell>
        </row>
        <row r="1226">
          <cell r="A1226">
            <v>4006</v>
          </cell>
          <cell r="B1226" t="str">
            <v>Srednja škola Delnice</v>
          </cell>
        </row>
        <row r="1227">
          <cell r="A1227">
            <v>4018</v>
          </cell>
          <cell r="B1227" t="str">
            <v>Srednja škola Isidora Kršnjavoga Našice</v>
          </cell>
        </row>
        <row r="1228">
          <cell r="A1228">
            <v>4004</v>
          </cell>
          <cell r="B1228" t="str">
            <v>Srednja škola Ludbreg</v>
          </cell>
        </row>
        <row r="1229">
          <cell r="A1229">
            <v>4005</v>
          </cell>
          <cell r="B1229" t="str">
            <v>Srednja škola Novi Marof</v>
          </cell>
        </row>
        <row r="1230">
          <cell r="A1230">
            <v>2667</v>
          </cell>
          <cell r="B1230" t="str">
            <v>Srednja škola s pravom javnosti Manero - Višnjan</v>
          </cell>
        </row>
        <row r="1231">
          <cell r="A1231">
            <v>2419</v>
          </cell>
          <cell r="B1231" t="str">
            <v>Srednja škola u Maruševcu s pravom javnosti</v>
          </cell>
        </row>
        <row r="1232">
          <cell r="A1232">
            <v>2455</v>
          </cell>
          <cell r="B1232" t="str">
            <v>Srednja škola za elektrotehniku i računalstvo - Rijeka</v>
          </cell>
        </row>
        <row r="1233">
          <cell r="A1233">
            <v>2453</v>
          </cell>
          <cell r="B1233" t="str">
            <v xml:space="preserve">Srednja talijanska škola - Rijeka </v>
          </cell>
        </row>
        <row r="1234">
          <cell r="A1234">
            <v>2627</v>
          </cell>
          <cell r="B1234" t="str">
            <v>Srednja tehnička prometna škola - Split</v>
          </cell>
        </row>
        <row r="1235">
          <cell r="A1235">
            <v>2791</v>
          </cell>
          <cell r="B1235" t="str">
            <v>Srpska pravoslavna opća gimnazija Kantakuzina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Bartola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2614</v>
          </cell>
          <cell r="B1249" t="str">
            <v>SŠ Braća Radić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3162</v>
          </cell>
          <cell r="B1252" t="str">
            <v>SŠ Čakovec</v>
          </cell>
        </row>
        <row r="1253">
          <cell r="A1253">
            <v>2437</v>
          </cell>
          <cell r="B1253" t="str">
            <v>SŠ Čazma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2411</v>
          </cell>
          <cell r="B1318" t="str">
            <v>Strojarska i prometna škola - Varaždin</v>
          </cell>
        </row>
        <row r="1319">
          <cell r="A1319">
            <v>2452</v>
          </cell>
          <cell r="B1319" t="str">
            <v>Strojarska škola za industrijska i obrtnička zanimanja - Rijeka</v>
          </cell>
        </row>
        <row r="1320">
          <cell r="A1320">
            <v>2546</v>
          </cell>
          <cell r="B1320" t="str">
            <v>Strojarska tehnička škola - Osijek</v>
          </cell>
        </row>
        <row r="1321">
          <cell r="A1321">
            <v>2737</v>
          </cell>
          <cell r="B1321" t="str">
            <v>Strojarska tehnička škola Fausta Vrančića</v>
          </cell>
        </row>
        <row r="1322">
          <cell r="A1322">
            <v>2738</v>
          </cell>
          <cell r="B1322" t="str">
            <v>Strojarska tehnička škola Frana Bošnjakovića</v>
          </cell>
        </row>
        <row r="1323">
          <cell r="A1323">
            <v>2462</v>
          </cell>
          <cell r="B1323" t="str">
            <v>Strojarsko brodograđevna škola za industrijska i obrtnička zanimanja - Rijeka</v>
          </cell>
        </row>
        <row r="1324">
          <cell r="A1324">
            <v>2420</v>
          </cell>
          <cell r="B1324" t="str">
            <v>Strukovna škola - Đurđevac</v>
          </cell>
        </row>
        <row r="1325">
          <cell r="A1325">
            <v>2482</v>
          </cell>
          <cell r="B1325" t="str">
            <v>Strukovna škola - Gospić</v>
          </cell>
        </row>
        <row r="1326">
          <cell r="A1326">
            <v>2664</v>
          </cell>
          <cell r="B1326" t="str">
            <v>Strukovna škola - Pula</v>
          </cell>
        </row>
        <row r="1327">
          <cell r="A1327">
            <v>2492</v>
          </cell>
          <cell r="B1327" t="str">
            <v>Strukovna škola - Virovitica</v>
          </cell>
        </row>
        <row r="1328">
          <cell r="A1328">
            <v>2592</v>
          </cell>
          <cell r="B1328" t="str">
            <v>Strukovna škola - Vukovar</v>
          </cell>
        </row>
        <row r="1329">
          <cell r="A1329">
            <v>2672</v>
          </cell>
          <cell r="B1329" t="str">
            <v xml:space="preserve">Strukovna škola Eugena Kumičića - Rovinj </v>
          </cell>
        </row>
        <row r="1330">
          <cell r="A1330">
            <v>2528</v>
          </cell>
          <cell r="B1330" t="str">
            <v>Strukovna škola Vice Vlatkovića</v>
          </cell>
        </row>
        <row r="1331">
          <cell r="A1331">
            <v>2580</v>
          </cell>
          <cell r="B1331" t="str">
            <v>Šibenska privatna gimnazija s pravom javnosti</v>
          </cell>
        </row>
        <row r="1332">
          <cell r="A1332">
            <v>2342</v>
          </cell>
          <cell r="B1332" t="str">
            <v>Škola kreativnog razvoja dr.Časl</v>
          </cell>
        </row>
        <row r="1333">
          <cell r="A1333">
            <v>2633</v>
          </cell>
          <cell r="B1333" t="str">
            <v>Škola likovnih umjetnosti - Split</v>
          </cell>
        </row>
        <row r="1334">
          <cell r="A1334">
            <v>2531</v>
          </cell>
          <cell r="B1334" t="str">
            <v>Škola primijenjene umjetnosti i dizajna - Zadar</v>
          </cell>
        </row>
        <row r="1335">
          <cell r="A1335">
            <v>2747</v>
          </cell>
          <cell r="B1335" t="str">
            <v>Škola primijenjene umjetnosti i dizajna - Zagreb</v>
          </cell>
        </row>
        <row r="1336">
          <cell r="A1336">
            <v>2558</v>
          </cell>
          <cell r="B1336" t="str">
            <v>Škola primijenjene umjetnosti i dizajna Osijek</v>
          </cell>
        </row>
        <row r="1337">
          <cell r="A1337">
            <v>2659</v>
          </cell>
          <cell r="B1337" t="str">
            <v>Škola primijenjenih umjetnosti i dizajna - Pula</v>
          </cell>
        </row>
        <row r="1338">
          <cell r="A1338">
            <v>2327</v>
          </cell>
          <cell r="B1338" t="str">
            <v>Škola suvremenog plesa Ane Maletić - Zagreb</v>
          </cell>
        </row>
        <row r="1339">
          <cell r="A1339">
            <v>2731</v>
          </cell>
          <cell r="B1339" t="str">
            <v>Škola za cestovni promet - Zagreb</v>
          </cell>
        </row>
        <row r="1340">
          <cell r="A1340">
            <v>2631</v>
          </cell>
          <cell r="B1340" t="str">
            <v>Škola za dizajn, grafiku i održivu gradnju - Split</v>
          </cell>
        </row>
        <row r="1341">
          <cell r="A1341">
            <v>2735</v>
          </cell>
          <cell r="B1341" t="str">
            <v>Škola za grafiku, dizajn i medijsku produkciju</v>
          </cell>
        </row>
        <row r="1342">
          <cell r="A1342">
            <v>2326</v>
          </cell>
          <cell r="B1342" t="str">
            <v>Škola za klasični balet - Zagreb</v>
          </cell>
        </row>
        <row r="1343">
          <cell r="A1343">
            <v>2715</v>
          </cell>
          <cell r="B1343" t="str">
            <v>Škola za medicinske sestre Mlinarska</v>
          </cell>
        </row>
        <row r="1344">
          <cell r="A1344">
            <v>2716</v>
          </cell>
          <cell r="B1344" t="str">
            <v>Škola za medicinske sestre Vinogradska</v>
          </cell>
        </row>
        <row r="1345">
          <cell r="A1345">
            <v>2718</v>
          </cell>
          <cell r="B1345" t="str">
            <v>Škola za medicinske sestre Vrapče</v>
          </cell>
        </row>
        <row r="1346">
          <cell r="A1346">
            <v>2734</v>
          </cell>
          <cell r="B1346" t="str">
            <v>Škola za modu i dizajn</v>
          </cell>
        </row>
        <row r="1347">
          <cell r="A1347">
            <v>2744</v>
          </cell>
          <cell r="B1347" t="str">
            <v>Škola za montažu instalacija i metalnih konstrukcija</v>
          </cell>
        </row>
        <row r="1348">
          <cell r="A1348">
            <v>1980</v>
          </cell>
          <cell r="B1348" t="str">
            <v>Škola za odgoj i obrazovanje - Pula</v>
          </cell>
        </row>
        <row r="1349">
          <cell r="A1349">
            <v>2559</v>
          </cell>
          <cell r="B1349" t="str">
            <v>Škola za osposobljavanje i obrazovanje Vinko Bek</v>
          </cell>
        </row>
        <row r="1350">
          <cell r="A1350">
            <v>2717</v>
          </cell>
          <cell r="B1350" t="str">
            <v>Škola za primalje - Zagreb</v>
          </cell>
        </row>
        <row r="1351">
          <cell r="A1351">
            <v>2473</v>
          </cell>
          <cell r="B1351" t="str">
            <v>Škola za primijenjenu umjetnost u Rijeci</v>
          </cell>
        </row>
        <row r="1352">
          <cell r="A1352">
            <v>2656</v>
          </cell>
          <cell r="B1352" t="str">
            <v>Škola za turizam, ugostiteljstvo i trgovinu - Pula</v>
          </cell>
        </row>
        <row r="1353">
          <cell r="A1353">
            <v>2366</v>
          </cell>
          <cell r="B1353" t="str">
            <v>Škola za umjetnost, dizajn, grafiku i odjeću - Zabok</v>
          </cell>
        </row>
        <row r="1354">
          <cell r="A1354">
            <v>2748</v>
          </cell>
          <cell r="B1354" t="str">
            <v>Športska gimnazija - Zagreb</v>
          </cell>
        </row>
        <row r="1355">
          <cell r="A1355">
            <v>2393</v>
          </cell>
          <cell r="B1355" t="str">
            <v>Šumarska i drvodjeljska škola - Karlovac</v>
          </cell>
        </row>
        <row r="1356">
          <cell r="A1356">
            <v>4011</v>
          </cell>
          <cell r="B1356" t="str">
            <v>Talijanska osnovna škola - Bernardo Parentin Poreč</v>
          </cell>
        </row>
        <row r="1357">
          <cell r="A1357">
            <v>1925</v>
          </cell>
          <cell r="B1357" t="str">
            <v>Talijanska osnovna škola - Buje</v>
          </cell>
        </row>
        <row r="1358">
          <cell r="A1358">
            <v>2018</v>
          </cell>
          <cell r="B1358" t="str">
            <v>Talijanska osnovna škola - Novigrad</v>
          </cell>
        </row>
        <row r="1359">
          <cell r="A1359">
            <v>1960</v>
          </cell>
          <cell r="B1359" t="str">
            <v xml:space="preserve">Talijanska osnovna škola - Poreč </v>
          </cell>
        </row>
        <row r="1360">
          <cell r="A1360">
            <v>1983</v>
          </cell>
          <cell r="B1360" t="str">
            <v>Talijanska osnovna škola Bernardo Benussi - Rovinj</v>
          </cell>
        </row>
        <row r="1361">
          <cell r="A1361">
            <v>2030</v>
          </cell>
          <cell r="B1361" t="str">
            <v>Talijanska osnovna škola Galileo Galilei - Umag</v>
          </cell>
        </row>
        <row r="1362">
          <cell r="A1362">
            <v>2670</v>
          </cell>
          <cell r="B1362" t="str">
            <v xml:space="preserve">Talijanska srednja škola - Rovinj </v>
          </cell>
        </row>
        <row r="1363">
          <cell r="A1363">
            <v>2660</v>
          </cell>
          <cell r="B1363" t="str">
            <v>Talijanska srednja škola Dante Alighieri - Pula</v>
          </cell>
        </row>
        <row r="1364">
          <cell r="A1364">
            <v>2648</v>
          </cell>
          <cell r="B1364" t="str">
            <v>Talijanska srednja škola Leonardo da Vinci - Buje</v>
          </cell>
        </row>
        <row r="1365">
          <cell r="A1365">
            <v>2608</v>
          </cell>
          <cell r="B1365" t="str">
            <v>Tehnička i industrijska škola Ruđera Boškovića u Sinju</v>
          </cell>
        </row>
        <row r="1366">
          <cell r="A1366">
            <v>2433</v>
          </cell>
          <cell r="B1366" t="str">
            <v>Tehnička škola - Bjelovar</v>
          </cell>
        </row>
        <row r="1367">
          <cell r="A1367">
            <v>2692</v>
          </cell>
          <cell r="B1367" t="str">
            <v>Tehnička škola - Čakovec</v>
          </cell>
        </row>
        <row r="1368">
          <cell r="A1368">
            <v>2438</v>
          </cell>
          <cell r="B1368" t="str">
            <v>Tehnička škola - Daruvar</v>
          </cell>
        </row>
        <row r="1369">
          <cell r="A1369">
            <v>2395</v>
          </cell>
          <cell r="B1369" t="str">
            <v>Tehnička škola - Karlovac</v>
          </cell>
        </row>
        <row r="1370">
          <cell r="A1370">
            <v>2376</v>
          </cell>
          <cell r="B1370" t="str">
            <v>Tehnička škola - Kutina</v>
          </cell>
        </row>
        <row r="1371">
          <cell r="A1371">
            <v>2499</v>
          </cell>
          <cell r="B1371" t="str">
            <v>Tehnička škola - Požega</v>
          </cell>
        </row>
        <row r="1372">
          <cell r="A1372">
            <v>2663</v>
          </cell>
          <cell r="B1372" t="str">
            <v>Tehnička škola - Pula</v>
          </cell>
        </row>
        <row r="1373">
          <cell r="A1373">
            <v>2385</v>
          </cell>
          <cell r="B1373" t="str">
            <v>Tehnička škola - Sisak</v>
          </cell>
        </row>
        <row r="1374">
          <cell r="A1374">
            <v>2511</v>
          </cell>
          <cell r="B1374" t="str">
            <v>Tehnička škola - Slavonski Brod</v>
          </cell>
        </row>
        <row r="1375">
          <cell r="A1375">
            <v>2576</v>
          </cell>
          <cell r="B1375" t="str">
            <v>Tehnička škola - Šibenik</v>
          </cell>
        </row>
        <row r="1376">
          <cell r="A1376">
            <v>2490</v>
          </cell>
          <cell r="B1376" t="str">
            <v>Tehnička škola - Virovitica</v>
          </cell>
        </row>
        <row r="1377">
          <cell r="A1377">
            <v>2527</v>
          </cell>
          <cell r="B1377" t="str">
            <v>Tehnička škola - Zadar</v>
          </cell>
        </row>
        <row r="1378">
          <cell r="A1378">
            <v>2740</v>
          </cell>
          <cell r="B1378" t="str">
            <v>Tehnička škola - Zagreb</v>
          </cell>
        </row>
        <row r="1379">
          <cell r="A1379">
            <v>2596</v>
          </cell>
          <cell r="B1379" t="str">
            <v>Tehnička škola - Županja</v>
          </cell>
        </row>
        <row r="1380">
          <cell r="A1380">
            <v>2553</v>
          </cell>
          <cell r="B1380" t="str">
            <v>Tehnička škola i prirodoslovna gimnazija Ruđera Boškovića - Osijek</v>
          </cell>
        </row>
        <row r="1381">
          <cell r="A1381">
            <v>2591</v>
          </cell>
          <cell r="B1381" t="str">
            <v>Tehnička škola Nikole Tesle - Vukovar</v>
          </cell>
        </row>
        <row r="1382">
          <cell r="A1382">
            <v>2581</v>
          </cell>
          <cell r="B1382" t="str">
            <v>Tehnička škola Ruđera Boškovića - Vinkovci</v>
          </cell>
        </row>
        <row r="1383">
          <cell r="A1383">
            <v>2764</v>
          </cell>
          <cell r="B1383" t="str">
            <v>Tehnička škola Ruđera Boškovića - Zagreb</v>
          </cell>
        </row>
        <row r="1384">
          <cell r="A1384">
            <v>2601</v>
          </cell>
          <cell r="B1384" t="str">
            <v>Tehnička škola u Imotskom</v>
          </cell>
        </row>
        <row r="1385">
          <cell r="A1385">
            <v>2463</v>
          </cell>
          <cell r="B1385" t="str">
            <v>Tehnička škola Rijeka</v>
          </cell>
        </row>
        <row r="1386">
          <cell r="A1386">
            <v>2628</v>
          </cell>
          <cell r="B1386" t="str">
            <v>Tehnička škola za strojarstvo i mehatroniku - Split</v>
          </cell>
        </row>
        <row r="1387">
          <cell r="A1387">
            <v>2727</v>
          </cell>
          <cell r="B1387" t="str">
            <v>Treća ekonomska škola - Zagreb</v>
          </cell>
        </row>
        <row r="1388">
          <cell r="A1388">
            <v>2557</v>
          </cell>
          <cell r="B1388" t="str">
            <v>Trgovačka i komercijalna škola davor Milas - Osijek</v>
          </cell>
        </row>
        <row r="1389">
          <cell r="A1389">
            <v>2454</v>
          </cell>
          <cell r="B1389" t="str">
            <v>Trgovačka i tekstilna škola u Rijeci</v>
          </cell>
        </row>
        <row r="1390">
          <cell r="A1390">
            <v>2746</v>
          </cell>
          <cell r="B1390" t="str">
            <v>Trgovačka škola - Zagreb</v>
          </cell>
        </row>
        <row r="1391">
          <cell r="A1391">
            <v>2396</v>
          </cell>
          <cell r="B1391" t="str">
            <v>Trgovačko - ugostiteljska škola - Karlovac</v>
          </cell>
        </row>
        <row r="1392">
          <cell r="A1392">
            <v>2680</v>
          </cell>
          <cell r="B1392" t="str">
            <v>Turistička i ugostiteljska škola - Dubrovnik</v>
          </cell>
        </row>
        <row r="1393">
          <cell r="A1393">
            <v>2635</v>
          </cell>
          <cell r="B1393" t="str">
            <v>Turističko - ugostiteljska škola - Split</v>
          </cell>
        </row>
        <row r="1394">
          <cell r="A1394">
            <v>2655</v>
          </cell>
          <cell r="B1394" t="str">
            <v xml:space="preserve">Turističko - ugostiteljska škola Antona Štifanića - Poreč </v>
          </cell>
        </row>
        <row r="1395">
          <cell r="A1395">
            <v>2435</v>
          </cell>
          <cell r="B1395" t="str">
            <v>Turističko-ugostiteljska i prehrambena škola - Bjelovar</v>
          </cell>
        </row>
        <row r="1396">
          <cell r="A1396">
            <v>2574</v>
          </cell>
          <cell r="B1396" t="str">
            <v>Turističko-ugostiteljska škola - Šibenik</v>
          </cell>
        </row>
        <row r="1397">
          <cell r="A1397">
            <v>4001</v>
          </cell>
          <cell r="B1397" t="str">
            <v>Učenički dom</v>
          </cell>
        </row>
        <row r="1398">
          <cell r="A1398">
            <v>4046</v>
          </cell>
          <cell r="B1398" t="str">
            <v>Učenički dom Hrvatski učiteljski konvikt</v>
          </cell>
        </row>
        <row r="1399">
          <cell r="A1399">
            <v>4048</v>
          </cell>
          <cell r="B1399" t="str">
            <v>Učenički dom Lovran</v>
          </cell>
        </row>
        <row r="1400">
          <cell r="A1400">
            <v>4049</v>
          </cell>
          <cell r="B1400" t="str">
            <v>Učenički dom Marije Jambrišak</v>
          </cell>
        </row>
        <row r="1401">
          <cell r="A1401">
            <v>4054</v>
          </cell>
          <cell r="B1401" t="str">
            <v>Učenički dom Varaždin</v>
          </cell>
        </row>
        <row r="1402">
          <cell r="A1402">
            <v>2845</v>
          </cell>
          <cell r="B1402" t="str">
            <v>Učilište za popularnu i jazz glazbu</v>
          </cell>
        </row>
        <row r="1403">
          <cell r="A1403">
            <v>2447</v>
          </cell>
          <cell r="B1403" t="str">
            <v>Ugostiteljska škola - Opatija</v>
          </cell>
        </row>
        <row r="1404">
          <cell r="A1404">
            <v>2555</v>
          </cell>
          <cell r="B1404" t="str">
            <v>Ugostiteljsko - turistička škola - Osijek</v>
          </cell>
        </row>
        <row r="1405">
          <cell r="A1405">
            <v>2729</v>
          </cell>
          <cell r="B1405" t="str">
            <v>Ugostiteljsko-turističko učilište - Zagreb</v>
          </cell>
        </row>
        <row r="1406">
          <cell r="A1406">
            <v>2914</v>
          </cell>
          <cell r="B1406" t="str">
            <v>Umjetnička gimnazija Ars Animae s pravom javnosti - Split</v>
          </cell>
        </row>
        <row r="1407">
          <cell r="A1407">
            <v>60</v>
          </cell>
          <cell r="B1407" t="str">
            <v>Umjetnička škola Franje Lučića</v>
          </cell>
        </row>
        <row r="1408">
          <cell r="A1408">
            <v>2059</v>
          </cell>
          <cell r="B1408" t="str">
            <v>Umjetnička škola Luke Sorkočevića - Dubrovnik</v>
          </cell>
        </row>
        <row r="1409">
          <cell r="A1409">
            <v>1941</v>
          </cell>
          <cell r="B1409" t="str">
            <v>Umjetnička škola Matka Brajše Rašana</v>
          </cell>
        </row>
        <row r="1410">
          <cell r="A1410">
            <v>2139</v>
          </cell>
          <cell r="B1410" t="str">
            <v>Umjetnička škola Miroslav Magdalenić - Čakovec</v>
          </cell>
        </row>
        <row r="1411">
          <cell r="A1411">
            <v>1959</v>
          </cell>
          <cell r="B1411" t="str">
            <v>Umjetnička škola Poreč</v>
          </cell>
        </row>
        <row r="1412">
          <cell r="A1412">
            <v>2745</v>
          </cell>
          <cell r="B1412" t="str">
            <v>Upravna škola Zagreb</v>
          </cell>
        </row>
        <row r="1413">
          <cell r="A1413">
            <v>2700</v>
          </cell>
          <cell r="B1413" t="str">
            <v>V. gimnazija - Zagreb</v>
          </cell>
        </row>
        <row r="1414">
          <cell r="A1414">
            <v>2623</v>
          </cell>
          <cell r="B1414" t="str">
            <v>V. gimnazija Vladimir Nazor - Split</v>
          </cell>
        </row>
        <row r="1415">
          <cell r="A1415">
            <v>630</v>
          </cell>
          <cell r="B1415" t="str">
            <v>V. osnovna škola - Bjelovar</v>
          </cell>
        </row>
        <row r="1416">
          <cell r="A1416">
            <v>465</v>
          </cell>
          <cell r="B1416" t="str">
            <v>V. osnovna škola - Varaždin</v>
          </cell>
        </row>
        <row r="1417">
          <cell r="A1417">
            <v>2719</v>
          </cell>
          <cell r="B1417" t="str">
            <v>Veterinarska škola - Zagreb</v>
          </cell>
        </row>
        <row r="1418">
          <cell r="A1418">
            <v>466</v>
          </cell>
          <cell r="B1418" t="str">
            <v>VI. osnovna škola - Varaždin</v>
          </cell>
        </row>
        <row r="1419">
          <cell r="A1419">
            <v>2702</v>
          </cell>
          <cell r="B1419" t="str">
            <v>VII. gimnazija - Zagreb</v>
          </cell>
        </row>
        <row r="1420">
          <cell r="A1420">
            <v>468</v>
          </cell>
          <cell r="B1420" t="str">
            <v>VII. osnovna škola - Varaždin</v>
          </cell>
        </row>
        <row r="1421">
          <cell r="A1421">
            <v>2330</v>
          </cell>
          <cell r="B1421" t="str">
            <v>Waldorfska škola u Zagrebu</v>
          </cell>
        </row>
        <row r="1422">
          <cell r="A1422">
            <v>2705</v>
          </cell>
          <cell r="B1422" t="str">
            <v>X. gimnazija Ivan Supek - Zagreb</v>
          </cell>
        </row>
        <row r="1423">
          <cell r="A1423">
            <v>2706</v>
          </cell>
          <cell r="B1423" t="str">
            <v>XI. gimnazija - Zagreb</v>
          </cell>
        </row>
        <row r="1424">
          <cell r="A1424">
            <v>2707</v>
          </cell>
          <cell r="B1424" t="str">
            <v>XII. gimnazija - Zagreb</v>
          </cell>
        </row>
        <row r="1425">
          <cell r="A1425">
            <v>2708</v>
          </cell>
          <cell r="B1425" t="str">
            <v>XIII. gimnazija - Zagreb</v>
          </cell>
        </row>
        <row r="1426">
          <cell r="A1426">
            <v>2710</v>
          </cell>
          <cell r="B1426" t="str">
            <v>XV. gimnazija - Zagreb</v>
          </cell>
        </row>
        <row r="1427">
          <cell r="A1427">
            <v>2711</v>
          </cell>
          <cell r="B1427" t="str">
            <v>XVI. gimnazija - Zagreb</v>
          </cell>
        </row>
        <row r="1428">
          <cell r="A1428">
            <v>2713</v>
          </cell>
          <cell r="B1428" t="str">
            <v>XVIII. gimnazija - Zagreb</v>
          </cell>
        </row>
        <row r="1429">
          <cell r="A1429">
            <v>2536</v>
          </cell>
          <cell r="B1429" t="str">
            <v>Zadarska privatna gimnazija s pravom javnosti</v>
          </cell>
        </row>
        <row r="1430">
          <cell r="A1430">
            <v>4000</v>
          </cell>
          <cell r="B1430" t="str">
            <v>Zadruga</v>
          </cell>
        </row>
        <row r="1431">
          <cell r="A1431">
            <v>2775</v>
          </cell>
          <cell r="B1431" t="str">
            <v>Zagrebačka umjetnička gimnazija s pravom javnosti</v>
          </cell>
        </row>
        <row r="1432">
          <cell r="A1432">
            <v>2586</v>
          </cell>
          <cell r="B1432" t="str">
            <v>Zdravstvena i veterinarska škola Dr. Andrije Štampara - Vinkovci</v>
          </cell>
        </row>
        <row r="1433">
          <cell r="A1433">
            <v>2634</v>
          </cell>
          <cell r="B1433" t="str">
            <v>Zdravstvena škola - Split</v>
          </cell>
        </row>
        <row r="1434">
          <cell r="A1434">
            <v>2714</v>
          </cell>
          <cell r="B1434" t="str">
            <v>Zdravstveno učilište - Zagreb</v>
          </cell>
        </row>
        <row r="1435">
          <cell r="A1435">
            <v>2359</v>
          </cell>
          <cell r="B1435" t="str">
            <v>Zrakoplovna tehnička škola Rudolfa Perešina</v>
          </cell>
        </row>
        <row r="1436">
          <cell r="A1436">
            <v>2477</v>
          </cell>
          <cell r="B1436" t="str">
            <v>Željeznička tehnička škola - Moravice</v>
          </cell>
        </row>
        <row r="1437">
          <cell r="A1437">
            <v>2751</v>
          </cell>
          <cell r="B1437" t="str">
            <v>Ženska opća gimnazija Družbe sestara milosrdnica - s pravom javnosti</v>
          </cell>
        </row>
        <row r="1438">
          <cell r="A1438">
            <v>4043</v>
          </cell>
          <cell r="B1438" t="str">
            <v>Ženski đački dom Dubrovnik</v>
          </cell>
        </row>
        <row r="1439">
          <cell r="A1439">
            <v>4007</v>
          </cell>
          <cell r="B1439" t="str">
            <v>Ženski đački dom Split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4065</v>
          </cell>
          <cell r="B718" t="str">
            <v>OŠ Kralja Zvonimira</v>
          </cell>
        </row>
        <row r="719">
          <cell r="A719">
            <v>830</v>
          </cell>
          <cell r="B719" t="str">
            <v>OŠ Kraljevica</v>
          </cell>
        </row>
        <row r="720">
          <cell r="A720">
            <v>2875</v>
          </cell>
          <cell r="B720" t="str">
            <v>OŠ Kraljice Jelene</v>
          </cell>
        </row>
        <row r="721">
          <cell r="A721">
            <v>190</v>
          </cell>
          <cell r="B721" t="str">
            <v>OŠ Krapinske Toplice</v>
          </cell>
        </row>
        <row r="722">
          <cell r="A722">
            <v>1226</v>
          </cell>
          <cell r="B722" t="str">
            <v>OŠ Krune Krstića - Zadar</v>
          </cell>
        </row>
        <row r="723">
          <cell r="A723">
            <v>88</v>
          </cell>
          <cell r="B723" t="str">
            <v>OŠ Ksavera Šandora Gjalskog - Donja Zelina</v>
          </cell>
        </row>
        <row r="724">
          <cell r="A724">
            <v>150</v>
          </cell>
          <cell r="B724" t="str">
            <v>OŠ Ksavera Šandora Gjalskog - Zabok</v>
          </cell>
        </row>
        <row r="725">
          <cell r="A725">
            <v>2198</v>
          </cell>
          <cell r="B725" t="str">
            <v>OŠ Ksavera Šandora Gjalskog - Zagreb</v>
          </cell>
        </row>
        <row r="726">
          <cell r="A726">
            <v>2116</v>
          </cell>
          <cell r="B726" t="str">
            <v>OŠ Kula Norinska</v>
          </cell>
        </row>
        <row r="727">
          <cell r="A727">
            <v>2106</v>
          </cell>
          <cell r="B727" t="str">
            <v>OŠ Kuna</v>
          </cell>
        </row>
        <row r="728">
          <cell r="A728">
            <v>100</v>
          </cell>
          <cell r="B728" t="str">
            <v>OŠ Kupljenovo</v>
          </cell>
        </row>
        <row r="729">
          <cell r="A729">
            <v>2141</v>
          </cell>
          <cell r="B729" t="str">
            <v>OŠ Kuršanec</v>
          </cell>
        </row>
        <row r="730">
          <cell r="A730">
            <v>2202</v>
          </cell>
          <cell r="B730" t="str">
            <v>OŠ Kustošija</v>
          </cell>
        </row>
        <row r="731">
          <cell r="A731">
            <v>1392</v>
          </cell>
          <cell r="B731" t="str">
            <v>OŠ Ladimirevci</v>
          </cell>
        </row>
        <row r="732">
          <cell r="A732">
            <v>2049</v>
          </cell>
          <cell r="B732" t="str">
            <v>OŠ Lapad</v>
          </cell>
        </row>
        <row r="733">
          <cell r="A733">
            <v>1452</v>
          </cell>
          <cell r="B733" t="str">
            <v>OŠ Laslovo</v>
          </cell>
        </row>
        <row r="734">
          <cell r="A734">
            <v>2884</v>
          </cell>
          <cell r="B734" t="str">
            <v>OŠ Lauder-Hugo Kon</v>
          </cell>
        </row>
        <row r="735">
          <cell r="A735">
            <v>566</v>
          </cell>
          <cell r="B735" t="str">
            <v>OŠ Legrad</v>
          </cell>
        </row>
        <row r="736">
          <cell r="A736">
            <v>2917</v>
          </cell>
          <cell r="B736" t="str">
            <v>OŠ Libar</v>
          </cell>
        </row>
        <row r="737">
          <cell r="A737">
            <v>187</v>
          </cell>
          <cell r="B737" t="str">
            <v>OŠ Lijepa Naša</v>
          </cell>
        </row>
        <row r="738">
          <cell r="A738">
            <v>1084</v>
          </cell>
          <cell r="B738" t="str">
            <v>OŠ Lipik</v>
          </cell>
        </row>
        <row r="739">
          <cell r="A739">
            <v>1641</v>
          </cell>
          <cell r="B739" t="str">
            <v>OŠ Lipovac</v>
          </cell>
        </row>
        <row r="740">
          <cell r="A740">
            <v>4058</v>
          </cell>
          <cell r="B740" t="str">
            <v>OŠ Lotrščak</v>
          </cell>
        </row>
        <row r="741">
          <cell r="A741">
            <v>1629</v>
          </cell>
          <cell r="B741" t="str">
            <v>OŠ Lovas</v>
          </cell>
        </row>
        <row r="742">
          <cell r="A742">
            <v>935</v>
          </cell>
          <cell r="B742" t="str">
            <v>OŠ Lovinac</v>
          </cell>
        </row>
        <row r="743">
          <cell r="A743">
            <v>2241</v>
          </cell>
          <cell r="B743" t="str">
            <v>OŠ Lovre pl. Matačića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450</v>
          </cell>
          <cell r="B746" t="str">
            <v>OŠ Ludbreg</v>
          </cell>
        </row>
        <row r="747">
          <cell r="A747">
            <v>324</v>
          </cell>
          <cell r="B747" t="str">
            <v>OŠ Ludina</v>
          </cell>
        </row>
        <row r="748">
          <cell r="A748">
            <v>1427</v>
          </cell>
          <cell r="B748" t="str">
            <v>OŠ Lug - Laskói Általános Iskola</v>
          </cell>
        </row>
        <row r="749">
          <cell r="A749">
            <v>2886</v>
          </cell>
          <cell r="B749" t="str">
            <v>OŠ Luka - Luka</v>
          </cell>
        </row>
        <row r="750">
          <cell r="A750">
            <v>2910</v>
          </cell>
          <cell r="B750" t="str">
            <v>OŠ Luka - Sesvete</v>
          </cell>
        </row>
        <row r="751">
          <cell r="A751">
            <v>1493</v>
          </cell>
          <cell r="B751" t="str">
            <v>OŠ Luka Botić</v>
          </cell>
        </row>
        <row r="752">
          <cell r="A752">
            <v>909</v>
          </cell>
          <cell r="B752" t="str">
            <v>OŠ Luke Perkovića - Brinje</v>
          </cell>
        </row>
        <row r="753">
          <cell r="A753">
            <v>513</v>
          </cell>
          <cell r="B753" t="str">
            <v>OŠ Ljubešćica</v>
          </cell>
        </row>
        <row r="754">
          <cell r="A754">
            <v>2269</v>
          </cell>
          <cell r="B754" t="str">
            <v>OŠ Ljubljanica - Zagreb</v>
          </cell>
        </row>
        <row r="755">
          <cell r="A755">
            <v>7</v>
          </cell>
          <cell r="B755" t="str">
            <v>OŠ Ljubo Babić</v>
          </cell>
        </row>
        <row r="756">
          <cell r="A756">
            <v>1155</v>
          </cell>
          <cell r="B756" t="str">
            <v>OŠ Ljudevit Gaj - Lužani</v>
          </cell>
        </row>
        <row r="757">
          <cell r="A757">
            <v>202</v>
          </cell>
          <cell r="B757" t="str">
            <v>OŠ Ljudevit Gaj - Mihovljan</v>
          </cell>
        </row>
        <row r="758">
          <cell r="A758">
            <v>147</v>
          </cell>
          <cell r="B758" t="str">
            <v>OŠ Ljudevit Gaj u Krapini</v>
          </cell>
        </row>
        <row r="759">
          <cell r="A759">
            <v>1089</v>
          </cell>
          <cell r="B759" t="str">
            <v>OŠ Ljudevita Gaja - Nova Gradiška</v>
          </cell>
        </row>
        <row r="760">
          <cell r="A760">
            <v>1370</v>
          </cell>
          <cell r="B760" t="str">
            <v>OŠ Ljudevita Gaja - Osijek</v>
          </cell>
        </row>
        <row r="761">
          <cell r="A761">
            <v>78</v>
          </cell>
          <cell r="B761" t="str">
            <v>OŠ Ljudevita Gaja - Zaprešić</v>
          </cell>
        </row>
        <row r="762">
          <cell r="A762">
            <v>537</v>
          </cell>
          <cell r="B762" t="str">
            <v>OŠ Ljudevita Modeca - Križevci</v>
          </cell>
        </row>
        <row r="763">
          <cell r="A763">
            <v>196</v>
          </cell>
          <cell r="B763" t="str">
            <v>OŠ Mače</v>
          </cell>
        </row>
        <row r="764">
          <cell r="A764">
            <v>362</v>
          </cell>
          <cell r="B764" t="str">
            <v>OŠ Mahično</v>
          </cell>
        </row>
        <row r="765">
          <cell r="A765">
            <v>1716</v>
          </cell>
          <cell r="B765" t="str">
            <v>OŠ Majstora Radovana</v>
          </cell>
        </row>
        <row r="766">
          <cell r="A766">
            <v>2254</v>
          </cell>
          <cell r="B766" t="str">
            <v>OŠ Malešnica</v>
          </cell>
        </row>
        <row r="767">
          <cell r="A767">
            <v>4053</v>
          </cell>
          <cell r="B767" t="str">
            <v>OŠ Malinska - Dubašnica</v>
          </cell>
        </row>
        <row r="768">
          <cell r="A768">
            <v>1757</v>
          </cell>
          <cell r="B768" t="str">
            <v>OŠ Manuš</v>
          </cell>
        </row>
        <row r="769">
          <cell r="A769">
            <v>2005</v>
          </cell>
          <cell r="B769" t="str">
            <v>OŠ Marčana</v>
          </cell>
        </row>
        <row r="770">
          <cell r="A770">
            <v>1671</v>
          </cell>
          <cell r="B770" t="str">
            <v>OŠ Mare Švel-Gamiršek</v>
          </cell>
        </row>
        <row r="771">
          <cell r="A771">
            <v>843</v>
          </cell>
          <cell r="B771" t="str">
            <v>OŠ Maria Martinolića</v>
          </cell>
        </row>
        <row r="772">
          <cell r="A772">
            <v>198</v>
          </cell>
          <cell r="B772" t="str">
            <v>OŠ Marija Bistrica</v>
          </cell>
        </row>
        <row r="773">
          <cell r="A773">
            <v>2023</v>
          </cell>
          <cell r="B773" t="str">
            <v>OŠ Marije i Line</v>
          </cell>
        </row>
        <row r="774">
          <cell r="A774">
            <v>2215</v>
          </cell>
          <cell r="B774" t="str">
            <v>OŠ Marije Jurić Zagorke</v>
          </cell>
        </row>
        <row r="775">
          <cell r="A775">
            <v>2051</v>
          </cell>
          <cell r="B775" t="str">
            <v>OŠ Marina Držića - Dubrovnik</v>
          </cell>
        </row>
        <row r="776">
          <cell r="A776">
            <v>2278</v>
          </cell>
          <cell r="B776" t="str">
            <v>OŠ Marina Držića - Zagreb</v>
          </cell>
        </row>
        <row r="777">
          <cell r="A777">
            <v>2047</v>
          </cell>
          <cell r="B777" t="str">
            <v>OŠ Marina Getaldića</v>
          </cell>
        </row>
        <row r="778">
          <cell r="A778">
            <v>1752</v>
          </cell>
          <cell r="B778" t="str">
            <v>OŠ Marjan</v>
          </cell>
        </row>
        <row r="779">
          <cell r="A779">
            <v>1706</v>
          </cell>
          <cell r="B779" t="str">
            <v>OŠ Marka Marulića</v>
          </cell>
        </row>
        <row r="780">
          <cell r="A780">
            <v>1205</v>
          </cell>
          <cell r="B780" t="str">
            <v>OŠ Markovac</v>
          </cell>
        </row>
        <row r="781">
          <cell r="A781">
            <v>2225</v>
          </cell>
          <cell r="B781" t="str">
            <v>OŠ Markuševec</v>
          </cell>
        </row>
        <row r="782">
          <cell r="A782">
            <v>1662</v>
          </cell>
          <cell r="B782" t="str">
            <v>OŠ Markušica</v>
          </cell>
        </row>
        <row r="783">
          <cell r="A783">
            <v>503</v>
          </cell>
          <cell r="B783" t="str">
            <v>OŠ Martijanec</v>
          </cell>
        </row>
        <row r="784">
          <cell r="A784">
            <v>4017</v>
          </cell>
          <cell r="B784" t="str">
            <v>OŠ Mate Balote - Buje</v>
          </cell>
        </row>
        <row r="785">
          <cell r="A785">
            <v>244</v>
          </cell>
          <cell r="B785" t="str">
            <v>OŠ Mate Lovraka - Kutina</v>
          </cell>
        </row>
        <row r="786">
          <cell r="A786">
            <v>1094</v>
          </cell>
          <cell r="B786" t="str">
            <v>OŠ Mate Lovraka - Nova Gradiška</v>
          </cell>
        </row>
        <row r="787">
          <cell r="A787">
            <v>267</v>
          </cell>
          <cell r="B787" t="str">
            <v>OŠ Mate Lovraka - Petrinja</v>
          </cell>
        </row>
        <row r="788">
          <cell r="A788">
            <v>713</v>
          </cell>
          <cell r="B788" t="str">
            <v>OŠ Mate Lovraka - Veliki Grđevac</v>
          </cell>
        </row>
        <row r="789">
          <cell r="A789">
            <v>1492</v>
          </cell>
          <cell r="B789" t="str">
            <v>OŠ Mate Lovraka - Vladislavci</v>
          </cell>
        </row>
        <row r="790">
          <cell r="A790">
            <v>2214</v>
          </cell>
          <cell r="B790" t="str">
            <v>OŠ Mate Lovraka - Zagreb</v>
          </cell>
        </row>
        <row r="791">
          <cell r="A791">
            <v>1602</v>
          </cell>
          <cell r="B791" t="str">
            <v>OŠ Mate Lovraka - Županja</v>
          </cell>
        </row>
        <row r="792">
          <cell r="A792">
            <v>1611</v>
          </cell>
          <cell r="B792" t="str">
            <v>OŠ Matija Antun Reljković - Cerna</v>
          </cell>
        </row>
        <row r="793">
          <cell r="A793">
            <v>1177</v>
          </cell>
          <cell r="B793" t="str">
            <v>OŠ Matija Antun Reljković - Davor</v>
          </cell>
        </row>
        <row r="794">
          <cell r="A794">
            <v>1171</v>
          </cell>
          <cell r="B794" t="str">
            <v>OŠ Matija Gubec - Cernik</v>
          </cell>
        </row>
        <row r="795">
          <cell r="A795">
            <v>1628</v>
          </cell>
          <cell r="B795" t="str">
            <v>OŠ Matija Gubec - Jarmina</v>
          </cell>
        </row>
        <row r="796">
          <cell r="A796">
            <v>1494</v>
          </cell>
          <cell r="B796" t="str">
            <v>OŠ Matija Gubec - Magdalenovac</v>
          </cell>
        </row>
        <row r="797">
          <cell r="A797">
            <v>1349</v>
          </cell>
          <cell r="B797" t="str">
            <v>OŠ Matija Gubec - Piškorevci</v>
          </cell>
        </row>
        <row r="798">
          <cell r="A798">
            <v>174</v>
          </cell>
          <cell r="B798" t="str">
            <v>OŠ Matije Gupca - Gornja Stubica</v>
          </cell>
        </row>
        <row r="799">
          <cell r="A799">
            <v>2265</v>
          </cell>
          <cell r="B799" t="str">
            <v>OŠ Matije Gupca - Zagreb</v>
          </cell>
        </row>
        <row r="800">
          <cell r="A800">
            <v>1386</v>
          </cell>
          <cell r="B800" t="str">
            <v>OŠ Matije Petra Katančića</v>
          </cell>
        </row>
        <row r="801">
          <cell r="A801">
            <v>1934</v>
          </cell>
          <cell r="B801" t="str">
            <v>OŠ Matije Vlačića</v>
          </cell>
        </row>
        <row r="802">
          <cell r="A802">
            <v>2234</v>
          </cell>
          <cell r="B802" t="str">
            <v>OŠ Matka Laginje</v>
          </cell>
        </row>
        <row r="803">
          <cell r="A803">
            <v>2205</v>
          </cell>
          <cell r="B803" t="str">
            <v>OŠ Medvedgrad</v>
          </cell>
        </row>
        <row r="804">
          <cell r="A804">
            <v>1772</v>
          </cell>
          <cell r="B804" t="str">
            <v>OŠ Mejaši</v>
          </cell>
        </row>
        <row r="805">
          <cell r="A805">
            <v>1762</v>
          </cell>
          <cell r="B805" t="str">
            <v>OŠ Meje</v>
          </cell>
        </row>
        <row r="806">
          <cell r="A806">
            <v>1770</v>
          </cell>
          <cell r="B806" t="str">
            <v>OŠ Mertojak</v>
          </cell>
        </row>
        <row r="807">
          <cell r="A807">
            <v>447</v>
          </cell>
          <cell r="B807" t="str">
            <v>OŠ Metel Ožegović</v>
          </cell>
        </row>
        <row r="808">
          <cell r="A808">
            <v>20</v>
          </cell>
          <cell r="B808" t="str">
            <v>OŠ Mihaela Šiloboda</v>
          </cell>
        </row>
        <row r="809">
          <cell r="A809">
            <v>569</v>
          </cell>
          <cell r="B809" t="str">
            <v>OŠ Mihovil Pavlek Miškina - Đelekovec</v>
          </cell>
        </row>
        <row r="810">
          <cell r="A810">
            <v>1675</v>
          </cell>
          <cell r="B810" t="str">
            <v>OŠ Mijat Stojanović</v>
          </cell>
        </row>
        <row r="811">
          <cell r="A811">
            <v>993</v>
          </cell>
          <cell r="B811" t="str">
            <v>OŠ Mikleuš</v>
          </cell>
        </row>
        <row r="812">
          <cell r="A812">
            <v>1121</v>
          </cell>
          <cell r="B812" t="str">
            <v>OŠ Milan Amruš</v>
          </cell>
        </row>
        <row r="813">
          <cell r="A813">
            <v>827</v>
          </cell>
          <cell r="B813" t="str">
            <v>OŠ Milan Brozović</v>
          </cell>
        </row>
        <row r="814">
          <cell r="A814">
            <v>1899</v>
          </cell>
          <cell r="B814" t="str">
            <v>OŠ Milana Begovića</v>
          </cell>
        </row>
        <row r="815">
          <cell r="A815">
            <v>27</v>
          </cell>
          <cell r="B815" t="str">
            <v>OŠ Milana Langa</v>
          </cell>
        </row>
        <row r="816">
          <cell r="A816">
            <v>2019</v>
          </cell>
          <cell r="B816" t="str">
            <v>OŠ Milana Šorga - Oprtalj</v>
          </cell>
        </row>
        <row r="817">
          <cell r="A817">
            <v>1490</v>
          </cell>
          <cell r="B817" t="str">
            <v>OŠ Milka Cepelića</v>
          </cell>
        </row>
        <row r="818">
          <cell r="A818">
            <v>135</v>
          </cell>
          <cell r="B818" t="str">
            <v>OŠ Milke Trnine</v>
          </cell>
        </row>
        <row r="819">
          <cell r="A819">
            <v>1879</v>
          </cell>
          <cell r="B819" t="str">
            <v>OŠ Milna</v>
          </cell>
        </row>
        <row r="820">
          <cell r="A820">
            <v>668</v>
          </cell>
          <cell r="B820" t="str">
            <v>OŠ Mirka Pereša</v>
          </cell>
        </row>
        <row r="821">
          <cell r="A821">
            <v>1448</v>
          </cell>
          <cell r="B821" t="str">
            <v>OŠ Miroslava Krleže - Čepin</v>
          </cell>
        </row>
        <row r="822">
          <cell r="A822">
            <v>2194</v>
          </cell>
          <cell r="B822" t="str">
            <v>OŠ Miroslava Krleže - Zagreb</v>
          </cell>
        </row>
        <row r="823">
          <cell r="A823">
            <v>1593</v>
          </cell>
          <cell r="B823" t="str">
            <v>OŠ Mitnica</v>
          </cell>
        </row>
        <row r="824">
          <cell r="A824">
            <v>1046</v>
          </cell>
          <cell r="B824" t="str">
            <v>OŠ Mladost - Jakšić</v>
          </cell>
        </row>
        <row r="825">
          <cell r="A825">
            <v>309</v>
          </cell>
          <cell r="B825" t="str">
            <v>OŠ Mladost - Lekenik</v>
          </cell>
        </row>
        <row r="826">
          <cell r="A826">
            <v>1367</v>
          </cell>
          <cell r="B826" t="str">
            <v>OŠ Mladost - Osijek</v>
          </cell>
        </row>
        <row r="827">
          <cell r="A827">
            <v>2299</v>
          </cell>
          <cell r="B827" t="str">
            <v>OŠ Mladost - Zagreb</v>
          </cell>
        </row>
        <row r="828">
          <cell r="A828">
            <v>2109</v>
          </cell>
          <cell r="B828" t="str">
            <v>OŠ Mljet</v>
          </cell>
        </row>
        <row r="829">
          <cell r="A829">
            <v>2061</v>
          </cell>
          <cell r="B829" t="str">
            <v>OŠ Mokošica - Dubrovnik</v>
          </cell>
        </row>
        <row r="830">
          <cell r="A830">
            <v>601</v>
          </cell>
          <cell r="B830" t="str">
            <v>OŠ Molve</v>
          </cell>
        </row>
        <row r="831">
          <cell r="A831">
            <v>1976</v>
          </cell>
          <cell r="B831" t="str">
            <v>OŠ Monte Zaro</v>
          </cell>
        </row>
        <row r="832">
          <cell r="A832">
            <v>870</v>
          </cell>
          <cell r="B832" t="str">
            <v>OŠ Mrkopalj</v>
          </cell>
        </row>
        <row r="833">
          <cell r="A833">
            <v>2156</v>
          </cell>
          <cell r="B833" t="str">
            <v>OŠ Mursko Središće</v>
          </cell>
        </row>
        <row r="834">
          <cell r="A834">
            <v>1568</v>
          </cell>
          <cell r="B834" t="str">
            <v>OŠ Murterski škoji</v>
          </cell>
        </row>
        <row r="835">
          <cell r="A835">
            <v>2324</v>
          </cell>
          <cell r="B835" t="str">
            <v>OŠ Nad lipom</v>
          </cell>
        </row>
        <row r="836">
          <cell r="A836">
            <v>2341</v>
          </cell>
          <cell r="B836" t="str">
            <v>OŠ Nandi s pravom javnosti</v>
          </cell>
        </row>
        <row r="837">
          <cell r="A837">
            <v>2159</v>
          </cell>
          <cell r="B837" t="str">
            <v>OŠ Nedelišće</v>
          </cell>
        </row>
        <row r="838">
          <cell r="A838">
            <v>1676</v>
          </cell>
          <cell r="B838" t="str">
            <v>OŠ Negoslavci</v>
          </cell>
        </row>
        <row r="839">
          <cell r="A839">
            <v>1800</v>
          </cell>
          <cell r="B839" t="str">
            <v>OŠ Neorić-Sutina</v>
          </cell>
        </row>
        <row r="840">
          <cell r="A840">
            <v>416</v>
          </cell>
          <cell r="B840" t="str">
            <v>OŠ Netretić</v>
          </cell>
        </row>
        <row r="841">
          <cell r="A841">
            <v>789</v>
          </cell>
          <cell r="B841" t="str">
            <v>OŠ Nikola Tesla - Rijeka</v>
          </cell>
        </row>
        <row r="842">
          <cell r="A842">
            <v>1592</v>
          </cell>
          <cell r="B842" t="str">
            <v>OŠ Nikole Andrića</v>
          </cell>
        </row>
        <row r="843">
          <cell r="A843">
            <v>48</v>
          </cell>
          <cell r="B843" t="str">
            <v>OŠ Nikole Hribara</v>
          </cell>
        </row>
        <row r="844">
          <cell r="A844">
            <v>1214</v>
          </cell>
          <cell r="B844" t="str">
            <v>OŠ Nikole Tesle - Gračac</v>
          </cell>
        </row>
        <row r="845">
          <cell r="A845">
            <v>1581</v>
          </cell>
          <cell r="B845" t="str">
            <v>OŠ Nikole Tesle - Mirkovci</v>
          </cell>
        </row>
        <row r="846">
          <cell r="A846">
            <v>2268</v>
          </cell>
          <cell r="B846" t="str">
            <v>OŠ Nikole Tesle - Zagreb</v>
          </cell>
        </row>
        <row r="847">
          <cell r="A847">
            <v>678</v>
          </cell>
          <cell r="B847" t="str">
            <v>OŠ Nova Rača</v>
          </cell>
        </row>
        <row r="848">
          <cell r="A848">
            <v>453</v>
          </cell>
          <cell r="B848" t="str">
            <v>OŠ Novi Marof</v>
          </cell>
        </row>
        <row r="849">
          <cell r="A849">
            <v>1271</v>
          </cell>
          <cell r="B849" t="str">
            <v>OŠ Novigrad</v>
          </cell>
        </row>
        <row r="850">
          <cell r="A850">
            <v>4050</v>
          </cell>
          <cell r="B850" t="str">
            <v>OŠ Novo Čiče</v>
          </cell>
        </row>
        <row r="851">
          <cell r="A851">
            <v>259</v>
          </cell>
          <cell r="B851" t="str">
            <v>OŠ Novska</v>
          </cell>
        </row>
        <row r="852">
          <cell r="A852">
            <v>1686</v>
          </cell>
          <cell r="B852" t="str">
            <v>OŠ o. Petra Perice Makarska</v>
          </cell>
        </row>
        <row r="853">
          <cell r="A853">
            <v>1217</v>
          </cell>
          <cell r="B853" t="str">
            <v>OŠ Obrovac</v>
          </cell>
        </row>
        <row r="854">
          <cell r="A854">
            <v>2301</v>
          </cell>
          <cell r="B854" t="str">
            <v>OŠ Odra</v>
          </cell>
        </row>
        <row r="855">
          <cell r="A855">
            <v>1188</v>
          </cell>
          <cell r="B855" t="str">
            <v>OŠ Okučani</v>
          </cell>
        </row>
        <row r="856">
          <cell r="A856">
            <v>4045</v>
          </cell>
          <cell r="B856" t="str">
            <v>OŠ Omišalj</v>
          </cell>
        </row>
        <row r="857">
          <cell r="A857">
            <v>2113</v>
          </cell>
          <cell r="B857" t="str">
            <v>OŠ Opuzen</v>
          </cell>
        </row>
        <row r="858">
          <cell r="A858">
            <v>2104</v>
          </cell>
          <cell r="B858" t="str">
            <v>OŠ Orebić</v>
          </cell>
        </row>
        <row r="859">
          <cell r="A859">
            <v>2154</v>
          </cell>
          <cell r="B859" t="str">
            <v>OŠ Orehovica</v>
          </cell>
        </row>
        <row r="860">
          <cell r="A860">
            <v>205</v>
          </cell>
          <cell r="B860" t="str">
            <v>OŠ Oroslavje</v>
          </cell>
        </row>
        <row r="861">
          <cell r="A861">
            <v>1740</v>
          </cell>
          <cell r="B861" t="str">
            <v>OŠ Ostrog</v>
          </cell>
        </row>
        <row r="862">
          <cell r="A862">
            <v>2303</v>
          </cell>
          <cell r="B862" t="str">
            <v>OŠ Otok</v>
          </cell>
        </row>
        <row r="863">
          <cell r="A863">
            <v>2201</v>
          </cell>
          <cell r="B863" t="str">
            <v>OŠ Otona Ivekovića</v>
          </cell>
        </row>
        <row r="864">
          <cell r="A864">
            <v>2119</v>
          </cell>
          <cell r="B864" t="str">
            <v>OŠ Otrići-Dubrave</v>
          </cell>
        </row>
        <row r="865">
          <cell r="A865">
            <v>1300</v>
          </cell>
          <cell r="B865" t="str">
            <v>OŠ Pakoštane</v>
          </cell>
        </row>
        <row r="866">
          <cell r="A866">
            <v>2196</v>
          </cell>
          <cell r="B866" t="str">
            <v>OŠ Pantovčak</v>
          </cell>
        </row>
        <row r="867">
          <cell r="A867">
            <v>77</v>
          </cell>
          <cell r="B867" t="str">
            <v>OŠ Pavao Belas</v>
          </cell>
        </row>
        <row r="868">
          <cell r="A868">
            <v>185</v>
          </cell>
          <cell r="B868" t="str">
            <v>OŠ Pavla Štoosa</v>
          </cell>
        </row>
        <row r="869">
          <cell r="A869">
            <v>2206</v>
          </cell>
          <cell r="B869" t="str">
            <v>OŠ Pavleka Miškine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798</v>
          </cell>
          <cell r="B871" t="str">
            <v>OŠ Pehlin</v>
          </cell>
        </row>
        <row r="872">
          <cell r="A872">
            <v>917</v>
          </cell>
          <cell r="B872" t="str">
            <v>OŠ Perušić</v>
          </cell>
        </row>
        <row r="873">
          <cell r="A873">
            <v>1718</v>
          </cell>
          <cell r="B873" t="str">
            <v>OŠ Petar Berislavić</v>
          </cell>
        </row>
        <row r="874">
          <cell r="A874">
            <v>1295</v>
          </cell>
          <cell r="B874" t="str">
            <v>OŠ Petar Lorini</v>
          </cell>
        </row>
        <row r="875">
          <cell r="A875">
            <v>1282</v>
          </cell>
          <cell r="B875" t="str">
            <v>OŠ Petar Zoranić - Nin</v>
          </cell>
        </row>
        <row r="876">
          <cell r="A876">
            <v>1318</v>
          </cell>
          <cell r="B876" t="str">
            <v>OŠ Petar Zoranić - Stankovci</v>
          </cell>
        </row>
        <row r="877">
          <cell r="A877">
            <v>737</v>
          </cell>
          <cell r="B877" t="str">
            <v>OŠ Petar Zrinski - Čabar</v>
          </cell>
        </row>
        <row r="878">
          <cell r="A878">
            <v>474</v>
          </cell>
          <cell r="B878" t="str">
            <v>OŠ Petar Zrinski - Jalžabet</v>
          </cell>
        </row>
        <row r="879">
          <cell r="A879">
            <v>2189</v>
          </cell>
          <cell r="B879" t="str">
            <v>OŠ Petar Zrinski - Šenkovec</v>
          </cell>
        </row>
        <row r="880">
          <cell r="A880">
            <v>2207</v>
          </cell>
          <cell r="B880" t="str">
            <v>OŠ Petar Zrinski - Zagreb</v>
          </cell>
        </row>
        <row r="881">
          <cell r="A881">
            <v>1880</v>
          </cell>
          <cell r="B881" t="str">
            <v>OŠ Petra Hektorovića - Stari Grad</v>
          </cell>
        </row>
        <row r="882">
          <cell r="A882">
            <v>2063</v>
          </cell>
          <cell r="B882" t="str">
            <v>OŠ Petra Kanavelića</v>
          </cell>
        </row>
        <row r="883">
          <cell r="A883">
            <v>1538</v>
          </cell>
          <cell r="B883" t="str">
            <v>OŠ Petra Krešimira IV.</v>
          </cell>
        </row>
        <row r="884">
          <cell r="A884">
            <v>1870</v>
          </cell>
          <cell r="B884" t="str">
            <v>OŠ Petra Kružića Klis</v>
          </cell>
        </row>
        <row r="885">
          <cell r="A885">
            <v>1011</v>
          </cell>
          <cell r="B885" t="str">
            <v>OŠ Petra Preradovića - Pitomača</v>
          </cell>
        </row>
        <row r="886">
          <cell r="A886">
            <v>1228</v>
          </cell>
          <cell r="B886" t="str">
            <v>OŠ Petra Preradovića - Zadar</v>
          </cell>
        </row>
        <row r="887">
          <cell r="A887">
            <v>2242</v>
          </cell>
          <cell r="B887" t="str">
            <v>OŠ Petra Preradovića - Zagreb</v>
          </cell>
        </row>
        <row r="888">
          <cell r="A888">
            <v>1992</v>
          </cell>
          <cell r="B888" t="str">
            <v>OŠ Petra Studenca - Kanfanar</v>
          </cell>
        </row>
        <row r="889">
          <cell r="A889">
            <v>1309</v>
          </cell>
          <cell r="B889" t="str">
            <v>OŠ Petra Zoranića</v>
          </cell>
        </row>
        <row r="890">
          <cell r="A890">
            <v>478</v>
          </cell>
          <cell r="B890" t="str">
            <v>OŠ Petrijanec</v>
          </cell>
        </row>
        <row r="891">
          <cell r="A891">
            <v>1471</v>
          </cell>
          <cell r="B891" t="str">
            <v>OŠ Petrijevci</v>
          </cell>
        </row>
        <row r="892">
          <cell r="A892">
            <v>1570</v>
          </cell>
          <cell r="B892" t="str">
            <v>OŠ Pirovac</v>
          </cell>
        </row>
        <row r="893">
          <cell r="A893">
            <v>431</v>
          </cell>
          <cell r="B893" t="str">
            <v xml:space="preserve">OŠ Plaški </v>
          </cell>
        </row>
        <row r="894">
          <cell r="A894">
            <v>938</v>
          </cell>
          <cell r="B894" t="str">
            <v>OŠ Plitvička Jezera</v>
          </cell>
        </row>
        <row r="895">
          <cell r="A895">
            <v>1765</v>
          </cell>
          <cell r="B895" t="str">
            <v>OŠ Plokite</v>
          </cell>
        </row>
        <row r="896">
          <cell r="A896">
            <v>788</v>
          </cell>
          <cell r="B896" t="str">
            <v>OŠ Podmurvice</v>
          </cell>
        </row>
        <row r="897">
          <cell r="A897">
            <v>458</v>
          </cell>
          <cell r="B897" t="str">
            <v>OŠ Podrute</v>
          </cell>
        </row>
        <row r="898">
          <cell r="A898">
            <v>2164</v>
          </cell>
          <cell r="B898" t="str">
            <v>OŠ Podturen</v>
          </cell>
        </row>
        <row r="899">
          <cell r="A899">
            <v>1759</v>
          </cell>
          <cell r="B899" t="str">
            <v>OŠ Pojišan</v>
          </cell>
        </row>
        <row r="900">
          <cell r="A900">
            <v>58</v>
          </cell>
          <cell r="B900" t="str">
            <v>OŠ Pokupsko</v>
          </cell>
        </row>
        <row r="901">
          <cell r="A901">
            <v>1314</v>
          </cell>
          <cell r="B901" t="str">
            <v>OŠ Polača</v>
          </cell>
        </row>
        <row r="902">
          <cell r="A902">
            <v>1261</v>
          </cell>
          <cell r="B902" t="str">
            <v>OŠ Poličnik</v>
          </cell>
        </row>
        <row r="903">
          <cell r="A903">
            <v>1416</v>
          </cell>
          <cell r="B903" t="str">
            <v>OŠ Popovac</v>
          </cell>
        </row>
        <row r="904">
          <cell r="A904">
            <v>318</v>
          </cell>
          <cell r="B904" t="str">
            <v>OŠ Popovača</v>
          </cell>
        </row>
        <row r="905">
          <cell r="A905">
            <v>1954</v>
          </cell>
          <cell r="B905" t="str">
            <v>OŠ Poreč</v>
          </cell>
        </row>
        <row r="906">
          <cell r="A906">
            <v>6</v>
          </cell>
          <cell r="B906" t="str">
            <v>OŠ Posavski Bregi</v>
          </cell>
        </row>
        <row r="907">
          <cell r="A907">
            <v>2263</v>
          </cell>
          <cell r="B907" t="str">
            <v>OŠ Prečko</v>
          </cell>
        </row>
        <row r="908">
          <cell r="A908">
            <v>2168</v>
          </cell>
          <cell r="B908" t="str">
            <v>OŠ Prelog</v>
          </cell>
        </row>
        <row r="909">
          <cell r="A909">
            <v>2126</v>
          </cell>
          <cell r="B909" t="str">
            <v>OŠ Primorje</v>
          </cell>
        </row>
        <row r="910">
          <cell r="A910">
            <v>1842</v>
          </cell>
          <cell r="B910" t="str">
            <v>OŠ Primorski Dolac</v>
          </cell>
        </row>
        <row r="911">
          <cell r="A911">
            <v>1558</v>
          </cell>
          <cell r="B911" t="str">
            <v>OŠ Primošten</v>
          </cell>
        </row>
        <row r="912">
          <cell r="A912">
            <v>1286</v>
          </cell>
          <cell r="B912" t="str">
            <v>OŠ Privlaka</v>
          </cell>
        </row>
        <row r="913">
          <cell r="A913">
            <v>1743</v>
          </cell>
          <cell r="B913" t="str">
            <v>OŠ Prof. Filipa Lukasa</v>
          </cell>
        </row>
        <row r="914">
          <cell r="A914">
            <v>607</v>
          </cell>
          <cell r="B914" t="str">
            <v>OŠ Prof. Franje Viktora Šignjara</v>
          </cell>
        </row>
        <row r="915">
          <cell r="A915">
            <v>1791</v>
          </cell>
          <cell r="B915" t="str">
            <v>OŠ Pučišća</v>
          </cell>
        </row>
        <row r="916">
          <cell r="A916">
            <v>1773</v>
          </cell>
          <cell r="B916" t="str">
            <v>OŠ Pujanki</v>
          </cell>
        </row>
        <row r="917">
          <cell r="A917">
            <v>103</v>
          </cell>
          <cell r="B917" t="str">
            <v>OŠ Pušća</v>
          </cell>
        </row>
        <row r="918">
          <cell r="A918">
            <v>263</v>
          </cell>
          <cell r="B918" t="str">
            <v>OŠ Rajić</v>
          </cell>
        </row>
        <row r="919">
          <cell r="A919">
            <v>2277</v>
          </cell>
          <cell r="B919" t="str">
            <v>OŠ Rapska</v>
          </cell>
        </row>
        <row r="920">
          <cell r="A920">
            <v>1768</v>
          </cell>
          <cell r="B920" t="str">
            <v>OŠ Ravne njive</v>
          </cell>
        </row>
        <row r="921">
          <cell r="A921">
            <v>350</v>
          </cell>
          <cell r="B921" t="str">
            <v>OŠ Rečica</v>
          </cell>
        </row>
        <row r="922">
          <cell r="A922">
            <v>2883</v>
          </cell>
          <cell r="B922" t="str">
            <v>OŠ Remete</v>
          </cell>
        </row>
        <row r="923">
          <cell r="A923">
            <v>1383</v>
          </cell>
          <cell r="B923" t="str">
            <v>OŠ Retfala</v>
          </cell>
        </row>
        <row r="924">
          <cell r="A924">
            <v>2209</v>
          </cell>
          <cell r="B924" t="str">
            <v>OŠ Retkovec</v>
          </cell>
        </row>
        <row r="925">
          <cell r="A925">
            <v>758</v>
          </cell>
          <cell r="B925" t="str">
            <v>OŠ Rikard Katalinić Jeretov</v>
          </cell>
        </row>
        <row r="926">
          <cell r="A926">
            <v>2016</v>
          </cell>
          <cell r="B926" t="str">
            <v>OŠ Rivarela</v>
          </cell>
        </row>
        <row r="927">
          <cell r="A927">
            <v>1560</v>
          </cell>
          <cell r="B927" t="str">
            <v>OŠ Rogoznica</v>
          </cell>
        </row>
        <row r="928">
          <cell r="A928">
            <v>722</v>
          </cell>
          <cell r="B928" t="str">
            <v>OŠ Rovišće</v>
          </cell>
        </row>
        <row r="929">
          <cell r="A929">
            <v>32</v>
          </cell>
          <cell r="B929" t="str">
            <v>OŠ Rude</v>
          </cell>
        </row>
        <row r="930">
          <cell r="A930">
            <v>2266</v>
          </cell>
          <cell r="B930" t="str">
            <v>OŠ Rudeš</v>
          </cell>
        </row>
        <row r="931">
          <cell r="A931">
            <v>825</v>
          </cell>
          <cell r="B931" t="str">
            <v>OŠ Rudolfa Strohala</v>
          </cell>
        </row>
        <row r="932">
          <cell r="A932">
            <v>97</v>
          </cell>
          <cell r="B932" t="str">
            <v>OŠ Rugvica</v>
          </cell>
        </row>
        <row r="933">
          <cell r="A933">
            <v>1833</v>
          </cell>
          <cell r="B933" t="str">
            <v>OŠ Runović</v>
          </cell>
        </row>
        <row r="934">
          <cell r="A934">
            <v>23</v>
          </cell>
          <cell r="B934" t="str">
            <v>OŠ Samobor</v>
          </cell>
        </row>
        <row r="935">
          <cell r="A935">
            <v>779</v>
          </cell>
          <cell r="B935" t="str">
            <v>OŠ San Nicolo - Rijeka</v>
          </cell>
        </row>
        <row r="936">
          <cell r="A936">
            <v>4041</v>
          </cell>
          <cell r="B936" t="str">
            <v>OŠ Satnica Đakovačka</v>
          </cell>
        </row>
        <row r="937">
          <cell r="A937">
            <v>2282</v>
          </cell>
          <cell r="B937" t="str">
            <v>OŠ Savski Gaj</v>
          </cell>
        </row>
        <row r="938">
          <cell r="A938">
            <v>287</v>
          </cell>
          <cell r="B938" t="str">
            <v>OŠ Sela</v>
          </cell>
        </row>
        <row r="939">
          <cell r="A939">
            <v>1795</v>
          </cell>
          <cell r="B939" t="str">
            <v>OŠ Selca</v>
          </cell>
        </row>
        <row r="940">
          <cell r="A940">
            <v>2175</v>
          </cell>
          <cell r="B940" t="str">
            <v>OŠ Selnica</v>
          </cell>
        </row>
        <row r="941">
          <cell r="A941">
            <v>2317</v>
          </cell>
          <cell r="B941" t="str">
            <v>OŠ Sesvete</v>
          </cell>
        </row>
        <row r="942">
          <cell r="A942">
            <v>2904</v>
          </cell>
          <cell r="B942" t="str">
            <v>OŠ Sesvetska Sela</v>
          </cell>
        </row>
        <row r="943">
          <cell r="A943">
            <v>2343</v>
          </cell>
          <cell r="B943" t="str">
            <v>OŠ Sesvetska Sopnica</v>
          </cell>
        </row>
        <row r="944">
          <cell r="A944">
            <v>2318</v>
          </cell>
          <cell r="B944" t="str">
            <v>OŠ Sesvetski Kraljevec</v>
          </cell>
        </row>
        <row r="945">
          <cell r="A945">
            <v>209</v>
          </cell>
          <cell r="B945" t="str">
            <v>OŠ Side Košutić Radoboj</v>
          </cell>
        </row>
        <row r="946">
          <cell r="A946">
            <v>589</v>
          </cell>
          <cell r="B946" t="str">
            <v>OŠ Sidonije Rubido Erdody</v>
          </cell>
        </row>
        <row r="947">
          <cell r="A947">
            <v>1150</v>
          </cell>
          <cell r="B947" t="str">
            <v>OŠ Sikirevci</v>
          </cell>
        </row>
        <row r="948">
          <cell r="A948">
            <v>1823</v>
          </cell>
          <cell r="B948" t="str">
            <v>OŠ Silvija Strahimira Kranjčevića - Lovreć</v>
          </cell>
        </row>
        <row r="949">
          <cell r="A949">
            <v>902</v>
          </cell>
          <cell r="B949" t="str">
            <v>OŠ Silvija Strahimira Kranjčevića - Senj</v>
          </cell>
        </row>
        <row r="950">
          <cell r="A950">
            <v>2236</v>
          </cell>
          <cell r="B950" t="str">
            <v>OŠ Silvija Strahimira Kranjčevića - Zagreb</v>
          </cell>
        </row>
        <row r="951">
          <cell r="A951">
            <v>1487</v>
          </cell>
          <cell r="B951" t="str">
            <v>OŠ Silvije Strahimira Kranjčevića - Levanjska Varoš</v>
          </cell>
        </row>
        <row r="952">
          <cell r="A952">
            <v>1605</v>
          </cell>
          <cell r="B952" t="str">
            <v>OŠ Siniše Glavaševića</v>
          </cell>
        </row>
        <row r="953">
          <cell r="A953">
            <v>701</v>
          </cell>
          <cell r="B953" t="str">
            <v>OŠ Sirač</v>
          </cell>
        </row>
        <row r="954">
          <cell r="A954">
            <v>434</v>
          </cell>
          <cell r="B954" t="str">
            <v>OŠ Skakavac</v>
          </cell>
        </row>
        <row r="955">
          <cell r="A955">
            <v>1756</v>
          </cell>
          <cell r="B955" t="str">
            <v>OŠ Skalice</v>
          </cell>
        </row>
        <row r="956">
          <cell r="A956">
            <v>865</v>
          </cell>
          <cell r="B956" t="str">
            <v>OŠ Skrad</v>
          </cell>
        </row>
        <row r="957">
          <cell r="A957">
            <v>1561</v>
          </cell>
          <cell r="B957" t="str">
            <v>OŠ Skradin</v>
          </cell>
        </row>
        <row r="958">
          <cell r="A958">
            <v>1657</v>
          </cell>
          <cell r="B958" t="str">
            <v>OŠ Slakovci</v>
          </cell>
        </row>
        <row r="959">
          <cell r="A959">
            <v>2123</v>
          </cell>
          <cell r="B959" t="str">
            <v>OŠ Slano</v>
          </cell>
        </row>
        <row r="960">
          <cell r="A960">
            <v>1783</v>
          </cell>
          <cell r="B960" t="str">
            <v>OŠ Slatine</v>
          </cell>
        </row>
        <row r="961">
          <cell r="A961">
            <v>383</v>
          </cell>
          <cell r="B961" t="str">
            <v>OŠ Slava Raškaj</v>
          </cell>
        </row>
        <row r="962">
          <cell r="A962">
            <v>719</v>
          </cell>
          <cell r="B962" t="str">
            <v>OŠ Slavka Kolara - Hercegovac</v>
          </cell>
        </row>
        <row r="963">
          <cell r="A963">
            <v>54</v>
          </cell>
          <cell r="B963" t="str">
            <v>OŠ Slavka Kolara - Kravarsko</v>
          </cell>
        </row>
        <row r="964">
          <cell r="A964">
            <v>393</v>
          </cell>
          <cell r="B964" t="str">
            <v>OŠ Slunj</v>
          </cell>
        </row>
        <row r="965">
          <cell r="A965">
            <v>1237</v>
          </cell>
          <cell r="B965" t="str">
            <v>OŠ Smiljevac</v>
          </cell>
        </row>
        <row r="966">
          <cell r="A966">
            <v>2121</v>
          </cell>
          <cell r="B966" t="str">
            <v>OŠ Smokvica</v>
          </cell>
        </row>
        <row r="967">
          <cell r="A967">
            <v>579</v>
          </cell>
          <cell r="B967" t="str">
            <v>OŠ Sokolovac</v>
          </cell>
        </row>
        <row r="968">
          <cell r="A968">
            <v>1758</v>
          </cell>
          <cell r="B968" t="str">
            <v>OŠ Spinut</v>
          </cell>
        </row>
        <row r="969">
          <cell r="A969">
            <v>1767</v>
          </cell>
          <cell r="B969" t="str">
            <v>OŠ Split 3</v>
          </cell>
        </row>
        <row r="970">
          <cell r="A970">
            <v>488</v>
          </cell>
          <cell r="B970" t="str">
            <v>OŠ Sračinec</v>
          </cell>
        </row>
        <row r="971">
          <cell r="A971">
            <v>796</v>
          </cell>
          <cell r="B971" t="str">
            <v>OŠ Srdoči</v>
          </cell>
        </row>
        <row r="972">
          <cell r="A972">
            <v>1777</v>
          </cell>
          <cell r="B972" t="str">
            <v>OŠ Srinjine</v>
          </cell>
        </row>
        <row r="973">
          <cell r="A973">
            <v>1224</v>
          </cell>
          <cell r="B973" t="str">
            <v>OŠ Stanovi</v>
          </cell>
        </row>
        <row r="974">
          <cell r="A974">
            <v>1654</v>
          </cell>
          <cell r="B974" t="str">
            <v>OŠ Stari Jankovci</v>
          </cell>
        </row>
        <row r="975">
          <cell r="A975">
            <v>1274</v>
          </cell>
          <cell r="B975" t="str">
            <v>OŠ Starigrad</v>
          </cell>
        </row>
        <row r="976">
          <cell r="A976">
            <v>2246</v>
          </cell>
          <cell r="B976" t="str">
            <v>OŠ Stenjevec</v>
          </cell>
        </row>
        <row r="977">
          <cell r="A977">
            <v>98</v>
          </cell>
          <cell r="B977" t="str">
            <v>OŠ Stjepan Radić - Božjakovina</v>
          </cell>
        </row>
        <row r="978">
          <cell r="A978">
            <v>1678</v>
          </cell>
          <cell r="B978" t="str">
            <v>OŠ Stjepan Radić - Imotski</v>
          </cell>
        </row>
        <row r="979">
          <cell r="A979">
            <v>1164</v>
          </cell>
          <cell r="B979" t="str">
            <v>OŠ Stjepan Radić - Oprisavci</v>
          </cell>
        </row>
        <row r="980">
          <cell r="A980">
            <v>1713</v>
          </cell>
          <cell r="B980" t="str">
            <v>OŠ Stjepan Radić - Tijarica</v>
          </cell>
        </row>
        <row r="981">
          <cell r="A981">
            <v>1648</v>
          </cell>
          <cell r="B981" t="str">
            <v>OŠ Stjepana Antolovića</v>
          </cell>
        </row>
        <row r="982">
          <cell r="A982">
            <v>3</v>
          </cell>
          <cell r="B982" t="str">
            <v>OŠ Stjepana Basaričeka</v>
          </cell>
        </row>
        <row r="983">
          <cell r="A983">
            <v>2300</v>
          </cell>
          <cell r="B983" t="str">
            <v>OŠ Stjepana Bencekovića</v>
          </cell>
        </row>
        <row r="984">
          <cell r="A984">
            <v>1658</v>
          </cell>
          <cell r="B984" t="str">
            <v>OŠ Stjepana Cvrkovića</v>
          </cell>
        </row>
        <row r="985">
          <cell r="A985">
            <v>1689</v>
          </cell>
          <cell r="B985" t="str">
            <v>OŠ Stjepana Ivičevića</v>
          </cell>
        </row>
        <row r="986">
          <cell r="A986">
            <v>252</v>
          </cell>
          <cell r="B986" t="str">
            <v>OŠ Stjepana Kefelje</v>
          </cell>
        </row>
        <row r="987">
          <cell r="A987">
            <v>1254</v>
          </cell>
          <cell r="B987" t="str">
            <v>OŠ Stjepana Radića - Bibinje</v>
          </cell>
        </row>
        <row r="988">
          <cell r="A988">
            <v>162</v>
          </cell>
          <cell r="B988" t="str">
            <v>OŠ Stjepana Radića - Brestovec Orehovički</v>
          </cell>
        </row>
        <row r="989">
          <cell r="A989">
            <v>1041</v>
          </cell>
          <cell r="B989" t="str">
            <v>OŠ Stjepana Radića - Čaglin</v>
          </cell>
        </row>
        <row r="990">
          <cell r="A990">
            <v>2071</v>
          </cell>
          <cell r="B990" t="str">
            <v>OŠ Stjepana Radića - Metković</v>
          </cell>
        </row>
        <row r="991">
          <cell r="A991">
            <v>1780</v>
          </cell>
          <cell r="B991" t="str">
            <v>OŠ Stobreč</v>
          </cell>
        </row>
        <row r="992">
          <cell r="A992">
            <v>1965</v>
          </cell>
          <cell r="B992" t="str">
            <v>OŠ Stoja</v>
          </cell>
        </row>
        <row r="993">
          <cell r="A993">
            <v>2097</v>
          </cell>
          <cell r="B993" t="str">
            <v>OŠ Ston</v>
          </cell>
        </row>
        <row r="994">
          <cell r="A994">
            <v>2186</v>
          </cell>
          <cell r="B994" t="str">
            <v>OŠ Strahoninec</v>
          </cell>
        </row>
        <row r="995">
          <cell r="A995">
            <v>1789</v>
          </cell>
          <cell r="B995" t="str">
            <v>OŠ Strožanac</v>
          </cell>
        </row>
        <row r="996">
          <cell r="A996">
            <v>3057</v>
          </cell>
          <cell r="B996" t="str">
            <v>OŠ Stubičke Toplice</v>
          </cell>
        </row>
        <row r="997">
          <cell r="A997">
            <v>1826</v>
          </cell>
          <cell r="B997" t="str">
            <v>OŠ Studenci</v>
          </cell>
        </row>
        <row r="998">
          <cell r="A998">
            <v>1769</v>
          </cell>
          <cell r="B998" t="str">
            <v>OŠ Sućidar</v>
          </cell>
        </row>
        <row r="999">
          <cell r="A999">
            <v>998</v>
          </cell>
          <cell r="B999" t="str">
            <v>OŠ Suhopolje</v>
          </cell>
        </row>
        <row r="1000">
          <cell r="A1000">
            <v>1255</v>
          </cell>
          <cell r="B1000" t="str">
            <v>OŠ Sukošan</v>
          </cell>
        </row>
        <row r="1001">
          <cell r="A1001">
            <v>329</v>
          </cell>
          <cell r="B1001" t="str">
            <v>OŠ Sunja</v>
          </cell>
        </row>
        <row r="1002">
          <cell r="A1002">
            <v>1876</v>
          </cell>
          <cell r="B1002" t="str">
            <v>OŠ Supetar</v>
          </cell>
        </row>
        <row r="1003">
          <cell r="A1003">
            <v>1304</v>
          </cell>
          <cell r="B1003" t="str">
            <v>OŠ Sv. Filip i Jakov</v>
          </cell>
        </row>
        <row r="1004">
          <cell r="A1004">
            <v>2298</v>
          </cell>
          <cell r="B1004" t="str">
            <v>OŠ Sveta Klara</v>
          </cell>
        </row>
        <row r="1005">
          <cell r="A1005">
            <v>2187</v>
          </cell>
          <cell r="B1005" t="str">
            <v>OŠ Sveta Marija</v>
          </cell>
        </row>
        <row r="1006">
          <cell r="A1006">
            <v>105</v>
          </cell>
          <cell r="B1006" t="str">
            <v>OŠ Sveta Nedelja</v>
          </cell>
        </row>
        <row r="1007">
          <cell r="A1007">
            <v>1362</v>
          </cell>
          <cell r="B1007" t="str">
            <v>OŠ Svete Ane u Osijeku</v>
          </cell>
        </row>
        <row r="1008">
          <cell r="A1008">
            <v>504</v>
          </cell>
          <cell r="B1008" t="str">
            <v>OŠ Sveti Đurđ</v>
          </cell>
        </row>
        <row r="1009">
          <cell r="A1009">
            <v>212</v>
          </cell>
          <cell r="B1009" t="str">
            <v>OŠ Sveti Križ Začretje</v>
          </cell>
        </row>
        <row r="1010">
          <cell r="A1010">
            <v>2174</v>
          </cell>
          <cell r="B1010" t="str">
            <v>OŠ Sveti Martin na Muri</v>
          </cell>
        </row>
        <row r="1011">
          <cell r="A1011">
            <v>829</v>
          </cell>
          <cell r="B1011" t="str">
            <v>OŠ Sveti Matej</v>
          </cell>
        </row>
        <row r="1012">
          <cell r="A1012">
            <v>584</v>
          </cell>
          <cell r="B1012" t="str">
            <v>OŠ Sveti Petar Orehovec</v>
          </cell>
        </row>
        <row r="1013">
          <cell r="A1013">
            <v>2021</v>
          </cell>
          <cell r="B1013" t="str">
            <v xml:space="preserve">OŠ Svetvinčenat </v>
          </cell>
        </row>
        <row r="1014">
          <cell r="A1014">
            <v>508</v>
          </cell>
          <cell r="B1014" t="str">
            <v>OŠ Svibovec</v>
          </cell>
        </row>
        <row r="1015">
          <cell r="A1015">
            <v>61</v>
          </cell>
          <cell r="B1015" t="str">
            <v>OŠ Ščitarjevo</v>
          </cell>
        </row>
        <row r="1016">
          <cell r="A1016">
            <v>1322</v>
          </cell>
          <cell r="B1016" t="str">
            <v>OŠ Šećerana</v>
          </cell>
        </row>
        <row r="1017">
          <cell r="A1017">
            <v>484</v>
          </cell>
          <cell r="B1017" t="str">
            <v>OŠ Šemovec</v>
          </cell>
        </row>
        <row r="1018">
          <cell r="A1018">
            <v>2195</v>
          </cell>
          <cell r="B1018" t="str">
            <v>OŠ Šestine</v>
          </cell>
        </row>
        <row r="1019">
          <cell r="A1019">
            <v>1961</v>
          </cell>
          <cell r="B1019" t="str">
            <v>OŠ Šijana - Pula</v>
          </cell>
        </row>
        <row r="1020">
          <cell r="A1020">
            <v>1236</v>
          </cell>
          <cell r="B1020" t="str">
            <v>OŠ Šime Budinića - Zadar</v>
          </cell>
        </row>
        <row r="1021">
          <cell r="A1021">
            <v>1233</v>
          </cell>
          <cell r="B1021" t="str">
            <v>OŠ Šimuna Kožičića Benje</v>
          </cell>
        </row>
        <row r="1022">
          <cell r="A1022">
            <v>790</v>
          </cell>
          <cell r="B1022" t="str">
            <v>OŠ Škurinje - Rijeka</v>
          </cell>
        </row>
        <row r="1023">
          <cell r="A1023">
            <v>2908</v>
          </cell>
          <cell r="B1023" t="str">
            <v>OŠ Špansko Oranice</v>
          </cell>
        </row>
        <row r="1024">
          <cell r="A1024">
            <v>711</v>
          </cell>
          <cell r="B1024" t="str">
            <v>OŠ Štefanje</v>
          </cell>
        </row>
        <row r="1025">
          <cell r="A1025">
            <v>2177</v>
          </cell>
          <cell r="B1025" t="str">
            <v>OŠ Štrigova</v>
          </cell>
        </row>
        <row r="1026">
          <cell r="A1026">
            <v>352</v>
          </cell>
          <cell r="B1026" t="str">
            <v>OŠ Švarča</v>
          </cell>
        </row>
        <row r="1027">
          <cell r="A1027">
            <v>1958</v>
          </cell>
          <cell r="B1027" t="str">
            <v xml:space="preserve">OŠ Tar - Vabriga </v>
          </cell>
        </row>
        <row r="1028">
          <cell r="A1028">
            <v>1376</v>
          </cell>
          <cell r="B1028" t="str">
            <v>OŠ Tenja</v>
          </cell>
        </row>
        <row r="1029">
          <cell r="A1029">
            <v>1811</v>
          </cell>
          <cell r="B1029" t="str">
            <v>OŠ Tin Ujević - Krivodol</v>
          </cell>
        </row>
        <row r="1030">
          <cell r="A1030">
            <v>1375</v>
          </cell>
          <cell r="B1030" t="str">
            <v>OŠ Tin Ujević - Osijek</v>
          </cell>
        </row>
        <row r="1031">
          <cell r="A1031">
            <v>1546</v>
          </cell>
          <cell r="B1031" t="str">
            <v>OŠ Tina Ujevića - Šibenik</v>
          </cell>
        </row>
        <row r="1032">
          <cell r="A1032">
            <v>2276</v>
          </cell>
          <cell r="B1032" t="str">
            <v>OŠ Tina Ujevića - Zagreb</v>
          </cell>
        </row>
        <row r="1033">
          <cell r="A1033">
            <v>2252</v>
          </cell>
          <cell r="B1033" t="str">
            <v>OŠ Tituša Brezovačkog</v>
          </cell>
        </row>
        <row r="1034">
          <cell r="A1034">
            <v>2152</v>
          </cell>
          <cell r="B1034" t="str">
            <v>OŠ Tomaša Goričanca - Mala Subotica</v>
          </cell>
        </row>
        <row r="1035">
          <cell r="A1035">
            <v>1971</v>
          </cell>
          <cell r="B1035" t="str">
            <v>OŠ Tone Peruška - Pula</v>
          </cell>
        </row>
        <row r="1036">
          <cell r="A1036">
            <v>2888</v>
          </cell>
          <cell r="B1036" t="str">
            <v>OŠ Tordinci</v>
          </cell>
        </row>
        <row r="1037">
          <cell r="A1037">
            <v>1886</v>
          </cell>
          <cell r="B1037" t="str">
            <v>OŠ Trilj</v>
          </cell>
        </row>
        <row r="1038">
          <cell r="A1038">
            <v>483</v>
          </cell>
          <cell r="B1038" t="str">
            <v>OŠ Trnovec</v>
          </cell>
        </row>
        <row r="1039">
          <cell r="A1039">
            <v>728</v>
          </cell>
          <cell r="B1039" t="str">
            <v>OŠ Trnovitica</v>
          </cell>
        </row>
        <row r="1040">
          <cell r="A1040">
            <v>663</v>
          </cell>
          <cell r="B1040" t="str">
            <v>OŠ Trnovitički Popovac</v>
          </cell>
        </row>
        <row r="1041">
          <cell r="A1041">
            <v>2297</v>
          </cell>
          <cell r="B1041" t="str">
            <v>OŠ Trnsko</v>
          </cell>
        </row>
        <row r="1042">
          <cell r="A1042">
            <v>2281</v>
          </cell>
          <cell r="B1042" t="str">
            <v>OŠ Trnjanska</v>
          </cell>
        </row>
        <row r="1043">
          <cell r="A1043">
            <v>2128</v>
          </cell>
          <cell r="B1043" t="str">
            <v>OŠ Trpanj</v>
          </cell>
        </row>
        <row r="1044">
          <cell r="A1044">
            <v>1665</v>
          </cell>
          <cell r="B1044" t="str">
            <v>OŠ Trpinja</v>
          </cell>
        </row>
        <row r="1045">
          <cell r="A1045">
            <v>791</v>
          </cell>
          <cell r="B1045" t="str">
            <v>OŠ Trsat</v>
          </cell>
        </row>
        <row r="1046">
          <cell r="A1046">
            <v>1763</v>
          </cell>
          <cell r="B1046" t="str">
            <v>OŠ Trstenik</v>
          </cell>
        </row>
        <row r="1047">
          <cell r="A1047">
            <v>1690</v>
          </cell>
          <cell r="B1047" t="str">
            <v>OŠ Tučepi</v>
          </cell>
        </row>
        <row r="1048">
          <cell r="A1048">
            <v>358</v>
          </cell>
          <cell r="B1048" t="str">
            <v>OŠ Turanj</v>
          </cell>
        </row>
        <row r="1049">
          <cell r="A1049">
            <v>792</v>
          </cell>
          <cell r="B1049" t="str">
            <v>OŠ Turnić</v>
          </cell>
        </row>
        <row r="1050">
          <cell r="A1050">
            <v>516</v>
          </cell>
          <cell r="B1050" t="str">
            <v>OŠ Tužno</v>
          </cell>
        </row>
        <row r="1051">
          <cell r="A1051">
            <v>704</v>
          </cell>
          <cell r="B1051" t="str">
            <v>OŠ u Đulovcu</v>
          </cell>
        </row>
        <row r="1052">
          <cell r="A1052">
            <v>1288</v>
          </cell>
          <cell r="B1052" t="str">
            <v>OŠ Valentin Klarin - Preko</v>
          </cell>
        </row>
        <row r="1053">
          <cell r="A1053">
            <v>1928</v>
          </cell>
          <cell r="B1053" t="str">
            <v>OŠ Vazmoslav Gržalja</v>
          </cell>
        </row>
        <row r="1054">
          <cell r="A1054">
            <v>2302</v>
          </cell>
          <cell r="B1054" t="str">
            <v>OŠ Većeslava Holjevca</v>
          </cell>
        </row>
        <row r="1055">
          <cell r="A1055">
            <v>2120</v>
          </cell>
          <cell r="B1055" t="str">
            <v>OŠ Vela Luka</v>
          </cell>
        </row>
        <row r="1056">
          <cell r="A1056">
            <v>1978</v>
          </cell>
          <cell r="B1056" t="str">
            <v>OŠ Veli Vrh - Pula</v>
          </cell>
        </row>
        <row r="1057">
          <cell r="A1057">
            <v>52</v>
          </cell>
          <cell r="B1057" t="str">
            <v>OŠ Velika Mlaka</v>
          </cell>
        </row>
        <row r="1058">
          <cell r="A1058">
            <v>685</v>
          </cell>
          <cell r="B1058" t="str">
            <v>OŠ Velika Pisanica</v>
          </cell>
        </row>
        <row r="1059">
          <cell r="A1059">
            <v>505</v>
          </cell>
          <cell r="B1059" t="str">
            <v>OŠ Veliki Bukovec</v>
          </cell>
        </row>
        <row r="1060">
          <cell r="A1060">
            <v>217</v>
          </cell>
          <cell r="B1060" t="str">
            <v>OŠ Veliko Trgovišće</v>
          </cell>
        </row>
        <row r="1061">
          <cell r="A1061">
            <v>674</v>
          </cell>
          <cell r="B1061" t="str">
            <v>OŠ Veliko Trojstvo</v>
          </cell>
        </row>
        <row r="1062">
          <cell r="A1062">
            <v>1977</v>
          </cell>
          <cell r="B1062" t="str">
            <v>OŠ Veruda - Pula</v>
          </cell>
        </row>
        <row r="1063">
          <cell r="A1063">
            <v>793</v>
          </cell>
          <cell r="B1063" t="str">
            <v>OŠ Vežica</v>
          </cell>
        </row>
        <row r="1064">
          <cell r="A1064">
            <v>1549</v>
          </cell>
          <cell r="B1064" t="str">
            <v>OŠ Vidici</v>
          </cell>
        </row>
        <row r="1065">
          <cell r="A1065">
            <v>1973</v>
          </cell>
          <cell r="B1065" t="str">
            <v>OŠ Vidikovac</v>
          </cell>
        </row>
        <row r="1066">
          <cell r="A1066">
            <v>476</v>
          </cell>
          <cell r="B1066" t="str">
            <v>OŠ Vidovec</v>
          </cell>
        </row>
        <row r="1067">
          <cell r="A1067">
            <v>1369</v>
          </cell>
          <cell r="B1067" t="str">
            <v>OŠ Vijenac</v>
          </cell>
        </row>
        <row r="1068">
          <cell r="A1068">
            <v>1131</v>
          </cell>
          <cell r="B1068" t="str">
            <v>OŠ Viktor Car Emin - Donji Andrijevci</v>
          </cell>
        </row>
        <row r="1069">
          <cell r="A1069">
            <v>836</v>
          </cell>
          <cell r="B1069" t="str">
            <v>OŠ Viktora Cara Emina - Lovran</v>
          </cell>
        </row>
        <row r="1070">
          <cell r="A1070">
            <v>179</v>
          </cell>
          <cell r="B1070" t="str">
            <v>OŠ Viktora Kovačića</v>
          </cell>
        </row>
        <row r="1071">
          <cell r="A1071">
            <v>282</v>
          </cell>
          <cell r="B1071" t="str">
            <v>OŠ Viktorovac</v>
          </cell>
        </row>
        <row r="1072">
          <cell r="A1072">
            <v>1052</v>
          </cell>
          <cell r="B1072" t="str">
            <v>OŠ Vilima Korajca</v>
          </cell>
        </row>
        <row r="1073">
          <cell r="A1073">
            <v>485</v>
          </cell>
          <cell r="B1073" t="str">
            <v>OŠ Vinica</v>
          </cell>
        </row>
        <row r="1074">
          <cell r="A1074">
            <v>1720</v>
          </cell>
          <cell r="B1074" t="str">
            <v>OŠ Vis</v>
          </cell>
        </row>
        <row r="1075">
          <cell r="A1075">
            <v>1778</v>
          </cell>
          <cell r="B1075" t="str">
            <v>OŠ Visoka - Split</v>
          </cell>
        </row>
        <row r="1076">
          <cell r="A1076">
            <v>515</v>
          </cell>
          <cell r="B1076" t="str">
            <v>OŠ Visoko - Visoko</v>
          </cell>
        </row>
        <row r="1077">
          <cell r="A1077">
            <v>1381</v>
          </cell>
          <cell r="B1077" t="str">
            <v>OŠ Višnjevac</v>
          </cell>
        </row>
        <row r="1078">
          <cell r="A1078">
            <v>2014</v>
          </cell>
          <cell r="B1078" t="str">
            <v>OŠ Vitomir Širola - Pajo</v>
          </cell>
        </row>
        <row r="1079">
          <cell r="A1079">
            <v>1136</v>
          </cell>
          <cell r="B1079" t="str">
            <v>OŠ Vjekoslav Klaić</v>
          </cell>
        </row>
        <row r="1080">
          <cell r="A1080">
            <v>1566</v>
          </cell>
          <cell r="B1080" t="str">
            <v>OŠ Vjekoslava Kaleba</v>
          </cell>
        </row>
        <row r="1081">
          <cell r="A1081">
            <v>1748</v>
          </cell>
          <cell r="B1081" t="str">
            <v>OŠ Vjekoslava Paraća</v>
          </cell>
        </row>
        <row r="1082">
          <cell r="A1082">
            <v>2218</v>
          </cell>
          <cell r="B1082" t="str">
            <v>OŠ Vjenceslava Novaka</v>
          </cell>
        </row>
        <row r="1083">
          <cell r="A1083">
            <v>4056</v>
          </cell>
          <cell r="B1083" t="str">
            <v>OŠ Vladimir Deščak</v>
          </cell>
        </row>
        <row r="1084">
          <cell r="A1084">
            <v>780</v>
          </cell>
          <cell r="B1084" t="str">
            <v>OŠ Vladimir Gortan - Rijeka</v>
          </cell>
        </row>
        <row r="1085">
          <cell r="A1085">
            <v>1195</v>
          </cell>
          <cell r="B1085" t="str">
            <v>OŠ Vladimir Nazor - Adžamovci</v>
          </cell>
        </row>
        <row r="1086">
          <cell r="A1086">
            <v>164</v>
          </cell>
          <cell r="B1086" t="str">
            <v>OŠ Vladimir Nazor - Budinščina</v>
          </cell>
        </row>
        <row r="1087">
          <cell r="A1087">
            <v>1445</v>
          </cell>
          <cell r="B1087" t="str">
            <v>OŠ Vladimir Nazor - Čepin</v>
          </cell>
        </row>
        <row r="1088">
          <cell r="A1088">
            <v>340</v>
          </cell>
          <cell r="B1088" t="str">
            <v>OŠ Vladimir Nazor - Duga Resa</v>
          </cell>
        </row>
        <row r="1089">
          <cell r="A1089">
            <v>1339</v>
          </cell>
          <cell r="B1089" t="str">
            <v>OŠ Vladimir Nazor - Đakovo</v>
          </cell>
        </row>
        <row r="1090">
          <cell r="A1090">
            <v>1647</v>
          </cell>
          <cell r="B1090" t="str">
            <v>OŠ Vladimir Nazor - Komletinci</v>
          </cell>
        </row>
        <row r="1091">
          <cell r="A1091">
            <v>546</v>
          </cell>
          <cell r="B1091" t="str">
            <v>OŠ Vladimir Nazor - Križevci</v>
          </cell>
        </row>
        <row r="1092">
          <cell r="A1092">
            <v>1297</v>
          </cell>
          <cell r="B1092" t="str">
            <v>OŠ Vladimir Nazor - Neviđane</v>
          </cell>
        </row>
        <row r="1093">
          <cell r="A1093">
            <v>113</v>
          </cell>
          <cell r="B1093" t="str">
            <v>OŠ Vladimir Nazor - Pisarovina</v>
          </cell>
        </row>
        <row r="1094">
          <cell r="A1094">
            <v>2078</v>
          </cell>
          <cell r="B1094" t="str">
            <v>OŠ Vladimir Nazor - Ploče</v>
          </cell>
        </row>
        <row r="1095">
          <cell r="A1095">
            <v>1110</v>
          </cell>
          <cell r="B1095" t="str">
            <v>OŠ Vladimir Nazor - Slavonski Brod</v>
          </cell>
        </row>
        <row r="1096">
          <cell r="A1096">
            <v>481</v>
          </cell>
          <cell r="B1096" t="str">
            <v>OŠ Vladimir Nazor - Sveti Ilija</v>
          </cell>
        </row>
        <row r="1097">
          <cell r="A1097">
            <v>334</v>
          </cell>
          <cell r="B1097" t="str">
            <v>OŠ Vladimir Nazor - Topusko</v>
          </cell>
        </row>
        <row r="1098">
          <cell r="A1098">
            <v>1082</v>
          </cell>
          <cell r="B1098" t="str">
            <v>OŠ Vladimir Nazor - Trenkovo</v>
          </cell>
        </row>
        <row r="1099">
          <cell r="A1099">
            <v>961</v>
          </cell>
          <cell r="B1099" t="str">
            <v>OŠ Vladimir Nazor - Virovitica</v>
          </cell>
        </row>
        <row r="1100">
          <cell r="A1100">
            <v>1365</v>
          </cell>
          <cell r="B1100" t="str">
            <v>OŠ Vladimira Becića - Osijek</v>
          </cell>
        </row>
        <row r="1101">
          <cell r="A1101">
            <v>2043</v>
          </cell>
          <cell r="B1101" t="str">
            <v>OŠ Vladimira Gortana - Žminj</v>
          </cell>
        </row>
        <row r="1102">
          <cell r="A1102">
            <v>730</v>
          </cell>
          <cell r="B1102" t="str">
            <v>OŠ Vladimira Nazora - Crikvenica</v>
          </cell>
        </row>
        <row r="1103">
          <cell r="A1103">
            <v>638</v>
          </cell>
          <cell r="B1103" t="str">
            <v>OŠ Vladimira Nazora - Daruvar</v>
          </cell>
        </row>
        <row r="1104">
          <cell r="A1104">
            <v>1395</v>
          </cell>
          <cell r="B1104" t="str">
            <v>OŠ Vladimira Nazora - Feričanci</v>
          </cell>
        </row>
        <row r="1105">
          <cell r="A1105">
            <v>2006</v>
          </cell>
          <cell r="B1105" t="str">
            <v>OŠ Vladimira Nazora - Krnica</v>
          </cell>
        </row>
        <row r="1106">
          <cell r="A1106">
            <v>990</v>
          </cell>
          <cell r="B1106" t="str">
            <v>OŠ Vladimira Nazora - Nova Bukovica</v>
          </cell>
        </row>
        <row r="1107">
          <cell r="A1107">
            <v>1942</v>
          </cell>
          <cell r="B1107" t="str">
            <v>OŠ Vladimira Nazora - Pazin</v>
          </cell>
        </row>
        <row r="1108">
          <cell r="A1108">
            <v>1794</v>
          </cell>
          <cell r="B1108" t="str">
            <v>OŠ Vladimira Nazora - Postira</v>
          </cell>
        </row>
        <row r="1109">
          <cell r="A1109">
            <v>1998</v>
          </cell>
          <cell r="B1109" t="str">
            <v>OŠ Vladimira Nazora - Potpićan</v>
          </cell>
        </row>
        <row r="1110">
          <cell r="A1110">
            <v>2137</v>
          </cell>
          <cell r="B1110" t="str">
            <v>OŠ Vladimira Nazora - Pribislavec</v>
          </cell>
        </row>
        <row r="1111">
          <cell r="A1111">
            <v>1985</v>
          </cell>
          <cell r="B1111" t="str">
            <v>OŠ Vladimira Nazora - Rovinj</v>
          </cell>
        </row>
        <row r="1112">
          <cell r="A1112">
            <v>1260</v>
          </cell>
          <cell r="B1112" t="str">
            <v>OŠ Vladimira Nazora - Škabrnje</v>
          </cell>
        </row>
        <row r="1113">
          <cell r="A1113">
            <v>1579</v>
          </cell>
          <cell r="B1113" t="str">
            <v>OŠ Vladimira Nazora - Vinkovci</v>
          </cell>
        </row>
        <row r="1114">
          <cell r="A1114">
            <v>2041</v>
          </cell>
          <cell r="B1114" t="str">
            <v>OŠ Vladimira Nazora - Vrsar</v>
          </cell>
        </row>
        <row r="1115">
          <cell r="A1115">
            <v>2220</v>
          </cell>
          <cell r="B1115" t="str">
            <v>OŠ Vladimira Nazora - Zagreb</v>
          </cell>
        </row>
        <row r="1116">
          <cell r="A1116">
            <v>249</v>
          </cell>
          <cell r="B1116" t="str">
            <v>OŠ Vladimira Vidrića</v>
          </cell>
        </row>
        <row r="1117">
          <cell r="A1117">
            <v>995</v>
          </cell>
          <cell r="B1117" t="str">
            <v>OŠ Voćin</v>
          </cell>
        </row>
        <row r="1118">
          <cell r="A1118">
            <v>1571</v>
          </cell>
          <cell r="B1118" t="str">
            <v>OŠ Vodice</v>
          </cell>
        </row>
        <row r="1119">
          <cell r="A1119">
            <v>2036</v>
          </cell>
          <cell r="B1119" t="str">
            <v xml:space="preserve">OŠ Vodnjan </v>
          </cell>
        </row>
        <row r="1120">
          <cell r="A1120">
            <v>1659</v>
          </cell>
          <cell r="B1120" t="str">
            <v>OŠ Vođinci</v>
          </cell>
        </row>
        <row r="1121">
          <cell r="A1121">
            <v>396</v>
          </cell>
          <cell r="B1121" t="str">
            <v>OŠ Vojnić</v>
          </cell>
        </row>
        <row r="1122">
          <cell r="A1122">
            <v>2267</v>
          </cell>
          <cell r="B1122" t="str">
            <v>OŠ Voltino</v>
          </cell>
        </row>
        <row r="1123">
          <cell r="A1123">
            <v>1245</v>
          </cell>
          <cell r="B1123" t="str">
            <v>OŠ Voštarnica - Zadar</v>
          </cell>
        </row>
        <row r="1124">
          <cell r="A1124">
            <v>2271</v>
          </cell>
          <cell r="B1124" t="str">
            <v>OŠ Vrbani</v>
          </cell>
        </row>
        <row r="1125">
          <cell r="A1125">
            <v>1721</v>
          </cell>
          <cell r="B1125" t="str">
            <v>OŠ Vrgorac</v>
          </cell>
        </row>
        <row r="1126">
          <cell r="A1126">
            <v>1551</v>
          </cell>
          <cell r="B1126" t="str">
            <v>OŠ Vrpolje</v>
          </cell>
        </row>
        <row r="1127">
          <cell r="A1127">
            <v>2305</v>
          </cell>
          <cell r="B1127" t="str">
            <v>OŠ Vugrovec - Kašina</v>
          </cell>
        </row>
        <row r="1128">
          <cell r="A1128">
            <v>2245</v>
          </cell>
          <cell r="B1128" t="str">
            <v>OŠ Vukomerec</v>
          </cell>
        </row>
        <row r="1129">
          <cell r="A1129">
            <v>41</v>
          </cell>
          <cell r="B1129" t="str">
            <v>OŠ Vukovina</v>
          </cell>
        </row>
        <row r="1130">
          <cell r="A1130">
            <v>1246</v>
          </cell>
          <cell r="B1130" t="str">
            <v>OŠ Zadarski otoci - Zadar</v>
          </cell>
        </row>
        <row r="1131">
          <cell r="A1131">
            <v>1907</v>
          </cell>
          <cell r="B1131" t="str">
            <v>OŠ Zagvozd</v>
          </cell>
        </row>
        <row r="1132">
          <cell r="A1132">
            <v>776</v>
          </cell>
          <cell r="B1132" t="str">
            <v>OŠ Zamet</v>
          </cell>
        </row>
        <row r="1133">
          <cell r="A1133">
            <v>2296</v>
          </cell>
          <cell r="B1133" t="str">
            <v>OŠ Zapruđe</v>
          </cell>
        </row>
        <row r="1134">
          <cell r="A1134">
            <v>1055</v>
          </cell>
          <cell r="B1134" t="str">
            <v>OŠ Zdenka Turkovića</v>
          </cell>
        </row>
        <row r="1135">
          <cell r="A1135">
            <v>1257</v>
          </cell>
          <cell r="B1135" t="str">
            <v>OŠ Zemunik</v>
          </cell>
        </row>
        <row r="1136">
          <cell r="A1136">
            <v>153</v>
          </cell>
          <cell r="B1136" t="str">
            <v>OŠ Zlatar Bistrica</v>
          </cell>
        </row>
        <row r="1137">
          <cell r="A1137">
            <v>1422</v>
          </cell>
          <cell r="B1137" t="str">
            <v>OŠ Zmajevac</v>
          </cell>
        </row>
        <row r="1138">
          <cell r="A1138">
            <v>1913</v>
          </cell>
          <cell r="B1138" t="str">
            <v>OŠ Zmijavci</v>
          </cell>
        </row>
        <row r="1139">
          <cell r="A1139">
            <v>4064</v>
          </cell>
          <cell r="B1139" t="str">
            <v>OŠ Zorke Sever</v>
          </cell>
        </row>
        <row r="1140">
          <cell r="A1140">
            <v>890</v>
          </cell>
          <cell r="B1140" t="str">
            <v>OŠ Zrinskih i Frankopana</v>
          </cell>
        </row>
        <row r="1141">
          <cell r="A1141">
            <v>1632</v>
          </cell>
          <cell r="B1141" t="str">
            <v>OŠ Zrinskih Nuštar</v>
          </cell>
        </row>
        <row r="1142">
          <cell r="A1142">
            <v>255</v>
          </cell>
          <cell r="B1142" t="str">
            <v>OŠ Zvonimira Franka</v>
          </cell>
        </row>
        <row r="1143">
          <cell r="A1143">
            <v>734</v>
          </cell>
          <cell r="B1143" t="str">
            <v>OŠ Zvonka Cara</v>
          </cell>
        </row>
        <row r="1144">
          <cell r="A1144">
            <v>436</v>
          </cell>
          <cell r="B1144" t="str">
            <v>OŠ Žakanje</v>
          </cell>
        </row>
        <row r="1145">
          <cell r="A1145">
            <v>2239</v>
          </cell>
          <cell r="B1145" t="str">
            <v>OŠ Žitnjak</v>
          </cell>
        </row>
        <row r="1146">
          <cell r="A1146">
            <v>4057</v>
          </cell>
          <cell r="B1146" t="str">
            <v>OŠ Žnjan-Pazdigrad</v>
          </cell>
        </row>
        <row r="1147">
          <cell r="A1147">
            <v>1774</v>
          </cell>
          <cell r="B1147" t="str">
            <v>OŠ Žrnovnica</v>
          </cell>
        </row>
        <row r="1148">
          <cell r="A1148">
            <v>2129</v>
          </cell>
          <cell r="B1148" t="str">
            <v>OŠ Župa Dubrovačka</v>
          </cell>
        </row>
        <row r="1149">
          <cell r="A1149">
            <v>2210</v>
          </cell>
          <cell r="B1149" t="str">
            <v>OŠ Žuti brijeg</v>
          </cell>
        </row>
        <row r="1150">
          <cell r="A1150">
            <v>2653</v>
          </cell>
          <cell r="B1150" t="str">
            <v>Pazinski kolegij - Klasična gimnazija Pazin s pravom javnosti</v>
          </cell>
        </row>
        <row r="1151">
          <cell r="A1151">
            <v>4035</v>
          </cell>
          <cell r="B1151" t="str">
            <v>Policijska akademija</v>
          </cell>
        </row>
        <row r="1152">
          <cell r="A1152">
            <v>2325</v>
          </cell>
          <cell r="B1152" t="str">
            <v>Poliklinika za rehabilitaciju slušanja i govora SUVAG</v>
          </cell>
        </row>
        <row r="1153">
          <cell r="A1153">
            <v>2551</v>
          </cell>
          <cell r="B1153" t="str">
            <v>Poljoprivredna i veterinarska škola - Osijek</v>
          </cell>
        </row>
        <row r="1154">
          <cell r="A1154">
            <v>2732</v>
          </cell>
          <cell r="B1154" t="str">
            <v>Poljoprivredna škola - Zagreb</v>
          </cell>
        </row>
        <row r="1155">
          <cell r="A1155">
            <v>2530</v>
          </cell>
          <cell r="B1155" t="str">
            <v>Poljoprivredna, prehrambena i veterinarska škola Stanka Ožanića</v>
          </cell>
        </row>
        <row r="1156">
          <cell r="A1156">
            <v>2587</v>
          </cell>
          <cell r="B1156" t="str">
            <v>Poljoprivredno šumarska škola - Vinkovci</v>
          </cell>
        </row>
        <row r="1157">
          <cell r="A1157">
            <v>2498</v>
          </cell>
          <cell r="B1157" t="str">
            <v>Poljoprivredno-prehrambena škola - Požega</v>
          </cell>
        </row>
        <row r="1158">
          <cell r="A1158">
            <v>2478</v>
          </cell>
          <cell r="B1158" t="str">
            <v>Pomorska škola - Bakar</v>
          </cell>
        </row>
        <row r="1159">
          <cell r="A1159">
            <v>2632</v>
          </cell>
          <cell r="B1159" t="str">
            <v>Pomorska škola - Split</v>
          </cell>
        </row>
        <row r="1160">
          <cell r="A1160">
            <v>2524</v>
          </cell>
          <cell r="B1160" t="str">
            <v>Pomorska škola - Zadar</v>
          </cell>
        </row>
        <row r="1161">
          <cell r="A1161">
            <v>2679</v>
          </cell>
          <cell r="B1161" t="str">
            <v>Pomorsko-tehnička škola - Dubrovnik</v>
          </cell>
        </row>
        <row r="1162">
          <cell r="A1162">
            <v>2730</v>
          </cell>
          <cell r="B1162" t="str">
            <v>Poštanska i telekomunikacijska škola - Zagreb</v>
          </cell>
        </row>
        <row r="1163">
          <cell r="A1163">
            <v>2733</v>
          </cell>
          <cell r="B1163" t="str">
            <v>Prehrambeno - tehnološka škola - Zagreb</v>
          </cell>
        </row>
        <row r="1164">
          <cell r="A1164">
            <v>2458</v>
          </cell>
          <cell r="B1164" t="str">
            <v>Prirodoslovna i grafička škola - Rijeka</v>
          </cell>
        </row>
        <row r="1165">
          <cell r="A1165">
            <v>2391</v>
          </cell>
          <cell r="B1165" t="str">
            <v>Prirodoslovna škola - Karlovac</v>
          </cell>
        </row>
        <row r="1166">
          <cell r="A1166">
            <v>2728</v>
          </cell>
          <cell r="B1166" t="str">
            <v>Prirodoslovna škola Vladimira Preloga</v>
          </cell>
        </row>
        <row r="1167">
          <cell r="A1167">
            <v>2529</v>
          </cell>
          <cell r="B1167" t="str">
            <v>Prirodoslovno - grafička škola - Zadar</v>
          </cell>
        </row>
        <row r="1168">
          <cell r="A1168">
            <v>2615</v>
          </cell>
          <cell r="B1168" t="str">
            <v>Prirodoslovna škola Split</v>
          </cell>
        </row>
        <row r="1169">
          <cell r="A1169">
            <v>2840</v>
          </cell>
          <cell r="B1169" t="str">
            <v>Privatna ekonomsko-poslovna škola s pravom javnosti - Varaždin</v>
          </cell>
        </row>
        <row r="1170">
          <cell r="A1170">
            <v>2787</v>
          </cell>
          <cell r="B1170" t="str">
            <v>Privatna gimnazija Dr. Časl, s pravom javnosti</v>
          </cell>
        </row>
        <row r="1171">
          <cell r="A1171">
            <v>2777</v>
          </cell>
          <cell r="B1171" t="str">
            <v>Privatna gimnazija i ekonomska škola Katarina Zrinski</v>
          </cell>
        </row>
        <row r="1172">
          <cell r="A1172">
            <v>2790</v>
          </cell>
          <cell r="B1172" t="str">
            <v>Privatna gimnazija i ekonomsko-informatička škola Futura s pravom javnosti</v>
          </cell>
        </row>
        <row r="1173">
          <cell r="A1173">
            <v>2788</v>
          </cell>
          <cell r="B1173" t="str">
            <v>Privatna gimnazija i strukovna škola Svijet s pravom javnosti</v>
          </cell>
        </row>
        <row r="1174">
          <cell r="A1174">
            <v>2844</v>
          </cell>
          <cell r="B1174" t="str">
            <v>Privatna gimnazija i turističko-ugostiteljska škola Jure Kuprešak  - Zagreb</v>
          </cell>
        </row>
        <row r="1175">
          <cell r="A1175">
            <v>2669</v>
          </cell>
          <cell r="B1175" t="str">
            <v>Privatna gimnazija Juraj Dobrila, s pravom javnosti</v>
          </cell>
        </row>
        <row r="1176">
          <cell r="A1176">
            <v>4059</v>
          </cell>
          <cell r="B1176" t="str">
            <v>Privatna gimnazija NOVA s pravom javnosti</v>
          </cell>
        </row>
        <row r="1177">
          <cell r="A1177">
            <v>2640</v>
          </cell>
          <cell r="B1177" t="str">
            <v>Privatna jezična gimnazija Pitagora - srednja škola s pravom javnosti</v>
          </cell>
        </row>
        <row r="1178">
          <cell r="A1178">
            <v>2916</v>
          </cell>
          <cell r="B1178" t="str">
            <v xml:space="preserve">Privatna jezično-informatička gimnazija Leonardo da Vinci </v>
          </cell>
        </row>
        <row r="1179">
          <cell r="A1179">
            <v>2774</v>
          </cell>
          <cell r="B1179" t="str">
            <v>Privatna klasična gimnazija s pravom javnosti - Zagreb</v>
          </cell>
        </row>
        <row r="1180">
          <cell r="A1180">
            <v>2941</v>
          </cell>
          <cell r="B1180" t="str">
            <v>Privatna osnovna glazbena škola Bonar</v>
          </cell>
        </row>
        <row r="1181">
          <cell r="A1181">
            <v>1784</v>
          </cell>
          <cell r="B1181" t="str">
            <v>Privatna osnovna glazbena škola Boris Papandopulo</v>
          </cell>
        </row>
        <row r="1182">
          <cell r="A1182">
            <v>1253</v>
          </cell>
          <cell r="B1182" t="str">
            <v>Privatna osnovna škola Nova</v>
          </cell>
        </row>
        <row r="1183">
          <cell r="A1183">
            <v>4002</v>
          </cell>
          <cell r="B1183" t="str">
            <v>Privatna sportska i jezična gimnazija Franjo Bučar</v>
          </cell>
        </row>
        <row r="1184">
          <cell r="A1184">
            <v>4037</v>
          </cell>
          <cell r="B1184" t="str">
            <v>Privatna srednja ekonomska škola "Knez Malduh" Split</v>
          </cell>
        </row>
        <row r="1185">
          <cell r="A1185">
            <v>2784</v>
          </cell>
          <cell r="B1185" t="str">
            <v>Privatna srednja ekonomska škola INOVA s pravom javnosti</v>
          </cell>
        </row>
        <row r="1186">
          <cell r="A1186">
            <v>4031</v>
          </cell>
          <cell r="B1186" t="str">
            <v>Privatna srednja ekonomska škola Verte Nova</v>
          </cell>
        </row>
        <row r="1187">
          <cell r="A1187">
            <v>2641</v>
          </cell>
          <cell r="B1187" t="str">
            <v>Privatna srednja škola Marko Antun de Dominis, s pravom javnosti</v>
          </cell>
        </row>
        <row r="1188">
          <cell r="A1188">
            <v>2417</v>
          </cell>
          <cell r="B1188" t="str">
            <v>Privatna srednja škola Varaždin s pravom javnosti</v>
          </cell>
        </row>
        <row r="1189">
          <cell r="A1189">
            <v>2915</v>
          </cell>
          <cell r="B1189" t="str">
            <v>Privatna srednja ugostiteljska škola Wallner - Split</v>
          </cell>
        </row>
        <row r="1190">
          <cell r="A1190">
            <v>2785</v>
          </cell>
          <cell r="B1190" t="str">
            <v>Privatna umjetnička gimnazija, s pravom javnosti - Zagreb</v>
          </cell>
        </row>
        <row r="1191">
          <cell r="A1191">
            <v>2839</v>
          </cell>
          <cell r="B1191" t="str">
            <v>Privatna varaždinska gimnazija s pravom javnosti</v>
          </cell>
        </row>
        <row r="1192">
          <cell r="A1192">
            <v>2467</v>
          </cell>
          <cell r="B1192" t="str">
            <v>Prometna škola - Rijeka</v>
          </cell>
        </row>
        <row r="1193">
          <cell r="A1193">
            <v>2572</v>
          </cell>
          <cell r="B1193" t="str">
            <v>Prometno-tehnička škola - Šibenik</v>
          </cell>
        </row>
        <row r="1194">
          <cell r="A1194">
            <v>1385</v>
          </cell>
          <cell r="B1194" t="str">
            <v>Prosvjetno-kulturni centar Mađara u Republici Hrvatskoj</v>
          </cell>
        </row>
        <row r="1195">
          <cell r="A1195">
            <v>2725</v>
          </cell>
          <cell r="B1195" t="str">
            <v>Prva ekonomska škola - Zagreb</v>
          </cell>
        </row>
        <row r="1196">
          <cell r="A1196">
            <v>2406</v>
          </cell>
          <cell r="B1196" t="str">
            <v>Prva gimnazija - Varaždin</v>
          </cell>
        </row>
        <row r="1197">
          <cell r="A1197">
            <v>4009</v>
          </cell>
          <cell r="B1197" t="str">
            <v>Prva katolička osnovna škola u Gradu Zagrebu</v>
          </cell>
        </row>
        <row r="1198">
          <cell r="A1198">
            <v>368</v>
          </cell>
          <cell r="B1198" t="str">
            <v>Prva osnovna škola - Ogulin</v>
          </cell>
        </row>
        <row r="1199">
          <cell r="A1199">
            <v>4036</v>
          </cell>
          <cell r="B1199" t="str">
            <v>Prva privatna ekonomska škola Požega</v>
          </cell>
        </row>
        <row r="1200">
          <cell r="A1200">
            <v>3283</v>
          </cell>
          <cell r="B1200" t="str">
            <v>Prva privatna gimnazija - Karlovac</v>
          </cell>
        </row>
        <row r="1201">
          <cell r="A1201">
            <v>2416</v>
          </cell>
          <cell r="B1201" t="str">
            <v>Prva privatna gimnazija s pravom javnosti - Varaždin</v>
          </cell>
        </row>
        <row r="1202">
          <cell r="A1202">
            <v>2773</v>
          </cell>
          <cell r="B1202" t="str">
            <v>Prva privatna gimnazija s pravom javnosti - Zagreb</v>
          </cell>
        </row>
        <row r="1203">
          <cell r="A1203">
            <v>1982</v>
          </cell>
          <cell r="B1203" t="str">
            <v>Prva privatna osnovna škola Juraj Dobrila s pravom javnosti</v>
          </cell>
        </row>
        <row r="1204">
          <cell r="A1204">
            <v>4038</v>
          </cell>
          <cell r="B1204" t="str">
            <v>Prva privatna škola za osobne usluge Zagreb</v>
          </cell>
        </row>
        <row r="1205">
          <cell r="A1205">
            <v>2457</v>
          </cell>
          <cell r="B1205" t="str">
            <v>Prva riječka hrvatska gimnazija</v>
          </cell>
        </row>
        <row r="1206">
          <cell r="A1206">
            <v>2843</v>
          </cell>
          <cell r="B1206" t="str">
            <v>Prva Srednja informatička škola, s pravom javnosti</v>
          </cell>
        </row>
        <row r="1207">
          <cell r="A1207">
            <v>2538</v>
          </cell>
          <cell r="B1207" t="str">
            <v>Prva srednja škola - Beli Manastir</v>
          </cell>
        </row>
        <row r="1208">
          <cell r="A1208">
            <v>2460</v>
          </cell>
          <cell r="B1208" t="str">
            <v>Prva sušačka hrvatska gimnazija u Rijeci</v>
          </cell>
        </row>
        <row r="1209">
          <cell r="A1209">
            <v>4034</v>
          </cell>
          <cell r="B1209" t="str">
            <v>Pučko otvoreno učilište Zagreb</v>
          </cell>
        </row>
        <row r="1210">
          <cell r="A1210">
            <v>2471</v>
          </cell>
          <cell r="B1210" t="str">
            <v>Salezijanska klasična gimnazija - s pravom javnosti</v>
          </cell>
        </row>
        <row r="1211">
          <cell r="A1211">
            <v>2480</v>
          </cell>
          <cell r="B1211" t="str">
            <v>Srednja glazbena škola Mirković - s pravom javnosti</v>
          </cell>
        </row>
        <row r="1212">
          <cell r="A1212">
            <v>2428</v>
          </cell>
          <cell r="B1212" t="str">
            <v>Srednja gospodarska škola - Križevci</v>
          </cell>
        </row>
        <row r="1213">
          <cell r="A1213">
            <v>2513</v>
          </cell>
          <cell r="B1213" t="str">
            <v>Srednja medicinska škola - Slavonski Brod</v>
          </cell>
        </row>
        <row r="1214">
          <cell r="A1214">
            <v>2689</v>
          </cell>
          <cell r="B1214" t="str">
            <v xml:space="preserve">Srednja poljoprivredna i tehnička škola - Opuzen </v>
          </cell>
        </row>
        <row r="1215">
          <cell r="A1215">
            <v>2604</v>
          </cell>
          <cell r="B1215" t="str">
            <v>Srednja strukovna škola - Makarska</v>
          </cell>
        </row>
        <row r="1216">
          <cell r="A1216">
            <v>2354</v>
          </cell>
          <cell r="B1216" t="str">
            <v>Srednja strukovna škola - Samobor</v>
          </cell>
        </row>
        <row r="1217">
          <cell r="A1217">
            <v>2578</v>
          </cell>
          <cell r="B1217" t="str">
            <v>Srednja strukovna škola - Šibenik</v>
          </cell>
        </row>
        <row r="1218">
          <cell r="A1218">
            <v>2412</v>
          </cell>
          <cell r="B1218" t="str">
            <v>Srednja strukovna škola - Varaždin</v>
          </cell>
        </row>
        <row r="1219">
          <cell r="A1219">
            <v>2358</v>
          </cell>
          <cell r="B1219" t="str">
            <v>Srednja strukovna škola - Velika Gorica</v>
          </cell>
        </row>
        <row r="1220">
          <cell r="A1220">
            <v>2585</v>
          </cell>
          <cell r="B1220" t="str">
            <v>Srednja strukovna škola - Vinkovci</v>
          </cell>
        </row>
        <row r="1221">
          <cell r="A1221">
            <v>2543</v>
          </cell>
          <cell r="B1221" t="str">
            <v>Srednja strukovna škola Antuna Horvata - Đakovo</v>
          </cell>
        </row>
        <row r="1222">
          <cell r="A1222">
            <v>2606</v>
          </cell>
          <cell r="B1222" t="str">
            <v>Srednja strukovna škola bana Josipa Jelačića</v>
          </cell>
        </row>
        <row r="1223">
          <cell r="A1223">
            <v>2611</v>
          </cell>
          <cell r="B1223" t="str">
            <v>Srednja strukovna škola Blaž Jurjev Trogiranin</v>
          </cell>
        </row>
        <row r="1224">
          <cell r="A1224">
            <v>3284</v>
          </cell>
          <cell r="B1224" t="str">
            <v>Srednja strukovna škola Kotva</v>
          </cell>
        </row>
        <row r="1225">
          <cell r="A1225">
            <v>2906</v>
          </cell>
          <cell r="B1225" t="str">
            <v xml:space="preserve">Srednja strukovna škola Kralja Zvonimira </v>
          </cell>
        </row>
        <row r="1226">
          <cell r="A1226">
            <v>4006</v>
          </cell>
          <cell r="B1226" t="str">
            <v>Srednja škola Delnice</v>
          </cell>
        </row>
        <row r="1227">
          <cell r="A1227">
            <v>4018</v>
          </cell>
          <cell r="B1227" t="str">
            <v>Srednja škola Isidora Kršnjavoga Našice</v>
          </cell>
        </row>
        <row r="1228">
          <cell r="A1228">
            <v>4004</v>
          </cell>
          <cell r="B1228" t="str">
            <v>Srednja škola Ludbreg</v>
          </cell>
        </row>
        <row r="1229">
          <cell r="A1229">
            <v>4005</v>
          </cell>
          <cell r="B1229" t="str">
            <v>Srednja škola Novi Marof</v>
          </cell>
        </row>
        <row r="1230">
          <cell r="A1230">
            <v>2667</v>
          </cell>
          <cell r="B1230" t="str">
            <v>Srednja škola s pravom javnosti Manero - Višnjan</v>
          </cell>
        </row>
        <row r="1231">
          <cell r="A1231">
            <v>2419</v>
          </cell>
          <cell r="B1231" t="str">
            <v>Srednja škola u Maruševcu s pravom javnosti</v>
          </cell>
        </row>
        <row r="1232">
          <cell r="A1232">
            <v>2455</v>
          </cell>
          <cell r="B1232" t="str">
            <v>Srednja škola za elektrotehniku i računalstvo - Rijeka</v>
          </cell>
        </row>
        <row r="1233">
          <cell r="A1233">
            <v>2453</v>
          </cell>
          <cell r="B1233" t="str">
            <v xml:space="preserve">Srednja talijanska škola - Rijeka </v>
          </cell>
        </row>
        <row r="1234">
          <cell r="A1234">
            <v>2627</v>
          </cell>
          <cell r="B1234" t="str">
            <v>Srednja tehnička prometna škola - Split</v>
          </cell>
        </row>
        <row r="1235">
          <cell r="A1235">
            <v>2791</v>
          </cell>
          <cell r="B1235" t="str">
            <v>Srpska pravoslavna opća gimnazija Kantakuzina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Bartola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2614</v>
          </cell>
          <cell r="B1249" t="str">
            <v>SŠ Braća Radić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3162</v>
          </cell>
          <cell r="B1252" t="str">
            <v>SŠ Čakovec</v>
          </cell>
        </row>
        <row r="1253">
          <cell r="A1253">
            <v>2437</v>
          </cell>
          <cell r="B1253" t="str">
            <v>SŠ Čazma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2411</v>
          </cell>
          <cell r="B1318" t="str">
            <v>Strojarska i prometna škola - Varaždin</v>
          </cell>
        </row>
        <row r="1319">
          <cell r="A1319">
            <v>2452</v>
          </cell>
          <cell r="B1319" t="str">
            <v>Strojarska škola za industrijska i obrtnička zanimanja - Rijeka</v>
          </cell>
        </row>
        <row r="1320">
          <cell r="A1320">
            <v>2546</v>
          </cell>
          <cell r="B1320" t="str">
            <v>Strojarska tehnička škola - Osijek</v>
          </cell>
        </row>
        <row r="1321">
          <cell r="A1321">
            <v>2737</v>
          </cell>
          <cell r="B1321" t="str">
            <v>Strojarska tehnička škola Fausta Vrančića</v>
          </cell>
        </row>
        <row r="1322">
          <cell r="A1322">
            <v>2738</v>
          </cell>
          <cell r="B1322" t="str">
            <v>Strojarska tehnička škola Frana Bošnjakovića</v>
          </cell>
        </row>
        <row r="1323">
          <cell r="A1323">
            <v>2462</v>
          </cell>
          <cell r="B1323" t="str">
            <v>Strojarsko brodograđevna škola za industrijska i obrtnička zanimanja - Rijeka</v>
          </cell>
        </row>
        <row r="1324">
          <cell r="A1324">
            <v>2420</v>
          </cell>
          <cell r="B1324" t="str">
            <v>Strukovna škola - Đurđevac</v>
          </cell>
        </row>
        <row r="1325">
          <cell r="A1325">
            <v>2482</v>
          </cell>
          <cell r="B1325" t="str">
            <v>Strukovna škola - Gospić</v>
          </cell>
        </row>
        <row r="1326">
          <cell r="A1326">
            <v>2664</v>
          </cell>
          <cell r="B1326" t="str">
            <v>Strukovna škola - Pula</v>
          </cell>
        </row>
        <row r="1327">
          <cell r="A1327">
            <v>2492</v>
          </cell>
          <cell r="B1327" t="str">
            <v>Strukovna škola - Virovitica</v>
          </cell>
        </row>
        <row r="1328">
          <cell r="A1328">
            <v>2592</v>
          </cell>
          <cell r="B1328" t="str">
            <v>Strukovna škola - Vukovar</v>
          </cell>
        </row>
        <row r="1329">
          <cell r="A1329">
            <v>2672</v>
          </cell>
          <cell r="B1329" t="str">
            <v xml:space="preserve">Strukovna škola Eugena Kumičića - Rovinj </v>
          </cell>
        </row>
        <row r="1330">
          <cell r="A1330">
            <v>2528</v>
          </cell>
          <cell r="B1330" t="str">
            <v>Strukovna škola Vice Vlatkovića</v>
          </cell>
        </row>
        <row r="1331">
          <cell r="A1331">
            <v>2580</v>
          </cell>
          <cell r="B1331" t="str">
            <v>Šibenska privatna gimnazija s pravom javnosti</v>
          </cell>
        </row>
        <row r="1332">
          <cell r="A1332">
            <v>2342</v>
          </cell>
          <cell r="B1332" t="str">
            <v>Škola kreativnog razvoja dr.Časl</v>
          </cell>
        </row>
        <row r="1333">
          <cell r="A1333">
            <v>2633</v>
          </cell>
          <cell r="B1333" t="str">
            <v>Škola likovnih umjetnosti - Split</v>
          </cell>
        </row>
        <row r="1334">
          <cell r="A1334">
            <v>2531</v>
          </cell>
          <cell r="B1334" t="str">
            <v>Škola primijenjene umjetnosti i dizajna - Zadar</v>
          </cell>
        </row>
        <row r="1335">
          <cell r="A1335">
            <v>2747</v>
          </cell>
          <cell r="B1335" t="str">
            <v>Škola primijenjene umjetnosti i dizajna - Zagreb</v>
          </cell>
        </row>
        <row r="1336">
          <cell r="A1336">
            <v>2558</v>
          </cell>
          <cell r="B1336" t="str">
            <v>Škola primijenjene umjetnosti i dizajna Osijek</v>
          </cell>
        </row>
        <row r="1337">
          <cell r="A1337">
            <v>2659</v>
          </cell>
          <cell r="B1337" t="str">
            <v>Škola primijenjenih umjetnosti i dizajna - Pula</v>
          </cell>
        </row>
        <row r="1338">
          <cell r="A1338">
            <v>2327</v>
          </cell>
          <cell r="B1338" t="str">
            <v>Škola suvremenog plesa Ane Maletić - Zagreb</v>
          </cell>
        </row>
        <row r="1339">
          <cell r="A1339">
            <v>2731</v>
          </cell>
          <cell r="B1339" t="str">
            <v>Škola za cestovni promet - Zagreb</v>
          </cell>
        </row>
        <row r="1340">
          <cell r="A1340">
            <v>2631</v>
          </cell>
          <cell r="B1340" t="str">
            <v>Škola za dizajn, grafiku i održivu gradnju - Split</v>
          </cell>
        </row>
        <row r="1341">
          <cell r="A1341">
            <v>2735</v>
          </cell>
          <cell r="B1341" t="str">
            <v>Škola za grafiku, dizajn i medijsku produkciju</v>
          </cell>
        </row>
        <row r="1342">
          <cell r="A1342">
            <v>2326</v>
          </cell>
          <cell r="B1342" t="str">
            <v>Škola za klasični balet - Zagreb</v>
          </cell>
        </row>
        <row r="1343">
          <cell r="A1343">
            <v>2715</v>
          </cell>
          <cell r="B1343" t="str">
            <v>Škola za medicinske sestre Mlinarska</v>
          </cell>
        </row>
        <row r="1344">
          <cell r="A1344">
            <v>2716</v>
          </cell>
          <cell r="B1344" t="str">
            <v>Škola za medicinske sestre Vinogradska</v>
          </cell>
        </row>
        <row r="1345">
          <cell r="A1345">
            <v>2718</v>
          </cell>
          <cell r="B1345" t="str">
            <v>Škola za medicinske sestre Vrapče</v>
          </cell>
        </row>
        <row r="1346">
          <cell r="A1346">
            <v>2734</v>
          </cell>
          <cell r="B1346" t="str">
            <v>Škola za modu i dizajn</v>
          </cell>
        </row>
        <row r="1347">
          <cell r="A1347">
            <v>2744</v>
          </cell>
          <cell r="B1347" t="str">
            <v>Škola za montažu instalacija i metalnih konstrukcija</v>
          </cell>
        </row>
        <row r="1348">
          <cell r="A1348">
            <v>1980</v>
          </cell>
          <cell r="B1348" t="str">
            <v>Škola za odgoj i obrazovanje - Pula</v>
          </cell>
        </row>
        <row r="1349">
          <cell r="A1349">
            <v>2559</v>
          </cell>
          <cell r="B1349" t="str">
            <v>Škola za osposobljavanje i obrazovanje Vinko Bek</v>
          </cell>
        </row>
        <row r="1350">
          <cell r="A1350">
            <v>2717</v>
          </cell>
          <cell r="B1350" t="str">
            <v>Škola za primalje - Zagreb</v>
          </cell>
        </row>
        <row r="1351">
          <cell r="A1351">
            <v>2473</v>
          </cell>
          <cell r="B1351" t="str">
            <v>Škola za primijenjenu umjetnost u Rijeci</v>
          </cell>
        </row>
        <row r="1352">
          <cell r="A1352">
            <v>2656</v>
          </cell>
          <cell r="B1352" t="str">
            <v>Škola za turizam, ugostiteljstvo i trgovinu - Pula</v>
          </cell>
        </row>
        <row r="1353">
          <cell r="A1353">
            <v>2366</v>
          </cell>
          <cell r="B1353" t="str">
            <v>Škola za umjetnost, dizajn, grafiku i odjeću - Zabok</v>
          </cell>
        </row>
        <row r="1354">
          <cell r="A1354">
            <v>2748</v>
          </cell>
          <cell r="B1354" t="str">
            <v>Športska gimnazija - Zagreb</v>
          </cell>
        </row>
        <row r="1355">
          <cell r="A1355">
            <v>2393</v>
          </cell>
          <cell r="B1355" t="str">
            <v>Šumarska i drvodjeljska škola - Karlovac</v>
          </cell>
        </row>
        <row r="1356">
          <cell r="A1356">
            <v>4011</v>
          </cell>
          <cell r="B1356" t="str">
            <v>Talijanska osnovna škola - Bernardo Parentin Poreč</v>
          </cell>
        </row>
        <row r="1357">
          <cell r="A1357">
            <v>1925</v>
          </cell>
          <cell r="B1357" t="str">
            <v>Talijanska osnovna škola - Buje</v>
          </cell>
        </row>
        <row r="1358">
          <cell r="A1358">
            <v>2018</v>
          </cell>
          <cell r="B1358" t="str">
            <v>Talijanska osnovna škola - Novigrad</v>
          </cell>
        </row>
        <row r="1359">
          <cell r="A1359">
            <v>1960</v>
          </cell>
          <cell r="B1359" t="str">
            <v xml:space="preserve">Talijanska osnovna škola - Poreč </v>
          </cell>
        </row>
        <row r="1360">
          <cell r="A1360">
            <v>1983</v>
          </cell>
          <cell r="B1360" t="str">
            <v>Talijanska osnovna škola Bernardo Benussi - Rovinj</v>
          </cell>
        </row>
        <row r="1361">
          <cell r="A1361">
            <v>2030</v>
          </cell>
          <cell r="B1361" t="str">
            <v>Talijanska osnovna škola Galileo Galilei - Umag</v>
          </cell>
        </row>
        <row r="1362">
          <cell r="A1362">
            <v>2670</v>
          </cell>
          <cell r="B1362" t="str">
            <v xml:space="preserve">Talijanska srednja škola - Rovinj </v>
          </cell>
        </row>
        <row r="1363">
          <cell r="A1363">
            <v>2660</v>
          </cell>
          <cell r="B1363" t="str">
            <v>Talijanska srednja škola Dante Alighieri - Pula</v>
          </cell>
        </row>
        <row r="1364">
          <cell r="A1364">
            <v>2648</v>
          </cell>
          <cell r="B1364" t="str">
            <v>Talijanska srednja škola Leonardo da Vinci - Buje</v>
          </cell>
        </row>
        <row r="1365">
          <cell r="A1365">
            <v>2608</v>
          </cell>
          <cell r="B1365" t="str">
            <v>Tehnička i industrijska škola Ruđera Boškovića u Sinju</v>
          </cell>
        </row>
        <row r="1366">
          <cell r="A1366">
            <v>2433</v>
          </cell>
          <cell r="B1366" t="str">
            <v>Tehnička škola - Bjelovar</v>
          </cell>
        </row>
        <row r="1367">
          <cell r="A1367">
            <v>2692</v>
          </cell>
          <cell r="B1367" t="str">
            <v>Tehnička škola - Čakovec</v>
          </cell>
        </row>
        <row r="1368">
          <cell r="A1368">
            <v>2438</v>
          </cell>
          <cell r="B1368" t="str">
            <v>Tehnička škola - Daruvar</v>
          </cell>
        </row>
        <row r="1369">
          <cell r="A1369">
            <v>2395</v>
          </cell>
          <cell r="B1369" t="str">
            <v>Tehnička škola - Karlovac</v>
          </cell>
        </row>
        <row r="1370">
          <cell r="A1370">
            <v>2376</v>
          </cell>
          <cell r="B1370" t="str">
            <v>Tehnička škola - Kutina</v>
          </cell>
        </row>
        <row r="1371">
          <cell r="A1371">
            <v>2499</v>
          </cell>
          <cell r="B1371" t="str">
            <v>Tehnička škola - Požega</v>
          </cell>
        </row>
        <row r="1372">
          <cell r="A1372">
            <v>2663</v>
          </cell>
          <cell r="B1372" t="str">
            <v>Tehnička škola - Pula</v>
          </cell>
        </row>
        <row r="1373">
          <cell r="A1373">
            <v>2385</v>
          </cell>
          <cell r="B1373" t="str">
            <v>Tehnička škola - Sisak</v>
          </cell>
        </row>
        <row r="1374">
          <cell r="A1374">
            <v>2511</v>
          </cell>
          <cell r="B1374" t="str">
            <v>Tehnička škola - Slavonski Brod</v>
          </cell>
        </row>
        <row r="1375">
          <cell r="A1375">
            <v>2576</v>
          </cell>
          <cell r="B1375" t="str">
            <v>Tehnička škola - Šibenik</v>
          </cell>
        </row>
        <row r="1376">
          <cell r="A1376">
            <v>2490</v>
          </cell>
          <cell r="B1376" t="str">
            <v>Tehnička škola - Virovitica</v>
          </cell>
        </row>
        <row r="1377">
          <cell r="A1377">
            <v>2527</v>
          </cell>
          <cell r="B1377" t="str">
            <v>Tehnička škola - Zadar</v>
          </cell>
        </row>
        <row r="1378">
          <cell r="A1378">
            <v>2740</v>
          </cell>
          <cell r="B1378" t="str">
            <v>Tehnička škola - Zagreb</v>
          </cell>
        </row>
        <row r="1379">
          <cell r="A1379">
            <v>2596</v>
          </cell>
          <cell r="B1379" t="str">
            <v>Tehnička škola - Županja</v>
          </cell>
        </row>
        <row r="1380">
          <cell r="A1380">
            <v>2553</v>
          </cell>
          <cell r="B1380" t="str">
            <v>Tehnička škola i prirodoslovna gimnazija Ruđera Boškovića - Osijek</v>
          </cell>
        </row>
        <row r="1381">
          <cell r="A1381">
            <v>2591</v>
          </cell>
          <cell r="B1381" t="str">
            <v>Tehnička škola Nikole Tesle - Vukovar</v>
          </cell>
        </row>
        <row r="1382">
          <cell r="A1382">
            <v>2581</v>
          </cell>
          <cell r="B1382" t="str">
            <v>Tehnička škola Ruđera Boškovića - Vinkovci</v>
          </cell>
        </row>
        <row r="1383">
          <cell r="A1383">
            <v>2764</v>
          </cell>
          <cell r="B1383" t="str">
            <v>Tehnička škola Ruđera Boškovića - Zagreb</v>
          </cell>
        </row>
        <row r="1384">
          <cell r="A1384">
            <v>2601</v>
          </cell>
          <cell r="B1384" t="str">
            <v>Tehnička škola u Imotskom</v>
          </cell>
        </row>
        <row r="1385">
          <cell r="A1385">
            <v>2463</v>
          </cell>
          <cell r="B1385" t="str">
            <v>Tehnička škola Rijeka</v>
          </cell>
        </row>
        <row r="1386">
          <cell r="A1386">
            <v>2628</v>
          </cell>
          <cell r="B1386" t="str">
            <v>Tehnička škola za strojarstvo i mehatroniku - Split</v>
          </cell>
        </row>
        <row r="1387">
          <cell r="A1387">
            <v>2727</v>
          </cell>
          <cell r="B1387" t="str">
            <v>Treća ekonomska škola - Zagreb</v>
          </cell>
        </row>
        <row r="1388">
          <cell r="A1388">
            <v>2557</v>
          </cell>
          <cell r="B1388" t="str">
            <v>Trgovačka i komercijalna škola davor Milas - Osijek</v>
          </cell>
        </row>
        <row r="1389">
          <cell r="A1389">
            <v>2454</v>
          </cell>
          <cell r="B1389" t="str">
            <v>Trgovačka i tekstilna škola u Rijeci</v>
          </cell>
        </row>
        <row r="1390">
          <cell r="A1390">
            <v>2746</v>
          </cell>
          <cell r="B1390" t="str">
            <v>Trgovačka škola - Zagreb</v>
          </cell>
        </row>
        <row r="1391">
          <cell r="A1391">
            <v>2396</v>
          </cell>
          <cell r="B1391" t="str">
            <v>Trgovačko - ugostiteljska škola - Karlovac</v>
          </cell>
        </row>
        <row r="1392">
          <cell r="A1392">
            <v>2680</v>
          </cell>
          <cell r="B1392" t="str">
            <v>Turistička i ugostiteljska škola - Dubrovnik</v>
          </cell>
        </row>
        <row r="1393">
          <cell r="A1393">
            <v>2635</v>
          </cell>
          <cell r="B1393" t="str">
            <v>Turističko - ugostiteljska škola - Split</v>
          </cell>
        </row>
        <row r="1394">
          <cell r="A1394">
            <v>2655</v>
          </cell>
          <cell r="B1394" t="str">
            <v xml:space="preserve">Turističko - ugostiteljska škola Antona Štifanića - Poreč </v>
          </cell>
        </row>
        <row r="1395">
          <cell r="A1395">
            <v>2435</v>
          </cell>
          <cell r="B1395" t="str">
            <v>Turističko-ugostiteljska i prehrambena škola - Bjelovar</v>
          </cell>
        </row>
        <row r="1396">
          <cell r="A1396">
            <v>2574</v>
          </cell>
          <cell r="B1396" t="str">
            <v>Turističko-ugostiteljska škola - Šibenik</v>
          </cell>
        </row>
        <row r="1397">
          <cell r="A1397">
            <v>4001</v>
          </cell>
          <cell r="B1397" t="str">
            <v>Učenički dom</v>
          </cell>
        </row>
        <row r="1398">
          <cell r="A1398">
            <v>4046</v>
          </cell>
          <cell r="B1398" t="str">
            <v>Učenički dom Hrvatski učiteljski konvikt</v>
          </cell>
        </row>
        <row r="1399">
          <cell r="A1399">
            <v>4048</v>
          </cell>
          <cell r="B1399" t="str">
            <v>Učenički dom Lovran</v>
          </cell>
        </row>
        <row r="1400">
          <cell r="A1400">
            <v>4049</v>
          </cell>
          <cell r="B1400" t="str">
            <v>Učenički dom Marije Jambrišak</v>
          </cell>
        </row>
        <row r="1401">
          <cell r="A1401">
            <v>4054</v>
          </cell>
          <cell r="B1401" t="str">
            <v>Učenički dom Varaždin</v>
          </cell>
        </row>
        <row r="1402">
          <cell r="A1402">
            <v>2845</v>
          </cell>
          <cell r="B1402" t="str">
            <v>Učilište za popularnu i jazz glazbu</v>
          </cell>
        </row>
        <row r="1403">
          <cell r="A1403">
            <v>2447</v>
          </cell>
          <cell r="B1403" t="str">
            <v>Ugostiteljska škola - Opatija</v>
          </cell>
        </row>
        <row r="1404">
          <cell r="A1404">
            <v>2555</v>
          </cell>
          <cell r="B1404" t="str">
            <v>Ugostiteljsko - turistička škola - Osijek</v>
          </cell>
        </row>
        <row r="1405">
          <cell r="A1405">
            <v>2729</v>
          </cell>
          <cell r="B1405" t="str">
            <v>Ugostiteljsko-turističko učilište - Zagreb</v>
          </cell>
        </row>
        <row r="1406">
          <cell r="A1406">
            <v>2914</v>
          </cell>
          <cell r="B1406" t="str">
            <v>Umjetnička gimnazija Ars Animae s pravom javnosti - Split</v>
          </cell>
        </row>
        <row r="1407">
          <cell r="A1407">
            <v>60</v>
          </cell>
          <cell r="B1407" t="str">
            <v>Umjetnička škola Franje Lučića</v>
          </cell>
        </row>
        <row r="1408">
          <cell r="A1408">
            <v>2059</v>
          </cell>
          <cell r="B1408" t="str">
            <v>Umjetnička škola Luke Sorkočevića - Dubrovnik</v>
          </cell>
        </row>
        <row r="1409">
          <cell r="A1409">
            <v>1941</v>
          </cell>
          <cell r="B1409" t="str">
            <v>Umjetnička škola Matka Brajše Rašana</v>
          </cell>
        </row>
        <row r="1410">
          <cell r="A1410">
            <v>2139</v>
          </cell>
          <cell r="B1410" t="str">
            <v>Umjetnička škola Miroslav Magdalenić - Čakovec</v>
          </cell>
        </row>
        <row r="1411">
          <cell r="A1411">
            <v>1959</v>
          </cell>
          <cell r="B1411" t="str">
            <v>Umjetnička škola Poreč</v>
          </cell>
        </row>
        <row r="1412">
          <cell r="A1412">
            <v>2745</v>
          </cell>
          <cell r="B1412" t="str">
            <v>Upravna škola Zagreb</v>
          </cell>
        </row>
        <row r="1413">
          <cell r="A1413">
            <v>2700</v>
          </cell>
          <cell r="B1413" t="str">
            <v>V. gimnazija - Zagreb</v>
          </cell>
        </row>
        <row r="1414">
          <cell r="A1414">
            <v>2623</v>
          </cell>
          <cell r="B1414" t="str">
            <v>V. gimnazija Vladimir Nazor - Split</v>
          </cell>
        </row>
        <row r="1415">
          <cell r="A1415">
            <v>630</v>
          </cell>
          <cell r="B1415" t="str">
            <v>V. osnovna škola - Bjelovar</v>
          </cell>
        </row>
        <row r="1416">
          <cell r="A1416">
            <v>465</v>
          </cell>
          <cell r="B1416" t="str">
            <v>V. osnovna škola - Varaždin</v>
          </cell>
        </row>
        <row r="1417">
          <cell r="A1417">
            <v>2719</v>
          </cell>
          <cell r="B1417" t="str">
            <v>Veterinarska škola - Zagreb</v>
          </cell>
        </row>
        <row r="1418">
          <cell r="A1418">
            <v>466</v>
          </cell>
          <cell r="B1418" t="str">
            <v>VI. osnovna škola - Varaždin</v>
          </cell>
        </row>
        <row r="1419">
          <cell r="A1419">
            <v>2702</v>
          </cell>
          <cell r="B1419" t="str">
            <v>VII. gimnazija - Zagreb</v>
          </cell>
        </row>
        <row r="1420">
          <cell r="A1420">
            <v>468</v>
          </cell>
          <cell r="B1420" t="str">
            <v>VII. osnovna škola - Varaždin</v>
          </cell>
        </row>
        <row r="1421">
          <cell r="A1421">
            <v>2330</v>
          </cell>
          <cell r="B1421" t="str">
            <v>Waldorfska škola u Zagrebu</v>
          </cell>
        </row>
        <row r="1422">
          <cell r="A1422">
            <v>2705</v>
          </cell>
          <cell r="B1422" t="str">
            <v>X. gimnazija Ivan Supek - Zagreb</v>
          </cell>
        </row>
        <row r="1423">
          <cell r="A1423">
            <v>2706</v>
          </cell>
          <cell r="B1423" t="str">
            <v>XI. gimnazija - Zagreb</v>
          </cell>
        </row>
        <row r="1424">
          <cell r="A1424">
            <v>2707</v>
          </cell>
          <cell r="B1424" t="str">
            <v>XII. gimnazija - Zagreb</v>
          </cell>
        </row>
        <row r="1425">
          <cell r="A1425">
            <v>2708</v>
          </cell>
          <cell r="B1425" t="str">
            <v>XIII. gimnazija - Zagreb</v>
          </cell>
        </row>
        <row r="1426">
          <cell r="A1426">
            <v>2710</v>
          </cell>
          <cell r="B1426" t="str">
            <v>XV. gimnazija - Zagreb</v>
          </cell>
        </row>
        <row r="1427">
          <cell r="A1427">
            <v>2711</v>
          </cell>
          <cell r="B1427" t="str">
            <v>XVI. gimnazija - Zagreb</v>
          </cell>
        </row>
        <row r="1428">
          <cell r="A1428">
            <v>2713</v>
          </cell>
          <cell r="B1428" t="str">
            <v>XVIII. gimnazija - Zagreb</v>
          </cell>
        </row>
        <row r="1429">
          <cell r="A1429">
            <v>2536</v>
          </cell>
          <cell r="B1429" t="str">
            <v>Zadarska privatna gimnazija s pravom javnosti</v>
          </cell>
        </row>
        <row r="1430">
          <cell r="A1430">
            <v>4000</v>
          </cell>
          <cell r="B1430" t="str">
            <v>Zadruga</v>
          </cell>
        </row>
        <row r="1431">
          <cell r="A1431">
            <v>2775</v>
          </cell>
          <cell r="B1431" t="str">
            <v>Zagrebačka umjetnička gimnazija s pravom javnosti</v>
          </cell>
        </row>
        <row r="1432">
          <cell r="A1432">
            <v>2586</v>
          </cell>
          <cell r="B1432" t="str">
            <v>Zdravstvena i veterinarska škola Dr. Andrije Štampara - Vinkovci</v>
          </cell>
        </row>
        <row r="1433">
          <cell r="A1433">
            <v>2634</v>
          </cell>
          <cell r="B1433" t="str">
            <v>Zdravstvena škola - Split</v>
          </cell>
        </row>
        <row r="1434">
          <cell r="A1434">
            <v>2714</v>
          </cell>
          <cell r="B1434" t="str">
            <v>Zdravstveno učilište - Zagreb</v>
          </cell>
        </row>
        <row r="1435">
          <cell r="A1435">
            <v>2359</v>
          </cell>
          <cell r="B1435" t="str">
            <v>Zrakoplovna tehnička škola Rudolfa Perešina</v>
          </cell>
        </row>
        <row r="1436">
          <cell r="A1436">
            <v>2477</v>
          </cell>
          <cell r="B1436" t="str">
            <v>Željeznička tehnička škola - Moravice</v>
          </cell>
        </row>
        <row r="1437">
          <cell r="A1437">
            <v>2751</v>
          </cell>
          <cell r="B1437" t="str">
            <v>Ženska opća gimnazija Družbe sestara milosrdnica - s pravom javnosti</v>
          </cell>
        </row>
        <row r="1438">
          <cell r="A1438">
            <v>4043</v>
          </cell>
          <cell r="B1438" t="str">
            <v>Ženski đački dom Dubrovnik</v>
          </cell>
        </row>
        <row r="1439">
          <cell r="A1439">
            <v>4007</v>
          </cell>
          <cell r="B1439" t="str">
            <v>Ženski đački dom Split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4065</v>
          </cell>
          <cell r="B718" t="str">
            <v>OŠ Kralja Zvonimira</v>
          </cell>
        </row>
        <row r="719">
          <cell r="A719">
            <v>830</v>
          </cell>
          <cell r="B719" t="str">
            <v>OŠ Kraljevica</v>
          </cell>
        </row>
        <row r="720">
          <cell r="A720">
            <v>2875</v>
          </cell>
          <cell r="B720" t="str">
            <v>OŠ Kraljice Jelene</v>
          </cell>
        </row>
        <row r="721">
          <cell r="A721">
            <v>190</v>
          </cell>
          <cell r="B721" t="str">
            <v>OŠ Krapinske Toplice</v>
          </cell>
        </row>
        <row r="722">
          <cell r="A722">
            <v>1226</v>
          </cell>
          <cell r="B722" t="str">
            <v>OŠ Krune Krstića - Zadar</v>
          </cell>
        </row>
        <row r="723">
          <cell r="A723">
            <v>88</v>
          </cell>
          <cell r="B723" t="str">
            <v>OŠ Ksavera Šandora Gjalskog - Donja Zelina</v>
          </cell>
        </row>
        <row r="724">
          <cell r="A724">
            <v>150</v>
          </cell>
          <cell r="B724" t="str">
            <v>OŠ Ksavera Šandora Gjalskog - Zabok</v>
          </cell>
        </row>
        <row r="725">
          <cell r="A725">
            <v>2198</v>
          </cell>
          <cell r="B725" t="str">
            <v>OŠ Ksavera Šandora Gjalskog - Zagreb</v>
          </cell>
        </row>
        <row r="726">
          <cell r="A726">
            <v>2116</v>
          </cell>
          <cell r="B726" t="str">
            <v>OŠ Kula Norinska</v>
          </cell>
        </row>
        <row r="727">
          <cell r="A727">
            <v>2106</v>
          </cell>
          <cell r="B727" t="str">
            <v>OŠ Kuna</v>
          </cell>
        </row>
        <row r="728">
          <cell r="A728">
            <v>100</v>
          </cell>
          <cell r="B728" t="str">
            <v>OŠ Kupljenovo</v>
          </cell>
        </row>
        <row r="729">
          <cell r="A729">
            <v>2141</v>
          </cell>
          <cell r="B729" t="str">
            <v>OŠ Kuršanec</v>
          </cell>
        </row>
        <row r="730">
          <cell r="A730">
            <v>2202</v>
          </cell>
          <cell r="B730" t="str">
            <v>OŠ Kustošija</v>
          </cell>
        </row>
        <row r="731">
          <cell r="A731">
            <v>1392</v>
          </cell>
          <cell r="B731" t="str">
            <v>OŠ Ladimirevci</v>
          </cell>
        </row>
        <row r="732">
          <cell r="A732">
            <v>2049</v>
          </cell>
          <cell r="B732" t="str">
            <v>OŠ Lapad</v>
          </cell>
        </row>
        <row r="733">
          <cell r="A733">
            <v>1452</v>
          </cell>
          <cell r="B733" t="str">
            <v>OŠ Laslovo</v>
          </cell>
        </row>
        <row r="734">
          <cell r="A734">
            <v>2884</v>
          </cell>
          <cell r="B734" t="str">
            <v>OŠ Lauder-Hugo Kon</v>
          </cell>
        </row>
        <row r="735">
          <cell r="A735">
            <v>566</v>
          </cell>
          <cell r="B735" t="str">
            <v>OŠ Legrad</v>
          </cell>
        </row>
        <row r="736">
          <cell r="A736">
            <v>2917</v>
          </cell>
          <cell r="B736" t="str">
            <v>OŠ Libar</v>
          </cell>
        </row>
        <row r="737">
          <cell r="A737">
            <v>187</v>
          </cell>
          <cell r="B737" t="str">
            <v>OŠ Lijepa Naša</v>
          </cell>
        </row>
        <row r="738">
          <cell r="A738">
            <v>1084</v>
          </cell>
          <cell r="B738" t="str">
            <v>OŠ Lipik</v>
          </cell>
        </row>
        <row r="739">
          <cell r="A739">
            <v>1641</v>
          </cell>
          <cell r="B739" t="str">
            <v>OŠ Lipovac</v>
          </cell>
        </row>
        <row r="740">
          <cell r="A740">
            <v>4058</v>
          </cell>
          <cell r="B740" t="str">
            <v>OŠ Lotrščak</v>
          </cell>
        </row>
        <row r="741">
          <cell r="A741">
            <v>1629</v>
          </cell>
          <cell r="B741" t="str">
            <v>OŠ Lovas</v>
          </cell>
        </row>
        <row r="742">
          <cell r="A742">
            <v>935</v>
          </cell>
          <cell r="B742" t="str">
            <v>OŠ Lovinac</v>
          </cell>
        </row>
        <row r="743">
          <cell r="A743">
            <v>2241</v>
          </cell>
          <cell r="B743" t="str">
            <v>OŠ Lovre pl. Matačića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450</v>
          </cell>
          <cell r="B746" t="str">
            <v>OŠ Ludbreg</v>
          </cell>
        </row>
        <row r="747">
          <cell r="A747">
            <v>324</v>
          </cell>
          <cell r="B747" t="str">
            <v>OŠ Ludina</v>
          </cell>
        </row>
        <row r="748">
          <cell r="A748">
            <v>1427</v>
          </cell>
          <cell r="B748" t="str">
            <v>OŠ Lug - Laskói Általános Iskola</v>
          </cell>
        </row>
        <row r="749">
          <cell r="A749">
            <v>2886</v>
          </cell>
          <cell r="B749" t="str">
            <v>OŠ Luka - Luka</v>
          </cell>
        </row>
        <row r="750">
          <cell r="A750">
            <v>2910</v>
          </cell>
          <cell r="B750" t="str">
            <v>OŠ Luka - Sesvete</v>
          </cell>
        </row>
        <row r="751">
          <cell r="A751">
            <v>1493</v>
          </cell>
          <cell r="B751" t="str">
            <v>OŠ Luka Botić</v>
          </cell>
        </row>
        <row r="752">
          <cell r="A752">
            <v>909</v>
          </cell>
          <cell r="B752" t="str">
            <v>OŠ Luke Perkovića - Brinje</v>
          </cell>
        </row>
        <row r="753">
          <cell r="A753">
            <v>513</v>
          </cell>
          <cell r="B753" t="str">
            <v>OŠ Ljubešćica</v>
          </cell>
        </row>
        <row r="754">
          <cell r="A754">
            <v>2269</v>
          </cell>
          <cell r="B754" t="str">
            <v>OŠ Ljubljanica - Zagreb</v>
          </cell>
        </row>
        <row r="755">
          <cell r="A755">
            <v>7</v>
          </cell>
          <cell r="B755" t="str">
            <v>OŠ Ljubo Babić</v>
          </cell>
        </row>
        <row r="756">
          <cell r="A756">
            <v>1155</v>
          </cell>
          <cell r="B756" t="str">
            <v>OŠ Ljudevit Gaj - Lužani</v>
          </cell>
        </row>
        <row r="757">
          <cell r="A757">
            <v>202</v>
          </cell>
          <cell r="B757" t="str">
            <v>OŠ Ljudevit Gaj - Mihovljan</v>
          </cell>
        </row>
        <row r="758">
          <cell r="A758">
            <v>147</v>
          </cell>
          <cell r="B758" t="str">
            <v>OŠ Ljudevit Gaj u Krapini</v>
          </cell>
        </row>
        <row r="759">
          <cell r="A759">
            <v>1089</v>
          </cell>
          <cell r="B759" t="str">
            <v>OŠ Ljudevita Gaja - Nova Gradiška</v>
          </cell>
        </row>
        <row r="760">
          <cell r="A760">
            <v>1370</v>
          </cell>
          <cell r="B760" t="str">
            <v>OŠ Ljudevita Gaja - Osijek</v>
          </cell>
        </row>
        <row r="761">
          <cell r="A761">
            <v>78</v>
          </cell>
          <cell r="B761" t="str">
            <v>OŠ Ljudevita Gaja - Zaprešić</v>
          </cell>
        </row>
        <row r="762">
          <cell r="A762">
            <v>537</v>
          </cell>
          <cell r="B762" t="str">
            <v>OŠ Ljudevita Modeca - Križevci</v>
          </cell>
        </row>
        <row r="763">
          <cell r="A763">
            <v>196</v>
          </cell>
          <cell r="B763" t="str">
            <v>OŠ Mače</v>
          </cell>
        </row>
        <row r="764">
          <cell r="A764">
            <v>362</v>
          </cell>
          <cell r="B764" t="str">
            <v>OŠ Mahično</v>
          </cell>
        </row>
        <row r="765">
          <cell r="A765">
            <v>1716</v>
          </cell>
          <cell r="B765" t="str">
            <v>OŠ Majstora Radovana</v>
          </cell>
        </row>
        <row r="766">
          <cell r="A766">
            <v>2254</v>
          </cell>
          <cell r="B766" t="str">
            <v>OŠ Malešnica</v>
          </cell>
        </row>
        <row r="767">
          <cell r="A767">
            <v>4053</v>
          </cell>
          <cell r="B767" t="str">
            <v>OŠ Malinska - Dubašnica</v>
          </cell>
        </row>
        <row r="768">
          <cell r="A768">
            <v>1757</v>
          </cell>
          <cell r="B768" t="str">
            <v>OŠ Manuš</v>
          </cell>
        </row>
        <row r="769">
          <cell r="A769">
            <v>2005</v>
          </cell>
          <cell r="B769" t="str">
            <v>OŠ Marčana</v>
          </cell>
        </row>
        <row r="770">
          <cell r="A770">
            <v>1671</v>
          </cell>
          <cell r="B770" t="str">
            <v>OŠ Mare Švel-Gamiršek</v>
          </cell>
        </row>
        <row r="771">
          <cell r="A771">
            <v>843</v>
          </cell>
          <cell r="B771" t="str">
            <v>OŠ Maria Martinolića</v>
          </cell>
        </row>
        <row r="772">
          <cell r="A772">
            <v>198</v>
          </cell>
          <cell r="B772" t="str">
            <v>OŠ Marija Bistrica</v>
          </cell>
        </row>
        <row r="773">
          <cell r="A773">
            <v>2023</v>
          </cell>
          <cell r="B773" t="str">
            <v>OŠ Marije i Line</v>
          </cell>
        </row>
        <row r="774">
          <cell r="A774">
            <v>2215</v>
          </cell>
          <cell r="B774" t="str">
            <v>OŠ Marije Jurić Zagorke</v>
          </cell>
        </row>
        <row r="775">
          <cell r="A775">
            <v>2051</v>
          </cell>
          <cell r="B775" t="str">
            <v>OŠ Marina Držića - Dubrovnik</v>
          </cell>
        </row>
        <row r="776">
          <cell r="A776">
            <v>2278</v>
          </cell>
          <cell r="B776" t="str">
            <v>OŠ Marina Držića - Zagreb</v>
          </cell>
        </row>
        <row r="777">
          <cell r="A777">
            <v>2047</v>
          </cell>
          <cell r="B777" t="str">
            <v>OŠ Marina Getaldića</v>
          </cell>
        </row>
        <row r="778">
          <cell r="A778">
            <v>1752</v>
          </cell>
          <cell r="B778" t="str">
            <v>OŠ Marjan</v>
          </cell>
        </row>
        <row r="779">
          <cell r="A779">
            <v>1706</v>
          </cell>
          <cell r="B779" t="str">
            <v>OŠ Marka Marulića</v>
          </cell>
        </row>
        <row r="780">
          <cell r="A780">
            <v>1205</v>
          </cell>
          <cell r="B780" t="str">
            <v>OŠ Markovac</v>
          </cell>
        </row>
        <row r="781">
          <cell r="A781">
            <v>2225</v>
          </cell>
          <cell r="B781" t="str">
            <v>OŠ Markuševec</v>
          </cell>
        </row>
        <row r="782">
          <cell r="A782">
            <v>1662</v>
          </cell>
          <cell r="B782" t="str">
            <v>OŠ Markušica</v>
          </cell>
        </row>
        <row r="783">
          <cell r="A783">
            <v>503</v>
          </cell>
          <cell r="B783" t="str">
            <v>OŠ Martijanec</v>
          </cell>
        </row>
        <row r="784">
          <cell r="A784">
            <v>4017</v>
          </cell>
          <cell r="B784" t="str">
            <v>OŠ Mate Balote - Buje</v>
          </cell>
        </row>
        <row r="785">
          <cell r="A785">
            <v>244</v>
          </cell>
          <cell r="B785" t="str">
            <v>OŠ Mate Lovraka - Kutina</v>
          </cell>
        </row>
        <row r="786">
          <cell r="A786">
            <v>1094</v>
          </cell>
          <cell r="B786" t="str">
            <v>OŠ Mate Lovraka - Nova Gradiška</v>
          </cell>
        </row>
        <row r="787">
          <cell r="A787">
            <v>267</v>
          </cell>
          <cell r="B787" t="str">
            <v>OŠ Mate Lovraka - Petrinja</v>
          </cell>
        </row>
        <row r="788">
          <cell r="A788">
            <v>713</v>
          </cell>
          <cell r="B788" t="str">
            <v>OŠ Mate Lovraka - Veliki Grđevac</v>
          </cell>
        </row>
        <row r="789">
          <cell r="A789">
            <v>1492</v>
          </cell>
          <cell r="B789" t="str">
            <v>OŠ Mate Lovraka - Vladislavci</v>
          </cell>
        </row>
        <row r="790">
          <cell r="A790">
            <v>2214</v>
          </cell>
          <cell r="B790" t="str">
            <v>OŠ Mate Lovraka - Zagreb</v>
          </cell>
        </row>
        <row r="791">
          <cell r="A791">
            <v>1602</v>
          </cell>
          <cell r="B791" t="str">
            <v>OŠ Mate Lovraka - Županja</v>
          </cell>
        </row>
        <row r="792">
          <cell r="A792">
            <v>1611</v>
          </cell>
          <cell r="B792" t="str">
            <v>OŠ Matija Antun Reljković - Cerna</v>
          </cell>
        </row>
        <row r="793">
          <cell r="A793">
            <v>1177</v>
          </cell>
          <cell r="B793" t="str">
            <v>OŠ Matija Antun Reljković - Davor</v>
          </cell>
        </row>
        <row r="794">
          <cell r="A794">
            <v>1171</v>
          </cell>
          <cell r="B794" t="str">
            <v>OŠ Matija Gubec - Cernik</v>
          </cell>
        </row>
        <row r="795">
          <cell r="A795">
            <v>1628</v>
          </cell>
          <cell r="B795" t="str">
            <v>OŠ Matija Gubec - Jarmina</v>
          </cell>
        </row>
        <row r="796">
          <cell r="A796">
            <v>1494</v>
          </cell>
          <cell r="B796" t="str">
            <v>OŠ Matija Gubec - Magdalenovac</v>
          </cell>
        </row>
        <row r="797">
          <cell r="A797">
            <v>1349</v>
          </cell>
          <cell r="B797" t="str">
            <v>OŠ Matija Gubec - Piškorevci</v>
          </cell>
        </row>
        <row r="798">
          <cell r="A798">
            <v>174</v>
          </cell>
          <cell r="B798" t="str">
            <v>OŠ Matije Gupca - Gornja Stubica</v>
          </cell>
        </row>
        <row r="799">
          <cell r="A799">
            <v>2265</v>
          </cell>
          <cell r="B799" t="str">
            <v>OŠ Matije Gupca - Zagreb</v>
          </cell>
        </row>
        <row r="800">
          <cell r="A800">
            <v>1386</v>
          </cell>
          <cell r="B800" t="str">
            <v>OŠ Matije Petra Katančića</v>
          </cell>
        </row>
        <row r="801">
          <cell r="A801">
            <v>1934</v>
          </cell>
          <cell r="B801" t="str">
            <v>OŠ Matije Vlačića</v>
          </cell>
        </row>
        <row r="802">
          <cell r="A802">
            <v>2234</v>
          </cell>
          <cell r="B802" t="str">
            <v>OŠ Matka Laginje</v>
          </cell>
        </row>
        <row r="803">
          <cell r="A803">
            <v>2205</v>
          </cell>
          <cell r="B803" t="str">
            <v>OŠ Medvedgrad</v>
          </cell>
        </row>
        <row r="804">
          <cell r="A804">
            <v>1772</v>
          </cell>
          <cell r="B804" t="str">
            <v>OŠ Mejaši</v>
          </cell>
        </row>
        <row r="805">
          <cell r="A805">
            <v>1762</v>
          </cell>
          <cell r="B805" t="str">
            <v>OŠ Meje</v>
          </cell>
        </row>
        <row r="806">
          <cell r="A806">
            <v>1770</v>
          </cell>
          <cell r="B806" t="str">
            <v>OŠ Mertojak</v>
          </cell>
        </row>
        <row r="807">
          <cell r="A807">
            <v>447</v>
          </cell>
          <cell r="B807" t="str">
            <v>OŠ Metel Ožegović</v>
          </cell>
        </row>
        <row r="808">
          <cell r="A808">
            <v>20</v>
          </cell>
          <cell r="B808" t="str">
            <v>OŠ Mihaela Šiloboda</v>
          </cell>
        </row>
        <row r="809">
          <cell r="A809">
            <v>569</v>
          </cell>
          <cell r="B809" t="str">
            <v>OŠ Mihovil Pavlek Miškina - Đelekovec</v>
          </cell>
        </row>
        <row r="810">
          <cell r="A810">
            <v>1675</v>
          </cell>
          <cell r="B810" t="str">
            <v>OŠ Mijat Stojanović</v>
          </cell>
        </row>
        <row r="811">
          <cell r="A811">
            <v>993</v>
          </cell>
          <cell r="B811" t="str">
            <v>OŠ Mikleuš</v>
          </cell>
        </row>
        <row r="812">
          <cell r="A812">
            <v>1121</v>
          </cell>
          <cell r="B812" t="str">
            <v>OŠ Milan Amruš</v>
          </cell>
        </row>
        <row r="813">
          <cell r="A813">
            <v>827</v>
          </cell>
          <cell r="B813" t="str">
            <v>OŠ Milan Brozović</v>
          </cell>
        </row>
        <row r="814">
          <cell r="A814">
            <v>1899</v>
          </cell>
          <cell r="B814" t="str">
            <v>OŠ Milana Begovića</v>
          </cell>
        </row>
        <row r="815">
          <cell r="A815">
            <v>27</v>
          </cell>
          <cell r="B815" t="str">
            <v>OŠ Milana Langa</v>
          </cell>
        </row>
        <row r="816">
          <cell r="A816">
            <v>2019</v>
          </cell>
          <cell r="B816" t="str">
            <v>OŠ Milana Šorga - Oprtalj</v>
          </cell>
        </row>
        <row r="817">
          <cell r="A817">
            <v>1490</v>
          </cell>
          <cell r="B817" t="str">
            <v>OŠ Milka Cepelića</v>
          </cell>
        </row>
        <row r="818">
          <cell r="A818">
            <v>135</v>
          </cell>
          <cell r="B818" t="str">
            <v>OŠ Milke Trnine</v>
          </cell>
        </row>
        <row r="819">
          <cell r="A819">
            <v>1879</v>
          </cell>
          <cell r="B819" t="str">
            <v>OŠ Milna</v>
          </cell>
        </row>
        <row r="820">
          <cell r="A820">
            <v>668</v>
          </cell>
          <cell r="B820" t="str">
            <v>OŠ Mirka Pereša</v>
          </cell>
        </row>
        <row r="821">
          <cell r="A821">
            <v>1448</v>
          </cell>
          <cell r="B821" t="str">
            <v>OŠ Miroslava Krleže - Čepin</v>
          </cell>
        </row>
        <row r="822">
          <cell r="A822">
            <v>2194</v>
          </cell>
          <cell r="B822" t="str">
            <v>OŠ Miroslava Krleže - Zagreb</v>
          </cell>
        </row>
        <row r="823">
          <cell r="A823">
            <v>1593</v>
          </cell>
          <cell r="B823" t="str">
            <v>OŠ Mitnica</v>
          </cell>
        </row>
        <row r="824">
          <cell r="A824">
            <v>1046</v>
          </cell>
          <cell r="B824" t="str">
            <v>OŠ Mladost - Jakšić</v>
          </cell>
        </row>
        <row r="825">
          <cell r="A825">
            <v>309</v>
          </cell>
          <cell r="B825" t="str">
            <v>OŠ Mladost - Lekenik</v>
          </cell>
        </row>
        <row r="826">
          <cell r="A826">
            <v>1367</v>
          </cell>
          <cell r="B826" t="str">
            <v>OŠ Mladost - Osijek</v>
          </cell>
        </row>
        <row r="827">
          <cell r="A827">
            <v>2299</v>
          </cell>
          <cell r="B827" t="str">
            <v>OŠ Mladost - Zagreb</v>
          </cell>
        </row>
        <row r="828">
          <cell r="A828">
            <v>2109</v>
          </cell>
          <cell r="B828" t="str">
            <v>OŠ Mljet</v>
          </cell>
        </row>
        <row r="829">
          <cell r="A829">
            <v>2061</v>
          </cell>
          <cell r="B829" t="str">
            <v>OŠ Mokošica - Dubrovnik</v>
          </cell>
        </row>
        <row r="830">
          <cell r="A830">
            <v>601</v>
          </cell>
          <cell r="B830" t="str">
            <v>OŠ Molve</v>
          </cell>
        </row>
        <row r="831">
          <cell r="A831">
            <v>1976</v>
          </cell>
          <cell r="B831" t="str">
            <v>OŠ Monte Zaro</v>
          </cell>
        </row>
        <row r="832">
          <cell r="A832">
            <v>870</v>
          </cell>
          <cell r="B832" t="str">
            <v>OŠ Mrkopalj</v>
          </cell>
        </row>
        <row r="833">
          <cell r="A833">
            <v>2156</v>
          </cell>
          <cell r="B833" t="str">
            <v>OŠ Mursko Središće</v>
          </cell>
        </row>
        <row r="834">
          <cell r="A834">
            <v>1568</v>
          </cell>
          <cell r="B834" t="str">
            <v>OŠ Murterski škoji</v>
          </cell>
        </row>
        <row r="835">
          <cell r="A835">
            <v>2324</v>
          </cell>
          <cell r="B835" t="str">
            <v>OŠ Nad lipom</v>
          </cell>
        </row>
        <row r="836">
          <cell r="A836">
            <v>2341</v>
          </cell>
          <cell r="B836" t="str">
            <v>OŠ Nandi s pravom javnosti</v>
          </cell>
        </row>
        <row r="837">
          <cell r="A837">
            <v>2159</v>
          </cell>
          <cell r="B837" t="str">
            <v>OŠ Nedelišće</v>
          </cell>
        </row>
        <row r="838">
          <cell r="A838">
            <v>1676</v>
          </cell>
          <cell r="B838" t="str">
            <v>OŠ Negoslavci</v>
          </cell>
        </row>
        <row r="839">
          <cell r="A839">
            <v>1800</v>
          </cell>
          <cell r="B839" t="str">
            <v>OŠ Neorić-Sutina</v>
          </cell>
        </row>
        <row r="840">
          <cell r="A840">
            <v>416</v>
          </cell>
          <cell r="B840" t="str">
            <v>OŠ Netretić</v>
          </cell>
        </row>
        <row r="841">
          <cell r="A841">
            <v>789</v>
          </cell>
          <cell r="B841" t="str">
            <v>OŠ Nikola Tesla - Rijeka</v>
          </cell>
        </row>
        <row r="842">
          <cell r="A842">
            <v>1592</v>
          </cell>
          <cell r="B842" t="str">
            <v>OŠ Nikole Andrića</v>
          </cell>
        </row>
        <row r="843">
          <cell r="A843">
            <v>48</v>
          </cell>
          <cell r="B843" t="str">
            <v>OŠ Nikole Hribara</v>
          </cell>
        </row>
        <row r="844">
          <cell r="A844">
            <v>1214</v>
          </cell>
          <cell r="B844" t="str">
            <v>OŠ Nikole Tesle - Gračac</v>
          </cell>
        </row>
        <row r="845">
          <cell r="A845">
            <v>1581</v>
          </cell>
          <cell r="B845" t="str">
            <v>OŠ Nikole Tesle - Mirkovci</v>
          </cell>
        </row>
        <row r="846">
          <cell r="A846">
            <v>2268</v>
          </cell>
          <cell r="B846" t="str">
            <v>OŠ Nikole Tesle - Zagreb</v>
          </cell>
        </row>
        <row r="847">
          <cell r="A847">
            <v>678</v>
          </cell>
          <cell r="B847" t="str">
            <v>OŠ Nova Rača</v>
          </cell>
        </row>
        <row r="848">
          <cell r="A848">
            <v>453</v>
          </cell>
          <cell r="B848" t="str">
            <v>OŠ Novi Marof</v>
          </cell>
        </row>
        <row r="849">
          <cell r="A849">
            <v>1271</v>
          </cell>
          <cell r="B849" t="str">
            <v>OŠ Novigrad</v>
          </cell>
        </row>
        <row r="850">
          <cell r="A850">
            <v>4050</v>
          </cell>
          <cell r="B850" t="str">
            <v>OŠ Novo Čiče</v>
          </cell>
        </row>
        <row r="851">
          <cell r="A851">
            <v>259</v>
          </cell>
          <cell r="B851" t="str">
            <v>OŠ Novska</v>
          </cell>
        </row>
        <row r="852">
          <cell r="A852">
            <v>1686</v>
          </cell>
          <cell r="B852" t="str">
            <v>OŠ o. Petra Perice Makarska</v>
          </cell>
        </row>
        <row r="853">
          <cell r="A853">
            <v>1217</v>
          </cell>
          <cell r="B853" t="str">
            <v>OŠ Obrovac</v>
          </cell>
        </row>
        <row r="854">
          <cell r="A854">
            <v>2301</v>
          </cell>
          <cell r="B854" t="str">
            <v>OŠ Odra</v>
          </cell>
        </row>
        <row r="855">
          <cell r="A855">
            <v>1188</v>
          </cell>
          <cell r="B855" t="str">
            <v>OŠ Okučani</v>
          </cell>
        </row>
        <row r="856">
          <cell r="A856">
            <v>4045</v>
          </cell>
          <cell r="B856" t="str">
            <v>OŠ Omišalj</v>
          </cell>
        </row>
        <row r="857">
          <cell r="A857">
            <v>2113</v>
          </cell>
          <cell r="B857" t="str">
            <v>OŠ Opuzen</v>
          </cell>
        </row>
        <row r="858">
          <cell r="A858">
            <v>2104</v>
          </cell>
          <cell r="B858" t="str">
            <v>OŠ Orebić</v>
          </cell>
        </row>
        <row r="859">
          <cell r="A859">
            <v>2154</v>
          </cell>
          <cell r="B859" t="str">
            <v>OŠ Orehovica</v>
          </cell>
        </row>
        <row r="860">
          <cell r="A860">
            <v>205</v>
          </cell>
          <cell r="B860" t="str">
            <v>OŠ Oroslavje</v>
          </cell>
        </row>
        <row r="861">
          <cell r="A861">
            <v>1740</v>
          </cell>
          <cell r="B861" t="str">
            <v>OŠ Ostrog</v>
          </cell>
        </row>
        <row r="862">
          <cell r="A862">
            <v>2303</v>
          </cell>
          <cell r="B862" t="str">
            <v>OŠ Otok</v>
          </cell>
        </row>
        <row r="863">
          <cell r="A863">
            <v>2201</v>
          </cell>
          <cell r="B863" t="str">
            <v>OŠ Otona Ivekovića</v>
          </cell>
        </row>
        <row r="864">
          <cell r="A864">
            <v>2119</v>
          </cell>
          <cell r="B864" t="str">
            <v>OŠ Otrići-Dubrave</v>
          </cell>
        </row>
        <row r="865">
          <cell r="A865">
            <v>1300</v>
          </cell>
          <cell r="B865" t="str">
            <v>OŠ Pakoštane</v>
          </cell>
        </row>
        <row r="866">
          <cell r="A866">
            <v>2196</v>
          </cell>
          <cell r="B866" t="str">
            <v>OŠ Pantovčak</v>
          </cell>
        </row>
        <row r="867">
          <cell r="A867">
            <v>77</v>
          </cell>
          <cell r="B867" t="str">
            <v>OŠ Pavao Belas</v>
          </cell>
        </row>
        <row r="868">
          <cell r="A868">
            <v>185</v>
          </cell>
          <cell r="B868" t="str">
            <v>OŠ Pavla Štoosa</v>
          </cell>
        </row>
        <row r="869">
          <cell r="A869">
            <v>2206</v>
          </cell>
          <cell r="B869" t="str">
            <v>OŠ Pavleka Miškine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798</v>
          </cell>
          <cell r="B871" t="str">
            <v>OŠ Pehlin</v>
          </cell>
        </row>
        <row r="872">
          <cell r="A872">
            <v>917</v>
          </cell>
          <cell r="B872" t="str">
            <v>OŠ Perušić</v>
          </cell>
        </row>
        <row r="873">
          <cell r="A873">
            <v>1718</v>
          </cell>
          <cell r="B873" t="str">
            <v>OŠ Petar Berislavić</v>
          </cell>
        </row>
        <row r="874">
          <cell r="A874">
            <v>1295</v>
          </cell>
          <cell r="B874" t="str">
            <v>OŠ Petar Lorini</v>
          </cell>
        </row>
        <row r="875">
          <cell r="A875">
            <v>1282</v>
          </cell>
          <cell r="B875" t="str">
            <v>OŠ Petar Zoranić - Nin</v>
          </cell>
        </row>
        <row r="876">
          <cell r="A876">
            <v>1318</v>
          </cell>
          <cell r="B876" t="str">
            <v>OŠ Petar Zoranić - Stankovci</v>
          </cell>
        </row>
        <row r="877">
          <cell r="A877">
            <v>737</v>
          </cell>
          <cell r="B877" t="str">
            <v>OŠ Petar Zrinski - Čabar</v>
          </cell>
        </row>
        <row r="878">
          <cell r="A878">
            <v>474</v>
          </cell>
          <cell r="B878" t="str">
            <v>OŠ Petar Zrinski - Jalžabet</v>
          </cell>
        </row>
        <row r="879">
          <cell r="A879">
            <v>2189</v>
          </cell>
          <cell r="B879" t="str">
            <v>OŠ Petar Zrinski - Šenkovec</v>
          </cell>
        </row>
        <row r="880">
          <cell r="A880">
            <v>2207</v>
          </cell>
          <cell r="B880" t="str">
            <v>OŠ Petar Zrinski - Zagreb</v>
          </cell>
        </row>
        <row r="881">
          <cell r="A881">
            <v>1880</v>
          </cell>
          <cell r="B881" t="str">
            <v>OŠ Petra Hektorovića - Stari Grad</v>
          </cell>
        </row>
        <row r="882">
          <cell r="A882">
            <v>2063</v>
          </cell>
          <cell r="B882" t="str">
            <v>OŠ Petra Kanavelića</v>
          </cell>
        </row>
        <row r="883">
          <cell r="A883">
            <v>1538</v>
          </cell>
          <cell r="B883" t="str">
            <v>OŠ Petra Krešimira IV.</v>
          </cell>
        </row>
        <row r="884">
          <cell r="A884">
            <v>1870</v>
          </cell>
          <cell r="B884" t="str">
            <v>OŠ Petra Kružića Klis</v>
          </cell>
        </row>
        <row r="885">
          <cell r="A885">
            <v>1011</v>
          </cell>
          <cell r="B885" t="str">
            <v>OŠ Petra Preradovića - Pitomača</v>
          </cell>
        </row>
        <row r="886">
          <cell r="A886">
            <v>1228</v>
          </cell>
          <cell r="B886" t="str">
            <v>OŠ Petra Preradovića - Zadar</v>
          </cell>
        </row>
        <row r="887">
          <cell r="A887">
            <v>2242</v>
          </cell>
          <cell r="B887" t="str">
            <v>OŠ Petra Preradovića - Zagreb</v>
          </cell>
        </row>
        <row r="888">
          <cell r="A888">
            <v>1992</v>
          </cell>
          <cell r="B888" t="str">
            <v>OŠ Petra Studenca - Kanfanar</v>
          </cell>
        </row>
        <row r="889">
          <cell r="A889">
            <v>1309</v>
          </cell>
          <cell r="B889" t="str">
            <v>OŠ Petra Zoranića</v>
          </cell>
        </row>
        <row r="890">
          <cell r="A890">
            <v>478</v>
          </cell>
          <cell r="B890" t="str">
            <v>OŠ Petrijanec</v>
          </cell>
        </row>
        <row r="891">
          <cell r="A891">
            <v>1471</v>
          </cell>
          <cell r="B891" t="str">
            <v>OŠ Petrijevci</v>
          </cell>
        </row>
        <row r="892">
          <cell r="A892">
            <v>1570</v>
          </cell>
          <cell r="B892" t="str">
            <v>OŠ Pirovac</v>
          </cell>
        </row>
        <row r="893">
          <cell r="A893">
            <v>431</v>
          </cell>
          <cell r="B893" t="str">
            <v xml:space="preserve">OŠ Plaški </v>
          </cell>
        </row>
        <row r="894">
          <cell r="A894">
            <v>938</v>
          </cell>
          <cell r="B894" t="str">
            <v>OŠ Plitvička Jezera</v>
          </cell>
        </row>
        <row r="895">
          <cell r="A895">
            <v>1765</v>
          </cell>
          <cell r="B895" t="str">
            <v>OŠ Plokite</v>
          </cell>
        </row>
        <row r="896">
          <cell r="A896">
            <v>788</v>
          </cell>
          <cell r="B896" t="str">
            <v>OŠ Podmurvice</v>
          </cell>
        </row>
        <row r="897">
          <cell r="A897">
            <v>458</v>
          </cell>
          <cell r="B897" t="str">
            <v>OŠ Podrute</v>
          </cell>
        </row>
        <row r="898">
          <cell r="A898">
            <v>2164</v>
          </cell>
          <cell r="B898" t="str">
            <v>OŠ Podturen</v>
          </cell>
        </row>
        <row r="899">
          <cell r="A899">
            <v>1759</v>
          </cell>
          <cell r="B899" t="str">
            <v>OŠ Pojišan</v>
          </cell>
        </row>
        <row r="900">
          <cell r="A900">
            <v>58</v>
          </cell>
          <cell r="B900" t="str">
            <v>OŠ Pokupsko</v>
          </cell>
        </row>
        <row r="901">
          <cell r="A901">
            <v>1314</v>
          </cell>
          <cell r="B901" t="str">
            <v>OŠ Polača</v>
          </cell>
        </row>
        <row r="902">
          <cell r="A902">
            <v>1261</v>
          </cell>
          <cell r="B902" t="str">
            <v>OŠ Poličnik</v>
          </cell>
        </row>
        <row r="903">
          <cell r="A903">
            <v>1416</v>
          </cell>
          <cell r="B903" t="str">
            <v>OŠ Popovac</v>
          </cell>
        </row>
        <row r="904">
          <cell r="A904">
            <v>318</v>
          </cell>
          <cell r="B904" t="str">
            <v>OŠ Popovača</v>
          </cell>
        </row>
        <row r="905">
          <cell r="A905">
            <v>1954</v>
          </cell>
          <cell r="B905" t="str">
            <v>OŠ Poreč</v>
          </cell>
        </row>
        <row r="906">
          <cell r="A906">
            <v>6</v>
          </cell>
          <cell r="B906" t="str">
            <v>OŠ Posavski Bregi</v>
          </cell>
        </row>
        <row r="907">
          <cell r="A907">
            <v>2263</v>
          </cell>
          <cell r="B907" t="str">
            <v>OŠ Prečko</v>
          </cell>
        </row>
        <row r="908">
          <cell r="A908">
            <v>2168</v>
          </cell>
          <cell r="B908" t="str">
            <v>OŠ Prelog</v>
          </cell>
        </row>
        <row r="909">
          <cell r="A909">
            <v>2126</v>
          </cell>
          <cell r="B909" t="str">
            <v>OŠ Primorje</v>
          </cell>
        </row>
        <row r="910">
          <cell r="A910">
            <v>1842</v>
          </cell>
          <cell r="B910" t="str">
            <v>OŠ Primorski Dolac</v>
          </cell>
        </row>
        <row r="911">
          <cell r="A911">
            <v>1558</v>
          </cell>
          <cell r="B911" t="str">
            <v>OŠ Primošten</v>
          </cell>
        </row>
        <row r="912">
          <cell r="A912">
            <v>1286</v>
          </cell>
          <cell r="B912" t="str">
            <v>OŠ Privlaka</v>
          </cell>
        </row>
        <row r="913">
          <cell r="A913">
            <v>1743</v>
          </cell>
          <cell r="B913" t="str">
            <v>OŠ Prof. Filipa Lukasa</v>
          </cell>
        </row>
        <row r="914">
          <cell r="A914">
            <v>607</v>
          </cell>
          <cell r="B914" t="str">
            <v>OŠ Prof. Franje Viktora Šignjara</v>
          </cell>
        </row>
        <row r="915">
          <cell r="A915">
            <v>1791</v>
          </cell>
          <cell r="B915" t="str">
            <v>OŠ Pučišća</v>
          </cell>
        </row>
        <row r="916">
          <cell r="A916">
            <v>1773</v>
          </cell>
          <cell r="B916" t="str">
            <v>OŠ Pujanki</v>
          </cell>
        </row>
        <row r="917">
          <cell r="A917">
            <v>103</v>
          </cell>
          <cell r="B917" t="str">
            <v>OŠ Pušća</v>
          </cell>
        </row>
        <row r="918">
          <cell r="A918">
            <v>263</v>
          </cell>
          <cell r="B918" t="str">
            <v>OŠ Rajić</v>
          </cell>
        </row>
        <row r="919">
          <cell r="A919">
            <v>2277</v>
          </cell>
          <cell r="B919" t="str">
            <v>OŠ Rapska</v>
          </cell>
        </row>
        <row r="920">
          <cell r="A920">
            <v>1768</v>
          </cell>
          <cell r="B920" t="str">
            <v>OŠ Ravne njive</v>
          </cell>
        </row>
        <row r="921">
          <cell r="A921">
            <v>350</v>
          </cell>
          <cell r="B921" t="str">
            <v>OŠ Rečica</v>
          </cell>
        </row>
        <row r="922">
          <cell r="A922">
            <v>2883</v>
          </cell>
          <cell r="B922" t="str">
            <v>OŠ Remete</v>
          </cell>
        </row>
        <row r="923">
          <cell r="A923">
            <v>1383</v>
          </cell>
          <cell r="B923" t="str">
            <v>OŠ Retfala</v>
          </cell>
        </row>
        <row r="924">
          <cell r="A924">
            <v>2209</v>
          </cell>
          <cell r="B924" t="str">
            <v>OŠ Retkovec</v>
          </cell>
        </row>
        <row r="925">
          <cell r="A925">
            <v>758</v>
          </cell>
          <cell r="B925" t="str">
            <v>OŠ Rikard Katalinić Jeretov</v>
          </cell>
        </row>
        <row r="926">
          <cell r="A926">
            <v>2016</v>
          </cell>
          <cell r="B926" t="str">
            <v>OŠ Rivarela</v>
          </cell>
        </row>
        <row r="927">
          <cell r="A927">
            <v>1560</v>
          </cell>
          <cell r="B927" t="str">
            <v>OŠ Rogoznica</v>
          </cell>
        </row>
        <row r="928">
          <cell r="A928">
            <v>722</v>
          </cell>
          <cell r="B928" t="str">
            <v>OŠ Rovišće</v>
          </cell>
        </row>
        <row r="929">
          <cell r="A929">
            <v>32</v>
          </cell>
          <cell r="B929" t="str">
            <v>OŠ Rude</v>
          </cell>
        </row>
        <row r="930">
          <cell r="A930">
            <v>2266</v>
          </cell>
          <cell r="B930" t="str">
            <v>OŠ Rudeš</v>
          </cell>
        </row>
        <row r="931">
          <cell r="A931">
            <v>825</v>
          </cell>
          <cell r="B931" t="str">
            <v>OŠ Rudolfa Strohala</v>
          </cell>
        </row>
        <row r="932">
          <cell r="A932">
            <v>97</v>
          </cell>
          <cell r="B932" t="str">
            <v>OŠ Rugvica</v>
          </cell>
        </row>
        <row r="933">
          <cell r="A933">
            <v>1833</v>
          </cell>
          <cell r="B933" t="str">
            <v>OŠ Runović</v>
          </cell>
        </row>
        <row r="934">
          <cell r="A934">
            <v>23</v>
          </cell>
          <cell r="B934" t="str">
            <v>OŠ Samobor</v>
          </cell>
        </row>
        <row r="935">
          <cell r="A935">
            <v>779</v>
          </cell>
          <cell r="B935" t="str">
            <v>OŠ San Nicolo - Rijeka</v>
          </cell>
        </row>
        <row r="936">
          <cell r="A936">
            <v>4041</v>
          </cell>
          <cell r="B936" t="str">
            <v>OŠ Satnica Đakovačka</v>
          </cell>
        </row>
        <row r="937">
          <cell r="A937">
            <v>2282</v>
          </cell>
          <cell r="B937" t="str">
            <v>OŠ Savski Gaj</v>
          </cell>
        </row>
        <row r="938">
          <cell r="A938">
            <v>287</v>
          </cell>
          <cell r="B938" t="str">
            <v>OŠ Sela</v>
          </cell>
        </row>
        <row r="939">
          <cell r="A939">
            <v>1795</v>
          </cell>
          <cell r="B939" t="str">
            <v>OŠ Selca</v>
          </cell>
        </row>
        <row r="940">
          <cell r="A940">
            <v>2175</v>
          </cell>
          <cell r="B940" t="str">
            <v>OŠ Selnica</v>
          </cell>
        </row>
        <row r="941">
          <cell r="A941">
            <v>2317</v>
          </cell>
          <cell r="B941" t="str">
            <v>OŠ Sesvete</v>
          </cell>
        </row>
        <row r="942">
          <cell r="A942">
            <v>2904</v>
          </cell>
          <cell r="B942" t="str">
            <v>OŠ Sesvetska Sela</v>
          </cell>
        </row>
        <row r="943">
          <cell r="A943">
            <v>2343</v>
          </cell>
          <cell r="B943" t="str">
            <v>OŠ Sesvetska Sopnica</v>
          </cell>
        </row>
        <row r="944">
          <cell r="A944">
            <v>2318</v>
          </cell>
          <cell r="B944" t="str">
            <v>OŠ Sesvetski Kraljevec</v>
          </cell>
        </row>
        <row r="945">
          <cell r="A945">
            <v>209</v>
          </cell>
          <cell r="B945" t="str">
            <v>OŠ Side Košutić Radoboj</v>
          </cell>
        </row>
        <row r="946">
          <cell r="A946">
            <v>589</v>
          </cell>
          <cell r="B946" t="str">
            <v>OŠ Sidonije Rubido Erdody</v>
          </cell>
        </row>
        <row r="947">
          <cell r="A947">
            <v>1150</v>
          </cell>
          <cell r="B947" t="str">
            <v>OŠ Sikirevci</v>
          </cell>
        </row>
        <row r="948">
          <cell r="A948">
            <v>1823</v>
          </cell>
          <cell r="B948" t="str">
            <v>OŠ Silvija Strahimira Kranjčevića - Lovreć</v>
          </cell>
        </row>
        <row r="949">
          <cell r="A949">
            <v>902</v>
          </cell>
          <cell r="B949" t="str">
            <v>OŠ Silvija Strahimira Kranjčevića - Senj</v>
          </cell>
        </row>
        <row r="950">
          <cell r="A950">
            <v>2236</v>
          </cell>
          <cell r="B950" t="str">
            <v>OŠ Silvija Strahimira Kranjčevića - Zagreb</v>
          </cell>
        </row>
        <row r="951">
          <cell r="A951">
            <v>1487</v>
          </cell>
          <cell r="B951" t="str">
            <v>OŠ Silvije Strahimira Kranjčevića - Levanjska Varoš</v>
          </cell>
        </row>
        <row r="952">
          <cell r="A952">
            <v>1605</v>
          </cell>
          <cell r="B952" t="str">
            <v>OŠ Siniše Glavaševića</v>
          </cell>
        </row>
        <row r="953">
          <cell r="A953">
            <v>701</v>
          </cell>
          <cell r="B953" t="str">
            <v>OŠ Sirač</v>
          </cell>
        </row>
        <row r="954">
          <cell r="A954">
            <v>434</v>
          </cell>
          <cell r="B954" t="str">
            <v>OŠ Skakavac</v>
          </cell>
        </row>
        <row r="955">
          <cell r="A955">
            <v>1756</v>
          </cell>
          <cell r="B955" t="str">
            <v>OŠ Skalice</v>
          </cell>
        </row>
        <row r="956">
          <cell r="A956">
            <v>865</v>
          </cell>
          <cell r="B956" t="str">
            <v>OŠ Skrad</v>
          </cell>
        </row>
        <row r="957">
          <cell r="A957">
            <v>1561</v>
          </cell>
          <cell r="B957" t="str">
            <v>OŠ Skradin</v>
          </cell>
        </row>
        <row r="958">
          <cell r="A958">
            <v>1657</v>
          </cell>
          <cell r="B958" t="str">
            <v>OŠ Slakovci</v>
          </cell>
        </row>
        <row r="959">
          <cell r="A959">
            <v>2123</v>
          </cell>
          <cell r="B959" t="str">
            <v>OŠ Slano</v>
          </cell>
        </row>
        <row r="960">
          <cell r="A960">
            <v>1783</v>
          </cell>
          <cell r="B960" t="str">
            <v>OŠ Slatine</v>
          </cell>
        </row>
        <row r="961">
          <cell r="A961">
            <v>383</v>
          </cell>
          <cell r="B961" t="str">
            <v>OŠ Slava Raškaj</v>
          </cell>
        </row>
        <row r="962">
          <cell r="A962">
            <v>719</v>
          </cell>
          <cell r="B962" t="str">
            <v>OŠ Slavka Kolara - Hercegovac</v>
          </cell>
        </row>
        <row r="963">
          <cell r="A963">
            <v>54</v>
          </cell>
          <cell r="B963" t="str">
            <v>OŠ Slavka Kolara - Kravarsko</v>
          </cell>
        </row>
        <row r="964">
          <cell r="A964">
            <v>393</v>
          </cell>
          <cell r="B964" t="str">
            <v>OŠ Slunj</v>
          </cell>
        </row>
        <row r="965">
          <cell r="A965">
            <v>1237</v>
          </cell>
          <cell r="B965" t="str">
            <v>OŠ Smiljevac</v>
          </cell>
        </row>
        <row r="966">
          <cell r="A966">
            <v>2121</v>
          </cell>
          <cell r="B966" t="str">
            <v>OŠ Smokvica</v>
          </cell>
        </row>
        <row r="967">
          <cell r="A967">
            <v>579</v>
          </cell>
          <cell r="B967" t="str">
            <v>OŠ Sokolovac</v>
          </cell>
        </row>
        <row r="968">
          <cell r="A968">
            <v>1758</v>
          </cell>
          <cell r="B968" t="str">
            <v>OŠ Spinut</v>
          </cell>
        </row>
        <row r="969">
          <cell r="A969">
            <v>1767</v>
          </cell>
          <cell r="B969" t="str">
            <v>OŠ Split 3</v>
          </cell>
        </row>
        <row r="970">
          <cell r="A970">
            <v>488</v>
          </cell>
          <cell r="B970" t="str">
            <v>OŠ Sračinec</v>
          </cell>
        </row>
        <row r="971">
          <cell r="A971">
            <v>796</v>
          </cell>
          <cell r="B971" t="str">
            <v>OŠ Srdoči</v>
          </cell>
        </row>
        <row r="972">
          <cell r="A972">
            <v>1777</v>
          </cell>
          <cell r="B972" t="str">
            <v>OŠ Srinjine</v>
          </cell>
        </row>
        <row r="973">
          <cell r="A973">
            <v>1224</v>
          </cell>
          <cell r="B973" t="str">
            <v>OŠ Stanovi</v>
          </cell>
        </row>
        <row r="974">
          <cell r="A974">
            <v>1654</v>
          </cell>
          <cell r="B974" t="str">
            <v>OŠ Stari Jankovci</v>
          </cell>
        </row>
        <row r="975">
          <cell r="A975">
            <v>1274</v>
          </cell>
          <cell r="B975" t="str">
            <v>OŠ Starigrad</v>
          </cell>
        </row>
        <row r="976">
          <cell r="A976">
            <v>2246</v>
          </cell>
          <cell r="B976" t="str">
            <v>OŠ Stenjevec</v>
          </cell>
        </row>
        <row r="977">
          <cell r="A977">
            <v>98</v>
          </cell>
          <cell r="B977" t="str">
            <v>OŠ Stjepan Radić - Božjakovina</v>
          </cell>
        </row>
        <row r="978">
          <cell r="A978">
            <v>1678</v>
          </cell>
          <cell r="B978" t="str">
            <v>OŠ Stjepan Radić - Imotski</v>
          </cell>
        </row>
        <row r="979">
          <cell r="A979">
            <v>1164</v>
          </cell>
          <cell r="B979" t="str">
            <v>OŠ Stjepan Radić - Oprisavci</v>
          </cell>
        </row>
        <row r="980">
          <cell r="A980">
            <v>1713</v>
          </cell>
          <cell r="B980" t="str">
            <v>OŠ Stjepan Radić - Tijarica</v>
          </cell>
        </row>
        <row r="981">
          <cell r="A981">
            <v>1648</v>
          </cell>
          <cell r="B981" t="str">
            <v>OŠ Stjepana Antolovića</v>
          </cell>
        </row>
        <row r="982">
          <cell r="A982">
            <v>3</v>
          </cell>
          <cell r="B982" t="str">
            <v>OŠ Stjepana Basaričeka</v>
          </cell>
        </row>
        <row r="983">
          <cell r="A983">
            <v>2300</v>
          </cell>
          <cell r="B983" t="str">
            <v>OŠ Stjepana Bencekovića</v>
          </cell>
        </row>
        <row r="984">
          <cell r="A984">
            <v>1658</v>
          </cell>
          <cell r="B984" t="str">
            <v>OŠ Stjepana Cvrkovića</v>
          </cell>
        </row>
        <row r="985">
          <cell r="A985">
            <v>1689</v>
          </cell>
          <cell r="B985" t="str">
            <v>OŠ Stjepana Ivičevića</v>
          </cell>
        </row>
        <row r="986">
          <cell r="A986">
            <v>252</v>
          </cell>
          <cell r="B986" t="str">
            <v>OŠ Stjepana Kefelje</v>
          </cell>
        </row>
        <row r="987">
          <cell r="A987">
            <v>1254</v>
          </cell>
          <cell r="B987" t="str">
            <v>OŠ Stjepana Radića - Bibinje</v>
          </cell>
        </row>
        <row r="988">
          <cell r="A988">
            <v>162</v>
          </cell>
          <cell r="B988" t="str">
            <v>OŠ Stjepana Radića - Brestovec Orehovički</v>
          </cell>
        </row>
        <row r="989">
          <cell r="A989">
            <v>1041</v>
          </cell>
          <cell r="B989" t="str">
            <v>OŠ Stjepana Radića - Čaglin</v>
          </cell>
        </row>
        <row r="990">
          <cell r="A990">
            <v>2071</v>
          </cell>
          <cell r="B990" t="str">
            <v>OŠ Stjepana Radića - Metković</v>
          </cell>
        </row>
        <row r="991">
          <cell r="A991">
            <v>1780</v>
          </cell>
          <cell r="B991" t="str">
            <v>OŠ Stobreč</v>
          </cell>
        </row>
        <row r="992">
          <cell r="A992">
            <v>1965</v>
          </cell>
          <cell r="B992" t="str">
            <v>OŠ Stoja</v>
          </cell>
        </row>
        <row r="993">
          <cell r="A993">
            <v>2097</v>
          </cell>
          <cell r="B993" t="str">
            <v>OŠ Ston</v>
          </cell>
        </row>
        <row r="994">
          <cell r="A994">
            <v>2186</v>
          </cell>
          <cell r="B994" t="str">
            <v>OŠ Strahoninec</v>
          </cell>
        </row>
        <row r="995">
          <cell r="A995">
            <v>1789</v>
          </cell>
          <cell r="B995" t="str">
            <v>OŠ Strožanac</v>
          </cell>
        </row>
        <row r="996">
          <cell r="A996">
            <v>3057</v>
          </cell>
          <cell r="B996" t="str">
            <v>OŠ Stubičke Toplice</v>
          </cell>
        </row>
        <row r="997">
          <cell r="A997">
            <v>1826</v>
          </cell>
          <cell r="B997" t="str">
            <v>OŠ Studenci</v>
          </cell>
        </row>
        <row r="998">
          <cell r="A998">
            <v>1769</v>
          </cell>
          <cell r="B998" t="str">
            <v>OŠ Sućidar</v>
          </cell>
        </row>
        <row r="999">
          <cell r="A999">
            <v>998</v>
          </cell>
          <cell r="B999" t="str">
            <v>OŠ Suhopolje</v>
          </cell>
        </row>
        <row r="1000">
          <cell r="A1000">
            <v>1255</v>
          </cell>
          <cell r="B1000" t="str">
            <v>OŠ Sukošan</v>
          </cell>
        </row>
        <row r="1001">
          <cell r="A1001">
            <v>329</v>
          </cell>
          <cell r="B1001" t="str">
            <v>OŠ Sunja</v>
          </cell>
        </row>
        <row r="1002">
          <cell r="A1002">
            <v>1876</v>
          </cell>
          <cell r="B1002" t="str">
            <v>OŠ Supetar</v>
          </cell>
        </row>
        <row r="1003">
          <cell r="A1003">
            <v>1304</v>
          </cell>
          <cell r="B1003" t="str">
            <v>OŠ Sv. Filip i Jakov</v>
          </cell>
        </row>
        <row r="1004">
          <cell r="A1004">
            <v>2298</v>
          </cell>
          <cell r="B1004" t="str">
            <v>OŠ Sveta Klara</v>
          </cell>
        </row>
        <row r="1005">
          <cell r="A1005">
            <v>2187</v>
          </cell>
          <cell r="B1005" t="str">
            <v>OŠ Sveta Marija</v>
          </cell>
        </row>
        <row r="1006">
          <cell r="A1006">
            <v>105</v>
          </cell>
          <cell r="B1006" t="str">
            <v>OŠ Sveta Nedelja</v>
          </cell>
        </row>
        <row r="1007">
          <cell r="A1007">
            <v>1362</v>
          </cell>
          <cell r="B1007" t="str">
            <v>OŠ Svete Ane u Osijeku</v>
          </cell>
        </row>
        <row r="1008">
          <cell r="A1008">
            <v>504</v>
          </cell>
          <cell r="B1008" t="str">
            <v>OŠ Sveti Đurđ</v>
          </cell>
        </row>
        <row r="1009">
          <cell r="A1009">
            <v>212</v>
          </cell>
          <cell r="B1009" t="str">
            <v>OŠ Sveti Križ Začretje</v>
          </cell>
        </row>
        <row r="1010">
          <cell r="A1010">
            <v>2174</v>
          </cell>
          <cell r="B1010" t="str">
            <v>OŠ Sveti Martin na Muri</v>
          </cell>
        </row>
        <row r="1011">
          <cell r="A1011">
            <v>829</v>
          </cell>
          <cell r="B1011" t="str">
            <v>OŠ Sveti Matej</v>
          </cell>
        </row>
        <row r="1012">
          <cell r="A1012">
            <v>584</v>
          </cell>
          <cell r="B1012" t="str">
            <v>OŠ Sveti Petar Orehovec</v>
          </cell>
        </row>
        <row r="1013">
          <cell r="A1013">
            <v>2021</v>
          </cell>
          <cell r="B1013" t="str">
            <v xml:space="preserve">OŠ Svetvinčenat </v>
          </cell>
        </row>
        <row r="1014">
          <cell r="A1014">
            <v>508</v>
          </cell>
          <cell r="B1014" t="str">
            <v>OŠ Svibovec</v>
          </cell>
        </row>
        <row r="1015">
          <cell r="A1015">
            <v>61</v>
          </cell>
          <cell r="B1015" t="str">
            <v>OŠ Ščitarjevo</v>
          </cell>
        </row>
        <row r="1016">
          <cell r="A1016">
            <v>1322</v>
          </cell>
          <cell r="B1016" t="str">
            <v>OŠ Šećerana</v>
          </cell>
        </row>
        <row r="1017">
          <cell r="A1017">
            <v>484</v>
          </cell>
          <cell r="B1017" t="str">
            <v>OŠ Šemovec</v>
          </cell>
        </row>
        <row r="1018">
          <cell r="A1018">
            <v>2195</v>
          </cell>
          <cell r="B1018" t="str">
            <v>OŠ Šestine</v>
          </cell>
        </row>
        <row r="1019">
          <cell r="A1019">
            <v>1961</v>
          </cell>
          <cell r="B1019" t="str">
            <v>OŠ Šijana - Pula</v>
          </cell>
        </row>
        <row r="1020">
          <cell r="A1020">
            <v>1236</v>
          </cell>
          <cell r="B1020" t="str">
            <v>OŠ Šime Budinića - Zadar</v>
          </cell>
        </row>
        <row r="1021">
          <cell r="A1021">
            <v>1233</v>
          </cell>
          <cell r="B1021" t="str">
            <v>OŠ Šimuna Kožičića Benje</v>
          </cell>
        </row>
        <row r="1022">
          <cell r="A1022">
            <v>790</v>
          </cell>
          <cell r="B1022" t="str">
            <v>OŠ Škurinje - Rijeka</v>
          </cell>
        </row>
        <row r="1023">
          <cell r="A1023">
            <v>2908</v>
          </cell>
          <cell r="B1023" t="str">
            <v>OŠ Špansko Oranice</v>
          </cell>
        </row>
        <row r="1024">
          <cell r="A1024">
            <v>711</v>
          </cell>
          <cell r="B1024" t="str">
            <v>OŠ Štefanje</v>
          </cell>
        </row>
        <row r="1025">
          <cell r="A1025">
            <v>2177</v>
          </cell>
          <cell r="B1025" t="str">
            <v>OŠ Štrigova</v>
          </cell>
        </row>
        <row r="1026">
          <cell r="A1026">
            <v>352</v>
          </cell>
          <cell r="B1026" t="str">
            <v>OŠ Švarča</v>
          </cell>
        </row>
        <row r="1027">
          <cell r="A1027">
            <v>1958</v>
          </cell>
          <cell r="B1027" t="str">
            <v xml:space="preserve">OŠ Tar - Vabriga </v>
          </cell>
        </row>
        <row r="1028">
          <cell r="A1028">
            <v>1376</v>
          </cell>
          <cell r="B1028" t="str">
            <v>OŠ Tenja</v>
          </cell>
        </row>
        <row r="1029">
          <cell r="A1029">
            <v>1811</v>
          </cell>
          <cell r="B1029" t="str">
            <v>OŠ Tin Ujević - Krivodol</v>
          </cell>
        </row>
        <row r="1030">
          <cell r="A1030">
            <v>1375</v>
          </cell>
          <cell r="B1030" t="str">
            <v>OŠ Tin Ujević - Osijek</v>
          </cell>
        </row>
        <row r="1031">
          <cell r="A1031">
            <v>1546</v>
          </cell>
          <cell r="B1031" t="str">
            <v>OŠ Tina Ujevića - Šibenik</v>
          </cell>
        </row>
        <row r="1032">
          <cell r="A1032">
            <v>2276</v>
          </cell>
          <cell r="B1032" t="str">
            <v>OŠ Tina Ujevića - Zagreb</v>
          </cell>
        </row>
        <row r="1033">
          <cell r="A1033">
            <v>2252</v>
          </cell>
          <cell r="B1033" t="str">
            <v>OŠ Tituša Brezovačkog</v>
          </cell>
        </row>
        <row r="1034">
          <cell r="A1034">
            <v>2152</v>
          </cell>
          <cell r="B1034" t="str">
            <v>OŠ Tomaša Goričanca - Mala Subotica</v>
          </cell>
        </row>
        <row r="1035">
          <cell r="A1035">
            <v>1971</v>
          </cell>
          <cell r="B1035" t="str">
            <v>OŠ Tone Peruška - Pula</v>
          </cell>
        </row>
        <row r="1036">
          <cell r="A1036">
            <v>2888</v>
          </cell>
          <cell r="B1036" t="str">
            <v>OŠ Tordinci</v>
          </cell>
        </row>
        <row r="1037">
          <cell r="A1037">
            <v>1886</v>
          </cell>
          <cell r="B1037" t="str">
            <v>OŠ Trilj</v>
          </cell>
        </row>
        <row r="1038">
          <cell r="A1038">
            <v>483</v>
          </cell>
          <cell r="B1038" t="str">
            <v>OŠ Trnovec</v>
          </cell>
        </row>
        <row r="1039">
          <cell r="A1039">
            <v>728</v>
          </cell>
          <cell r="B1039" t="str">
            <v>OŠ Trnovitica</v>
          </cell>
        </row>
        <row r="1040">
          <cell r="A1040">
            <v>663</v>
          </cell>
          <cell r="B1040" t="str">
            <v>OŠ Trnovitički Popovac</v>
          </cell>
        </row>
        <row r="1041">
          <cell r="A1041">
            <v>2297</v>
          </cell>
          <cell r="B1041" t="str">
            <v>OŠ Trnsko</v>
          </cell>
        </row>
        <row r="1042">
          <cell r="A1042">
            <v>2281</v>
          </cell>
          <cell r="B1042" t="str">
            <v>OŠ Trnjanska</v>
          </cell>
        </row>
        <row r="1043">
          <cell r="A1043">
            <v>2128</v>
          </cell>
          <cell r="B1043" t="str">
            <v>OŠ Trpanj</v>
          </cell>
        </row>
        <row r="1044">
          <cell r="A1044">
            <v>1665</v>
          </cell>
          <cell r="B1044" t="str">
            <v>OŠ Trpinja</v>
          </cell>
        </row>
        <row r="1045">
          <cell r="A1045">
            <v>791</v>
          </cell>
          <cell r="B1045" t="str">
            <v>OŠ Trsat</v>
          </cell>
        </row>
        <row r="1046">
          <cell r="A1046">
            <v>1763</v>
          </cell>
          <cell r="B1046" t="str">
            <v>OŠ Trstenik</v>
          </cell>
        </row>
        <row r="1047">
          <cell r="A1047">
            <v>1690</v>
          </cell>
          <cell r="B1047" t="str">
            <v>OŠ Tučepi</v>
          </cell>
        </row>
        <row r="1048">
          <cell r="A1048">
            <v>358</v>
          </cell>
          <cell r="B1048" t="str">
            <v>OŠ Turanj</v>
          </cell>
        </row>
        <row r="1049">
          <cell r="A1049">
            <v>792</v>
          </cell>
          <cell r="B1049" t="str">
            <v>OŠ Turnić</v>
          </cell>
        </row>
        <row r="1050">
          <cell r="A1050">
            <v>516</v>
          </cell>
          <cell r="B1050" t="str">
            <v>OŠ Tužno</v>
          </cell>
        </row>
        <row r="1051">
          <cell r="A1051">
            <v>704</v>
          </cell>
          <cell r="B1051" t="str">
            <v>OŠ u Đulovcu</v>
          </cell>
        </row>
        <row r="1052">
          <cell r="A1052">
            <v>1288</v>
          </cell>
          <cell r="B1052" t="str">
            <v>OŠ Valentin Klarin - Preko</v>
          </cell>
        </row>
        <row r="1053">
          <cell r="A1053">
            <v>1928</v>
          </cell>
          <cell r="B1053" t="str">
            <v>OŠ Vazmoslav Gržalja</v>
          </cell>
        </row>
        <row r="1054">
          <cell r="A1054">
            <v>2302</v>
          </cell>
          <cell r="B1054" t="str">
            <v>OŠ Većeslava Holjevca</v>
          </cell>
        </row>
        <row r="1055">
          <cell r="A1055">
            <v>2120</v>
          </cell>
          <cell r="B1055" t="str">
            <v>OŠ Vela Luka</v>
          </cell>
        </row>
        <row r="1056">
          <cell r="A1056">
            <v>1978</v>
          </cell>
          <cell r="B1056" t="str">
            <v>OŠ Veli Vrh - Pula</v>
          </cell>
        </row>
        <row r="1057">
          <cell r="A1057">
            <v>52</v>
          </cell>
          <cell r="B1057" t="str">
            <v>OŠ Velika Mlaka</v>
          </cell>
        </row>
        <row r="1058">
          <cell r="A1058">
            <v>685</v>
          </cell>
          <cell r="B1058" t="str">
            <v>OŠ Velika Pisanica</v>
          </cell>
        </row>
        <row r="1059">
          <cell r="A1059">
            <v>505</v>
          </cell>
          <cell r="B1059" t="str">
            <v>OŠ Veliki Bukovec</v>
          </cell>
        </row>
        <row r="1060">
          <cell r="A1060">
            <v>217</v>
          </cell>
          <cell r="B1060" t="str">
            <v>OŠ Veliko Trgovišće</v>
          </cell>
        </row>
        <row r="1061">
          <cell r="A1061">
            <v>674</v>
          </cell>
          <cell r="B1061" t="str">
            <v>OŠ Veliko Trojstvo</v>
          </cell>
        </row>
        <row r="1062">
          <cell r="A1062">
            <v>1977</v>
          </cell>
          <cell r="B1062" t="str">
            <v>OŠ Veruda - Pula</v>
          </cell>
        </row>
        <row r="1063">
          <cell r="A1063">
            <v>793</v>
          </cell>
          <cell r="B1063" t="str">
            <v>OŠ Vežica</v>
          </cell>
        </row>
        <row r="1064">
          <cell r="A1064">
            <v>1549</v>
          </cell>
          <cell r="B1064" t="str">
            <v>OŠ Vidici</v>
          </cell>
        </row>
        <row r="1065">
          <cell r="A1065">
            <v>1973</v>
          </cell>
          <cell r="B1065" t="str">
            <v>OŠ Vidikovac</v>
          </cell>
        </row>
        <row r="1066">
          <cell r="A1066">
            <v>476</v>
          </cell>
          <cell r="B1066" t="str">
            <v>OŠ Vidovec</v>
          </cell>
        </row>
        <row r="1067">
          <cell r="A1067">
            <v>1369</v>
          </cell>
          <cell r="B1067" t="str">
            <v>OŠ Vijenac</v>
          </cell>
        </row>
        <row r="1068">
          <cell r="A1068">
            <v>1131</v>
          </cell>
          <cell r="B1068" t="str">
            <v>OŠ Viktor Car Emin - Donji Andrijevci</v>
          </cell>
        </row>
        <row r="1069">
          <cell r="A1069">
            <v>836</v>
          </cell>
          <cell r="B1069" t="str">
            <v>OŠ Viktora Cara Emina - Lovran</v>
          </cell>
        </row>
        <row r="1070">
          <cell r="A1070">
            <v>179</v>
          </cell>
          <cell r="B1070" t="str">
            <v>OŠ Viktora Kovačića</v>
          </cell>
        </row>
        <row r="1071">
          <cell r="A1071">
            <v>282</v>
          </cell>
          <cell r="B1071" t="str">
            <v>OŠ Viktorovac</v>
          </cell>
        </row>
        <row r="1072">
          <cell r="A1072">
            <v>1052</v>
          </cell>
          <cell r="B1072" t="str">
            <v>OŠ Vilima Korajca</v>
          </cell>
        </row>
        <row r="1073">
          <cell r="A1073">
            <v>485</v>
          </cell>
          <cell r="B1073" t="str">
            <v>OŠ Vinica</v>
          </cell>
        </row>
        <row r="1074">
          <cell r="A1074">
            <v>1720</v>
          </cell>
          <cell r="B1074" t="str">
            <v>OŠ Vis</v>
          </cell>
        </row>
        <row r="1075">
          <cell r="A1075">
            <v>1778</v>
          </cell>
          <cell r="B1075" t="str">
            <v>OŠ Visoka - Split</v>
          </cell>
        </row>
        <row r="1076">
          <cell r="A1076">
            <v>515</v>
          </cell>
          <cell r="B1076" t="str">
            <v>OŠ Visoko - Visoko</v>
          </cell>
        </row>
        <row r="1077">
          <cell r="A1077">
            <v>1381</v>
          </cell>
          <cell r="B1077" t="str">
            <v>OŠ Višnjevac</v>
          </cell>
        </row>
        <row r="1078">
          <cell r="A1078">
            <v>2014</v>
          </cell>
          <cell r="B1078" t="str">
            <v>OŠ Vitomir Širola - Pajo</v>
          </cell>
        </row>
        <row r="1079">
          <cell r="A1079">
            <v>1136</v>
          </cell>
          <cell r="B1079" t="str">
            <v>OŠ Vjekoslav Klaić</v>
          </cell>
        </row>
        <row r="1080">
          <cell r="A1080">
            <v>1566</v>
          </cell>
          <cell r="B1080" t="str">
            <v>OŠ Vjekoslava Kaleba</v>
          </cell>
        </row>
        <row r="1081">
          <cell r="A1081">
            <v>1748</v>
          </cell>
          <cell r="B1081" t="str">
            <v>OŠ Vjekoslava Paraća</v>
          </cell>
        </row>
        <row r="1082">
          <cell r="A1082">
            <v>2218</v>
          </cell>
          <cell r="B1082" t="str">
            <v>OŠ Vjenceslava Novaka</v>
          </cell>
        </row>
        <row r="1083">
          <cell r="A1083">
            <v>4056</v>
          </cell>
          <cell r="B1083" t="str">
            <v>OŠ Vladimir Deščak</v>
          </cell>
        </row>
        <row r="1084">
          <cell r="A1084">
            <v>780</v>
          </cell>
          <cell r="B1084" t="str">
            <v>OŠ Vladimir Gortan - Rijeka</v>
          </cell>
        </row>
        <row r="1085">
          <cell r="A1085">
            <v>1195</v>
          </cell>
          <cell r="B1085" t="str">
            <v>OŠ Vladimir Nazor - Adžamovci</v>
          </cell>
        </row>
        <row r="1086">
          <cell r="A1086">
            <v>164</v>
          </cell>
          <cell r="B1086" t="str">
            <v>OŠ Vladimir Nazor - Budinščina</v>
          </cell>
        </row>
        <row r="1087">
          <cell r="A1087">
            <v>1445</v>
          </cell>
          <cell r="B1087" t="str">
            <v>OŠ Vladimir Nazor - Čepin</v>
          </cell>
        </row>
        <row r="1088">
          <cell r="A1088">
            <v>340</v>
          </cell>
          <cell r="B1088" t="str">
            <v>OŠ Vladimir Nazor - Duga Resa</v>
          </cell>
        </row>
        <row r="1089">
          <cell r="A1089">
            <v>1339</v>
          </cell>
          <cell r="B1089" t="str">
            <v>OŠ Vladimir Nazor - Đakovo</v>
          </cell>
        </row>
        <row r="1090">
          <cell r="A1090">
            <v>1647</v>
          </cell>
          <cell r="B1090" t="str">
            <v>OŠ Vladimir Nazor - Komletinci</v>
          </cell>
        </row>
        <row r="1091">
          <cell r="A1091">
            <v>546</v>
          </cell>
          <cell r="B1091" t="str">
            <v>OŠ Vladimir Nazor - Križevci</v>
          </cell>
        </row>
        <row r="1092">
          <cell r="A1092">
            <v>1297</v>
          </cell>
          <cell r="B1092" t="str">
            <v>OŠ Vladimir Nazor - Neviđane</v>
          </cell>
        </row>
        <row r="1093">
          <cell r="A1093">
            <v>113</v>
          </cell>
          <cell r="B1093" t="str">
            <v>OŠ Vladimir Nazor - Pisarovina</v>
          </cell>
        </row>
        <row r="1094">
          <cell r="A1094">
            <v>2078</v>
          </cell>
          <cell r="B1094" t="str">
            <v>OŠ Vladimir Nazor - Ploče</v>
          </cell>
        </row>
        <row r="1095">
          <cell r="A1095">
            <v>1110</v>
          </cell>
          <cell r="B1095" t="str">
            <v>OŠ Vladimir Nazor - Slavonski Brod</v>
          </cell>
        </row>
        <row r="1096">
          <cell r="A1096">
            <v>481</v>
          </cell>
          <cell r="B1096" t="str">
            <v>OŠ Vladimir Nazor - Sveti Ilija</v>
          </cell>
        </row>
        <row r="1097">
          <cell r="A1097">
            <v>334</v>
          </cell>
          <cell r="B1097" t="str">
            <v>OŠ Vladimir Nazor - Topusko</v>
          </cell>
        </row>
        <row r="1098">
          <cell r="A1098">
            <v>1082</v>
          </cell>
          <cell r="B1098" t="str">
            <v>OŠ Vladimir Nazor - Trenkovo</v>
          </cell>
        </row>
        <row r="1099">
          <cell r="A1099">
            <v>961</v>
          </cell>
          <cell r="B1099" t="str">
            <v>OŠ Vladimir Nazor - Virovitica</v>
          </cell>
        </row>
        <row r="1100">
          <cell r="A1100">
            <v>1365</v>
          </cell>
          <cell r="B1100" t="str">
            <v>OŠ Vladimira Becića - Osijek</v>
          </cell>
        </row>
        <row r="1101">
          <cell r="A1101">
            <v>2043</v>
          </cell>
          <cell r="B1101" t="str">
            <v>OŠ Vladimira Gortana - Žminj</v>
          </cell>
        </row>
        <row r="1102">
          <cell r="A1102">
            <v>730</v>
          </cell>
          <cell r="B1102" t="str">
            <v>OŠ Vladimira Nazora - Crikvenica</v>
          </cell>
        </row>
        <row r="1103">
          <cell r="A1103">
            <v>638</v>
          </cell>
          <cell r="B1103" t="str">
            <v>OŠ Vladimira Nazora - Daruvar</v>
          </cell>
        </row>
        <row r="1104">
          <cell r="A1104">
            <v>1395</v>
          </cell>
          <cell r="B1104" t="str">
            <v>OŠ Vladimira Nazora - Feričanci</v>
          </cell>
        </row>
        <row r="1105">
          <cell r="A1105">
            <v>2006</v>
          </cell>
          <cell r="B1105" t="str">
            <v>OŠ Vladimira Nazora - Krnica</v>
          </cell>
        </row>
        <row r="1106">
          <cell r="A1106">
            <v>990</v>
          </cell>
          <cell r="B1106" t="str">
            <v>OŠ Vladimira Nazora - Nova Bukovica</v>
          </cell>
        </row>
        <row r="1107">
          <cell r="A1107">
            <v>1942</v>
          </cell>
          <cell r="B1107" t="str">
            <v>OŠ Vladimira Nazora - Pazin</v>
          </cell>
        </row>
        <row r="1108">
          <cell r="A1108">
            <v>1794</v>
          </cell>
          <cell r="B1108" t="str">
            <v>OŠ Vladimira Nazora - Postira</v>
          </cell>
        </row>
        <row r="1109">
          <cell r="A1109">
            <v>1998</v>
          </cell>
          <cell r="B1109" t="str">
            <v>OŠ Vladimira Nazora - Potpićan</v>
          </cell>
        </row>
        <row r="1110">
          <cell r="A1110">
            <v>2137</v>
          </cell>
          <cell r="B1110" t="str">
            <v>OŠ Vladimira Nazora - Pribislavec</v>
          </cell>
        </row>
        <row r="1111">
          <cell r="A1111">
            <v>1985</v>
          </cell>
          <cell r="B1111" t="str">
            <v>OŠ Vladimira Nazora - Rovinj</v>
          </cell>
        </row>
        <row r="1112">
          <cell r="A1112">
            <v>1260</v>
          </cell>
          <cell r="B1112" t="str">
            <v>OŠ Vladimira Nazora - Škabrnje</v>
          </cell>
        </row>
        <row r="1113">
          <cell r="A1113">
            <v>1579</v>
          </cell>
          <cell r="B1113" t="str">
            <v>OŠ Vladimira Nazora - Vinkovci</v>
          </cell>
        </row>
        <row r="1114">
          <cell r="A1114">
            <v>2041</v>
          </cell>
          <cell r="B1114" t="str">
            <v>OŠ Vladimira Nazora - Vrsar</v>
          </cell>
        </row>
        <row r="1115">
          <cell r="A1115">
            <v>2220</v>
          </cell>
          <cell r="B1115" t="str">
            <v>OŠ Vladimira Nazora - Zagreb</v>
          </cell>
        </row>
        <row r="1116">
          <cell r="A1116">
            <v>249</v>
          </cell>
          <cell r="B1116" t="str">
            <v>OŠ Vladimira Vidrića</v>
          </cell>
        </row>
        <row r="1117">
          <cell r="A1117">
            <v>995</v>
          </cell>
          <cell r="B1117" t="str">
            <v>OŠ Voćin</v>
          </cell>
        </row>
        <row r="1118">
          <cell r="A1118">
            <v>1571</v>
          </cell>
          <cell r="B1118" t="str">
            <v>OŠ Vodice</v>
          </cell>
        </row>
        <row r="1119">
          <cell r="A1119">
            <v>2036</v>
          </cell>
          <cell r="B1119" t="str">
            <v xml:space="preserve">OŠ Vodnjan </v>
          </cell>
        </row>
        <row r="1120">
          <cell r="A1120">
            <v>1659</v>
          </cell>
          <cell r="B1120" t="str">
            <v>OŠ Vođinci</v>
          </cell>
        </row>
        <row r="1121">
          <cell r="A1121">
            <v>396</v>
          </cell>
          <cell r="B1121" t="str">
            <v>OŠ Vojnić</v>
          </cell>
        </row>
        <row r="1122">
          <cell r="A1122">
            <v>2267</v>
          </cell>
          <cell r="B1122" t="str">
            <v>OŠ Voltino</v>
          </cell>
        </row>
        <row r="1123">
          <cell r="A1123">
            <v>1245</v>
          </cell>
          <cell r="B1123" t="str">
            <v>OŠ Voštarnica - Zadar</v>
          </cell>
        </row>
        <row r="1124">
          <cell r="A1124">
            <v>2271</v>
          </cell>
          <cell r="B1124" t="str">
            <v>OŠ Vrbani</v>
          </cell>
        </row>
        <row r="1125">
          <cell r="A1125">
            <v>1721</v>
          </cell>
          <cell r="B1125" t="str">
            <v>OŠ Vrgorac</v>
          </cell>
        </row>
        <row r="1126">
          <cell r="A1126">
            <v>1551</v>
          </cell>
          <cell r="B1126" t="str">
            <v>OŠ Vrpolje</v>
          </cell>
        </row>
        <row r="1127">
          <cell r="A1127">
            <v>2305</v>
          </cell>
          <cell r="B1127" t="str">
            <v>OŠ Vugrovec - Kašina</v>
          </cell>
        </row>
        <row r="1128">
          <cell r="A1128">
            <v>2245</v>
          </cell>
          <cell r="B1128" t="str">
            <v>OŠ Vukomerec</v>
          </cell>
        </row>
        <row r="1129">
          <cell r="A1129">
            <v>41</v>
          </cell>
          <cell r="B1129" t="str">
            <v>OŠ Vukovina</v>
          </cell>
        </row>
        <row r="1130">
          <cell r="A1130">
            <v>1246</v>
          </cell>
          <cell r="B1130" t="str">
            <v>OŠ Zadarski otoci - Zadar</v>
          </cell>
        </row>
        <row r="1131">
          <cell r="A1131">
            <v>1907</v>
          </cell>
          <cell r="B1131" t="str">
            <v>OŠ Zagvozd</v>
          </cell>
        </row>
        <row r="1132">
          <cell r="A1132">
            <v>776</v>
          </cell>
          <cell r="B1132" t="str">
            <v>OŠ Zamet</v>
          </cell>
        </row>
        <row r="1133">
          <cell r="A1133">
            <v>2296</v>
          </cell>
          <cell r="B1133" t="str">
            <v>OŠ Zapruđe</v>
          </cell>
        </row>
        <row r="1134">
          <cell r="A1134">
            <v>1055</v>
          </cell>
          <cell r="B1134" t="str">
            <v>OŠ Zdenka Turkovića</v>
          </cell>
        </row>
        <row r="1135">
          <cell r="A1135">
            <v>1257</v>
          </cell>
          <cell r="B1135" t="str">
            <v>OŠ Zemunik</v>
          </cell>
        </row>
        <row r="1136">
          <cell r="A1136">
            <v>153</v>
          </cell>
          <cell r="B1136" t="str">
            <v>OŠ Zlatar Bistrica</v>
          </cell>
        </row>
        <row r="1137">
          <cell r="A1137">
            <v>1422</v>
          </cell>
          <cell r="B1137" t="str">
            <v>OŠ Zmajevac</v>
          </cell>
        </row>
        <row r="1138">
          <cell r="A1138">
            <v>1913</v>
          </cell>
          <cell r="B1138" t="str">
            <v>OŠ Zmijavci</v>
          </cell>
        </row>
        <row r="1139">
          <cell r="A1139">
            <v>4064</v>
          </cell>
          <cell r="B1139" t="str">
            <v>OŠ Zorke Sever</v>
          </cell>
        </row>
        <row r="1140">
          <cell r="A1140">
            <v>890</v>
          </cell>
          <cell r="B1140" t="str">
            <v>OŠ Zrinskih i Frankopana</v>
          </cell>
        </row>
        <row r="1141">
          <cell r="A1141">
            <v>1632</v>
          </cell>
          <cell r="B1141" t="str">
            <v>OŠ Zrinskih Nuštar</v>
          </cell>
        </row>
        <row r="1142">
          <cell r="A1142">
            <v>255</v>
          </cell>
          <cell r="B1142" t="str">
            <v>OŠ Zvonimira Franka</v>
          </cell>
        </row>
        <row r="1143">
          <cell r="A1143">
            <v>734</v>
          </cell>
          <cell r="B1143" t="str">
            <v>OŠ Zvonka Cara</v>
          </cell>
        </row>
        <row r="1144">
          <cell r="A1144">
            <v>436</v>
          </cell>
          <cell r="B1144" t="str">
            <v>OŠ Žakanje</v>
          </cell>
        </row>
        <row r="1145">
          <cell r="A1145">
            <v>2239</v>
          </cell>
          <cell r="B1145" t="str">
            <v>OŠ Žitnjak</v>
          </cell>
        </row>
        <row r="1146">
          <cell r="A1146">
            <v>4057</v>
          </cell>
          <cell r="B1146" t="str">
            <v>OŠ Žnjan-Pazdigrad</v>
          </cell>
        </row>
        <row r="1147">
          <cell r="A1147">
            <v>1774</v>
          </cell>
          <cell r="B1147" t="str">
            <v>OŠ Žrnovnica</v>
          </cell>
        </row>
        <row r="1148">
          <cell r="A1148">
            <v>2129</v>
          </cell>
          <cell r="B1148" t="str">
            <v>OŠ Župa Dubrovačka</v>
          </cell>
        </row>
        <row r="1149">
          <cell r="A1149">
            <v>2210</v>
          </cell>
          <cell r="B1149" t="str">
            <v>OŠ Žuti brijeg</v>
          </cell>
        </row>
        <row r="1150">
          <cell r="A1150">
            <v>2653</v>
          </cell>
          <cell r="B1150" t="str">
            <v>Pazinski kolegij - Klasična gimnazija Pazin s pravom javnosti</v>
          </cell>
        </row>
        <row r="1151">
          <cell r="A1151">
            <v>4035</v>
          </cell>
          <cell r="B1151" t="str">
            <v>Policijska akademija</v>
          </cell>
        </row>
        <row r="1152">
          <cell r="A1152">
            <v>2325</v>
          </cell>
          <cell r="B1152" t="str">
            <v>Poliklinika za rehabilitaciju slušanja i govora SUVAG</v>
          </cell>
        </row>
        <row r="1153">
          <cell r="A1153">
            <v>2551</v>
          </cell>
          <cell r="B1153" t="str">
            <v>Poljoprivredna i veterinarska škola - Osijek</v>
          </cell>
        </row>
        <row r="1154">
          <cell r="A1154">
            <v>2732</v>
          </cell>
          <cell r="B1154" t="str">
            <v>Poljoprivredna škola - Zagreb</v>
          </cell>
        </row>
        <row r="1155">
          <cell r="A1155">
            <v>2530</v>
          </cell>
          <cell r="B1155" t="str">
            <v>Poljoprivredna, prehrambena i veterinarska škola Stanka Ožanića</v>
          </cell>
        </row>
        <row r="1156">
          <cell r="A1156">
            <v>2587</v>
          </cell>
          <cell r="B1156" t="str">
            <v>Poljoprivredno šumarska škola - Vinkovci</v>
          </cell>
        </row>
        <row r="1157">
          <cell r="A1157">
            <v>2498</v>
          </cell>
          <cell r="B1157" t="str">
            <v>Poljoprivredno-prehrambena škola - Požega</v>
          </cell>
        </row>
        <row r="1158">
          <cell r="A1158">
            <v>2478</v>
          </cell>
          <cell r="B1158" t="str">
            <v>Pomorska škola - Bakar</v>
          </cell>
        </row>
        <row r="1159">
          <cell r="A1159">
            <v>2632</v>
          </cell>
          <cell r="B1159" t="str">
            <v>Pomorska škola - Split</v>
          </cell>
        </row>
        <row r="1160">
          <cell r="A1160">
            <v>2524</v>
          </cell>
          <cell r="B1160" t="str">
            <v>Pomorska škola - Zadar</v>
          </cell>
        </row>
        <row r="1161">
          <cell r="A1161">
            <v>2679</v>
          </cell>
          <cell r="B1161" t="str">
            <v>Pomorsko-tehnička škola - Dubrovnik</v>
          </cell>
        </row>
        <row r="1162">
          <cell r="A1162">
            <v>2730</v>
          </cell>
          <cell r="B1162" t="str">
            <v>Poštanska i telekomunikacijska škola - Zagreb</v>
          </cell>
        </row>
        <row r="1163">
          <cell r="A1163">
            <v>2733</v>
          </cell>
          <cell r="B1163" t="str">
            <v>Prehrambeno - tehnološka škola - Zagreb</v>
          </cell>
        </row>
        <row r="1164">
          <cell r="A1164">
            <v>2458</v>
          </cell>
          <cell r="B1164" t="str">
            <v>Prirodoslovna i grafička škola - Rijeka</v>
          </cell>
        </row>
        <row r="1165">
          <cell r="A1165">
            <v>2391</v>
          </cell>
          <cell r="B1165" t="str">
            <v>Prirodoslovna škola - Karlovac</v>
          </cell>
        </row>
        <row r="1166">
          <cell r="A1166">
            <v>2728</v>
          </cell>
          <cell r="B1166" t="str">
            <v>Prirodoslovna škola Vladimira Preloga</v>
          </cell>
        </row>
        <row r="1167">
          <cell r="A1167">
            <v>2529</v>
          </cell>
          <cell r="B1167" t="str">
            <v>Prirodoslovno - grafička škola - Zadar</v>
          </cell>
        </row>
        <row r="1168">
          <cell r="A1168">
            <v>2615</v>
          </cell>
          <cell r="B1168" t="str">
            <v>Prirodoslovna škola Split</v>
          </cell>
        </row>
        <row r="1169">
          <cell r="A1169">
            <v>2840</v>
          </cell>
          <cell r="B1169" t="str">
            <v>Privatna ekonomsko-poslovna škola s pravom javnosti - Varaždin</v>
          </cell>
        </row>
        <row r="1170">
          <cell r="A1170">
            <v>2787</v>
          </cell>
          <cell r="B1170" t="str">
            <v>Privatna gimnazija Dr. Časl, s pravom javnosti</v>
          </cell>
        </row>
        <row r="1171">
          <cell r="A1171">
            <v>2777</v>
          </cell>
          <cell r="B1171" t="str">
            <v>Privatna gimnazija i ekonomska škola Katarina Zrinski</v>
          </cell>
        </row>
        <row r="1172">
          <cell r="A1172">
            <v>2790</v>
          </cell>
          <cell r="B1172" t="str">
            <v>Privatna gimnazija i ekonomsko-informatička škola Futura s pravom javnosti</v>
          </cell>
        </row>
        <row r="1173">
          <cell r="A1173">
            <v>2788</v>
          </cell>
          <cell r="B1173" t="str">
            <v>Privatna gimnazija i strukovna škola Svijet s pravom javnosti</v>
          </cell>
        </row>
        <row r="1174">
          <cell r="A1174">
            <v>2844</v>
          </cell>
          <cell r="B1174" t="str">
            <v>Privatna gimnazija i turističko-ugostiteljska škola Jure Kuprešak  - Zagreb</v>
          </cell>
        </row>
        <row r="1175">
          <cell r="A1175">
            <v>2669</v>
          </cell>
          <cell r="B1175" t="str">
            <v>Privatna gimnazija Juraj Dobrila, s pravom javnosti</v>
          </cell>
        </row>
        <row r="1176">
          <cell r="A1176">
            <v>4059</v>
          </cell>
          <cell r="B1176" t="str">
            <v>Privatna gimnazija NOVA s pravom javnosti</v>
          </cell>
        </row>
        <row r="1177">
          <cell r="A1177">
            <v>2640</v>
          </cell>
          <cell r="B1177" t="str">
            <v>Privatna jezična gimnazija Pitagora - srednja škola s pravom javnosti</v>
          </cell>
        </row>
        <row r="1178">
          <cell r="A1178">
            <v>2916</v>
          </cell>
          <cell r="B1178" t="str">
            <v xml:space="preserve">Privatna jezično-informatička gimnazija Leonardo da Vinci </v>
          </cell>
        </row>
        <row r="1179">
          <cell r="A1179">
            <v>2774</v>
          </cell>
          <cell r="B1179" t="str">
            <v>Privatna klasična gimnazija s pravom javnosti - Zagreb</v>
          </cell>
        </row>
        <row r="1180">
          <cell r="A1180">
            <v>2941</v>
          </cell>
          <cell r="B1180" t="str">
            <v>Privatna osnovna glazbena škola Bonar</v>
          </cell>
        </row>
        <row r="1181">
          <cell r="A1181">
            <v>1784</v>
          </cell>
          <cell r="B1181" t="str">
            <v>Privatna osnovna glazbena škola Boris Papandopulo</v>
          </cell>
        </row>
        <row r="1182">
          <cell r="A1182">
            <v>1253</v>
          </cell>
          <cell r="B1182" t="str">
            <v>Privatna osnovna škola Nova</v>
          </cell>
        </row>
        <row r="1183">
          <cell r="A1183">
            <v>4002</v>
          </cell>
          <cell r="B1183" t="str">
            <v>Privatna sportska i jezična gimnazija Franjo Bučar</v>
          </cell>
        </row>
        <row r="1184">
          <cell r="A1184">
            <v>4037</v>
          </cell>
          <cell r="B1184" t="str">
            <v>Privatna srednja ekonomska škola "Knez Malduh" Split</v>
          </cell>
        </row>
        <row r="1185">
          <cell r="A1185">
            <v>2784</v>
          </cell>
          <cell r="B1185" t="str">
            <v>Privatna srednja ekonomska škola INOVA s pravom javnosti</v>
          </cell>
        </row>
        <row r="1186">
          <cell r="A1186">
            <v>4031</v>
          </cell>
          <cell r="B1186" t="str">
            <v>Privatna srednja ekonomska škola Verte Nova</v>
          </cell>
        </row>
        <row r="1187">
          <cell r="A1187">
            <v>2641</v>
          </cell>
          <cell r="B1187" t="str">
            <v>Privatna srednja škola Marko Antun de Dominis, s pravom javnosti</v>
          </cell>
        </row>
        <row r="1188">
          <cell r="A1188">
            <v>2417</v>
          </cell>
          <cell r="B1188" t="str">
            <v>Privatna srednja škola Varaždin s pravom javnosti</v>
          </cell>
        </row>
        <row r="1189">
          <cell r="A1189">
            <v>2915</v>
          </cell>
          <cell r="B1189" t="str">
            <v>Privatna srednja ugostiteljska škola Wallner - Split</v>
          </cell>
        </row>
        <row r="1190">
          <cell r="A1190">
            <v>2785</v>
          </cell>
          <cell r="B1190" t="str">
            <v>Privatna umjetnička gimnazija, s pravom javnosti - Zagreb</v>
          </cell>
        </row>
        <row r="1191">
          <cell r="A1191">
            <v>2839</v>
          </cell>
          <cell r="B1191" t="str">
            <v>Privatna varaždinska gimnazija s pravom javnosti</v>
          </cell>
        </row>
        <row r="1192">
          <cell r="A1192">
            <v>2467</v>
          </cell>
          <cell r="B1192" t="str">
            <v>Prometna škola - Rijeka</v>
          </cell>
        </row>
        <row r="1193">
          <cell r="A1193">
            <v>2572</v>
          </cell>
          <cell r="B1193" t="str">
            <v>Prometno-tehnička škola - Šibenik</v>
          </cell>
        </row>
        <row r="1194">
          <cell r="A1194">
            <v>1385</v>
          </cell>
          <cell r="B1194" t="str">
            <v>Prosvjetno-kulturni centar Mađara u Republici Hrvatskoj</v>
          </cell>
        </row>
        <row r="1195">
          <cell r="A1195">
            <v>2725</v>
          </cell>
          <cell r="B1195" t="str">
            <v>Prva ekonomska škola - Zagreb</v>
          </cell>
        </row>
        <row r="1196">
          <cell r="A1196">
            <v>2406</v>
          </cell>
          <cell r="B1196" t="str">
            <v>Prva gimnazija - Varaždin</v>
          </cell>
        </row>
        <row r="1197">
          <cell r="A1197">
            <v>4009</v>
          </cell>
          <cell r="B1197" t="str">
            <v>Prva katolička osnovna škola u Gradu Zagrebu</v>
          </cell>
        </row>
        <row r="1198">
          <cell r="A1198">
            <v>368</v>
          </cell>
          <cell r="B1198" t="str">
            <v>Prva osnovna škola - Ogulin</v>
          </cell>
        </row>
        <row r="1199">
          <cell r="A1199">
            <v>4036</v>
          </cell>
          <cell r="B1199" t="str">
            <v>Prva privatna ekonomska škola Požega</v>
          </cell>
        </row>
        <row r="1200">
          <cell r="A1200">
            <v>3283</v>
          </cell>
          <cell r="B1200" t="str">
            <v>Prva privatna gimnazija - Karlovac</v>
          </cell>
        </row>
        <row r="1201">
          <cell r="A1201">
            <v>2416</v>
          </cell>
          <cell r="B1201" t="str">
            <v>Prva privatna gimnazija s pravom javnosti - Varaždin</v>
          </cell>
        </row>
        <row r="1202">
          <cell r="A1202">
            <v>2773</v>
          </cell>
          <cell r="B1202" t="str">
            <v>Prva privatna gimnazija s pravom javnosti - Zagreb</v>
          </cell>
        </row>
        <row r="1203">
          <cell r="A1203">
            <v>1982</v>
          </cell>
          <cell r="B1203" t="str">
            <v>Prva privatna osnovna škola Juraj Dobrila s pravom javnosti</v>
          </cell>
        </row>
        <row r="1204">
          <cell r="A1204">
            <v>4038</v>
          </cell>
          <cell r="B1204" t="str">
            <v>Prva privatna škola za osobne usluge Zagreb</v>
          </cell>
        </row>
        <row r="1205">
          <cell r="A1205">
            <v>2457</v>
          </cell>
          <cell r="B1205" t="str">
            <v>Prva riječka hrvatska gimnazija</v>
          </cell>
        </row>
        <row r="1206">
          <cell r="A1206">
            <v>2843</v>
          </cell>
          <cell r="B1206" t="str">
            <v>Prva Srednja informatička škola, s pravom javnosti</v>
          </cell>
        </row>
        <row r="1207">
          <cell r="A1207">
            <v>2538</v>
          </cell>
          <cell r="B1207" t="str">
            <v>Prva srednja škola - Beli Manastir</v>
          </cell>
        </row>
        <row r="1208">
          <cell r="A1208">
            <v>2460</v>
          </cell>
          <cell r="B1208" t="str">
            <v>Prva sušačka hrvatska gimnazija u Rijeci</v>
          </cell>
        </row>
        <row r="1209">
          <cell r="A1209">
            <v>4034</v>
          </cell>
          <cell r="B1209" t="str">
            <v>Pučko otvoreno učilište Zagreb</v>
          </cell>
        </row>
        <row r="1210">
          <cell r="A1210">
            <v>2471</v>
          </cell>
          <cell r="B1210" t="str">
            <v>Salezijanska klasična gimnazija - s pravom javnosti</v>
          </cell>
        </row>
        <row r="1211">
          <cell r="A1211">
            <v>2480</v>
          </cell>
          <cell r="B1211" t="str">
            <v>Srednja glazbena škola Mirković - s pravom javnosti</v>
          </cell>
        </row>
        <row r="1212">
          <cell r="A1212">
            <v>2428</v>
          </cell>
          <cell r="B1212" t="str">
            <v>Srednja gospodarska škola - Križevci</v>
          </cell>
        </row>
        <row r="1213">
          <cell r="A1213">
            <v>2513</v>
          </cell>
          <cell r="B1213" t="str">
            <v>Srednja medicinska škola - Slavonski Brod</v>
          </cell>
        </row>
        <row r="1214">
          <cell r="A1214">
            <v>2689</v>
          </cell>
          <cell r="B1214" t="str">
            <v xml:space="preserve">Srednja poljoprivredna i tehnička škola - Opuzen </v>
          </cell>
        </row>
        <row r="1215">
          <cell r="A1215">
            <v>2604</v>
          </cell>
          <cell r="B1215" t="str">
            <v>Srednja strukovna škola - Makarska</v>
          </cell>
        </row>
        <row r="1216">
          <cell r="A1216">
            <v>2354</v>
          </cell>
          <cell r="B1216" t="str">
            <v>Srednja strukovna škola - Samobor</v>
          </cell>
        </row>
        <row r="1217">
          <cell r="A1217">
            <v>2578</v>
          </cell>
          <cell r="B1217" t="str">
            <v>Srednja strukovna škola - Šibenik</v>
          </cell>
        </row>
        <row r="1218">
          <cell r="A1218">
            <v>2412</v>
          </cell>
          <cell r="B1218" t="str">
            <v>Srednja strukovna škola - Varaždin</v>
          </cell>
        </row>
        <row r="1219">
          <cell r="A1219">
            <v>2358</v>
          </cell>
          <cell r="B1219" t="str">
            <v>Srednja strukovna škola - Velika Gorica</v>
          </cell>
        </row>
        <row r="1220">
          <cell r="A1220">
            <v>2585</v>
          </cell>
          <cell r="B1220" t="str">
            <v>Srednja strukovna škola - Vinkovci</v>
          </cell>
        </row>
        <row r="1221">
          <cell r="A1221">
            <v>2543</v>
          </cell>
          <cell r="B1221" t="str">
            <v>Srednja strukovna škola Antuna Horvata - Đakovo</v>
          </cell>
        </row>
        <row r="1222">
          <cell r="A1222">
            <v>2606</v>
          </cell>
          <cell r="B1222" t="str">
            <v>Srednja strukovna škola bana Josipa Jelačića</v>
          </cell>
        </row>
        <row r="1223">
          <cell r="A1223">
            <v>2611</v>
          </cell>
          <cell r="B1223" t="str">
            <v>Srednja strukovna škola Blaž Jurjev Trogiranin</v>
          </cell>
        </row>
        <row r="1224">
          <cell r="A1224">
            <v>3284</v>
          </cell>
          <cell r="B1224" t="str">
            <v>Srednja strukovna škola Kotva</v>
          </cell>
        </row>
        <row r="1225">
          <cell r="A1225">
            <v>2906</v>
          </cell>
          <cell r="B1225" t="str">
            <v xml:space="preserve">Srednja strukovna škola Kralja Zvonimira </v>
          </cell>
        </row>
        <row r="1226">
          <cell r="A1226">
            <v>4006</v>
          </cell>
          <cell r="B1226" t="str">
            <v>Srednja škola Delnice</v>
          </cell>
        </row>
        <row r="1227">
          <cell r="A1227">
            <v>4018</v>
          </cell>
          <cell r="B1227" t="str">
            <v>Srednja škola Isidora Kršnjavoga Našice</v>
          </cell>
        </row>
        <row r="1228">
          <cell r="A1228">
            <v>4004</v>
          </cell>
          <cell r="B1228" t="str">
            <v>Srednja škola Ludbreg</v>
          </cell>
        </row>
        <row r="1229">
          <cell r="A1229">
            <v>4005</v>
          </cell>
          <cell r="B1229" t="str">
            <v>Srednja škola Novi Marof</v>
          </cell>
        </row>
        <row r="1230">
          <cell r="A1230">
            <v>2667</v>
          </cell>
          <cell r="B1230" t="str">
            <v>Srednja škola s pravom javnosti Manero - Višnjan</v>
          </cell>
        </row>
        <row r="1231">
          <cell r="A1231">
            <v>2419</v>
          </cell>
          <cell r="B1231" t="str">
            <v>Srednja škola u Maruševcu s pravom javnosti</v>
          </cell>
        </row>
        <row r="1232">
          <cell r="A1232">
            <v>2455</v>
          </cell>
          <cell r="B1232" t="str">
            <v>Srednja škola za elektrotehniku i računalstvo - Rijeka</v>
          </cell>
        </row>
        <row r="1233">
          <cell r="A1233">
            <v>2453</v>
          </cell>
          <cell r="B1233" t="str">
            <v xml:space="preserve">Srednja talijanska škola - Rijeka </v>
          </cell>
        </row>
        <row r="1234">
          <cell r="A1234">
            <v>2627</v>
          </cell>
          <cell r="B1234" t="str">
            <v>Srednja tehnička prometna škola - Split</v>
          </cell>
        </row>
        <row r="1235">
          <cell r="A1235">
            <v>2791</v>
          </cell>
          <cell r="B1235" t="str">
            <v>Srpska pravoslavna opća gimnazija Kantakuzina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Bartola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2614</v>
          </cell>
          <cell r="B1249" t="str">
            <v>SŠ Braća Radić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3162</v>
          </cell>
          <cell r="B1252" t="str">
            <v>SŠ Čakovec</v>
          </cell>
        </row>
        <row r="1253">
          <cell r="A1253">
            <v>2437</v>
          </cell>
          <cell r="B1253" t="str">
            <v>SŠ Čazma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2411</v>
          </cell>
          <cell r="B1318" t="str">
            <v>Strojarska i prometna škola - Varaždin</v>
          </cell>
        </row>
        <row r="1319">
          <cell r="A1319">
            <v>2452</v>
          </cell>
          <cell r="B1319" t="str">
            <v>Strojarska škola za industrijska i obrtnička zanimanja - Rijeka</v>
          </cell>
        </row>
        <row r="1320">
          <cell r="A1320">
            <v>2546</v>
          </cell>
          <cell r="B1320" t="str">
            <v>Strojarska tehnička škola - Osijek</v>
          </cell>
        </row>
        <row r="1321">
          <cell r="A1321">
            <v>2737</v>
          </cell>
          <cell r="B1321" t="str">
            <v>Strojarska tehnička škola Fausta Vrančića</v>
          </cell>
        </row>
        <row r="1322">
          <cell r="A1322">
            <v>2738</v>
          </cell>
          <cell r="B1322" t="str">
            <v>Strojarska tehnička škola Frana Bošnjakovića</v>
          </cell>
        </row>
        <row r="1323">
          <cell r="A1323">
            <v>2462</v>
          </cell>
          <cell r="B1323" t="str">
            <v>Strojarsko brodograđevna škola za industrijska i obrtnička zanimanja - Rijeka</v>
          </cell>
        </row>
        <row r="1324">
          <cell r="A1324">
            <v>2420</v>
          </cell>
          <cell r="B1324" t="str">
            <v>Strukovna škola - Đurđevac</v>
          </cell>
        </row>
        <row r="1325">
          <cell r="A1325">
            <v>2482</v>
          </cell>
          <cell r="B1325" t="str">
            <v>Strukovna škola - Gospić</v>
          </cell>
        </row>
        <row r="1326">
          <cell r="A1326">
            <v>2664</v>
          </cell>
          <cell r="B1326" t="str">
            <v>Strukovna škola - Pula</v>
          </cell>
        </row>
        <row r="1327">
          <cell r="A1327">
            <v>2492</v>
          </cell>
          <cell r="B1327" t="str">
            <v>Strukovna škola - Virovitica</v>
          </cell>
        </row>
        <row r="1328">
          <cell r="A1328">
            <v>2592</v>
          </cell>
          <cell r="B1328" t="str">
            <v>Strukovna škola - Vukovar</v>
          </cell>
        </row>
        <row r="1329">
          <cell r="A1329">
            <v>2672</v>
          </cell>
          <cell r="B1329" t="str">
            <v xml:space="preserve">Strukovna škola Eugena Kumičića - Rovinj </v>
          </cell>
        </row>
        <row r="1330">
          <cell r="A1330">
            <v>2528</v>
          </cell>
          <cell r="B1330" t="str">
            <v>Strukovna škola Vice Vlatkovića</v>
          </cell>
        </row>
        <row r="1331">
          <cell r="A1331">
            <v>2580</v>
          </cell>
          <cell r="B1331" t="str">
            <v>Šibenska privatna gimnazija s pravom javnosti</v>
          </cell>
        </row>
        <row r="1332">
          <cell r="A1332">
            <v>2342</v>
          </cell>
          <cell r="B1332" t="str">
            <v>Škola kreativnog razvoja dr.Časl</v>
          </cell>
        </row>
        <row r="1333">
          <cell r="A1333">
            <v>2633</v>
          </cell>
          <cell r="B1333" t="str">
            <v>Škola likovnih umjetnosti - Split</v>
          </cell>
        </row>
        <row r="1334">
          <cell r="A1334">
            <v>2531</v>
          </cell>
          <cell r="B1334" t="str">
            <v>Škola primijenjene umjetnosti i dizajna - Zadar</v>
          </cell>
        </row>
        <row r="1335">
          <cell r="A1335">
            <v>2747</v>
          </cell>
          <cell r="B1335" t="str">
            <v>Škola primijenjene umjetnosti i dizajna - Zagreb</v>
          </cell>
        </row>
        <row r="1336">
          <cell r="A1336">
            <v>2558</v>
          </cell>
          <cell r="B1336" t="str">
            <v>Škola primijenjene umjetnosti i dizajna Osijek</v>
          </cell>
        </row>
        <row r="1337">
          <cell r="A1337">
            <v>2659</v>
          </cell>
          <cell r="B1337" t="str">
            <v>Škola primijenjenih umjetnosti i dizajna - Pula</v>
          </cell>
        </row>
        <row r="1338">
          <cell r="A1338">
            <v>2327</v>
          </cell>
          <cell r="B1338" t="str">
            <v>Škola suvremenog plesa Ane Maletić - Zagreb</v>
          </cell>
        </row>
        <row r="1339">
          <cell r="A1339">
            <v>2731</v>
          </cell>
          <cell r="B1339" t="str">
            <v>Škola za cestovni promet - Zagreb</v>
          </cell>
        </row>
        <row r="1340">
          <cell r="A1340">
            <v>2631</v>
          </cell>
          <cell r="B1340" t="str">
            <v>Škola za dizajn, grafiku i održivu gradnju - Split</v>
          </cell>
        </row>
        <row r="1341">
          <cell r="A1341">
            <v>2735</v>
          </cell>
          <cell r="B1341" t="str">
            <v>Škola za grafiku, dizajn i medijsku produkciju</v>
          </cell>
        </row>
        <row r="1342">
          <cell r="A1342">
            <v>2326</v>
          </cell>
          <cell r="B1342" t="str">
            <v>Škola za klasični balet - Zagreb</v>
          </cell>
        </row>
        <row r="1343">
          <cell r="A1343">
            <v>2715</v>
          </cell>
          <cell r="B1343" t="str">
            <v>Škola za medicinske sestre Mlinarska</v>
          </cell>
        </row>
        <row r="1344">
          <cell r="A1344">
            <v>2716</v>
          </cell>
          <cell r="B1344" t="str">
            <v>Škola za medicinske sestre Vinogradska</v>
          </cell>
        </row>
        <row r="1345">
          <cell r="A1345">
            <v>2718</v>
          </cell>
          <cell r="B1345" t="str">
            <v>Škola za medicinske sestre Vrapče</v>
          </cell>
        </row>
        <row r="1346">
          <cell r="A1346">
            <v>2734</v>
          </cell>
          <cell r="B1346" t="str">
            <v>Škola za modu i dizajn</v>
          </cell>
        </row>
        <row r="1347">
          <cell r="A1347">
            <v>2744</v>
          </cell>
          <cell r="B1347" t="str">
            <v>Škola za montažu instalacija i metalnih konstrukcija</v>
          </cell>
        </row>
        <row r="1348">
          <cell r="A1348">
            <v>1980</v>
          </cell>
          <cell r="B1348" t="str">
            <v>Škola za odgoj i obrazovanje - Pula</v>
          </cell>
        </row>
        <row r="1349">
          <cell r="A1349">
            <v>2559</v>
          </cell>
          <cell r="B1349" t="str">
            <v>Škola za osposobljavanje i obrazovanje Vinko Bek</v>
          </cell>
        </row>
        <row r="1350">
          <cell r="A1350">
            <v>2717</v>
          </cell>
          <cell r="B1350" t="str">
            <v>Škola za primalje - Zagreb</v>
          </cell>
        </row>
        <row r="1351">
          <cell r="A1351">
            <v>2473</v>
          </cell>
          <cell r="B1351" t="str">
            <v>Škola za primijenjenu umjetnost u Rijeci</v>
          </cell>
        </row>
        <row r="1352">
          <cell r="A1352">
            <v>2656</v>
          </cell>
          <cell r="B1352" t="str">
            <v>Škola za turizam, ugostiteljstvo i trgovinu - Pula</v>
          </cell>
        </row>
        <row r="1353">
          <cell r="A1353">
            <v>2366</v>
          </cell>
          <cell r="B1353" t="str">
            <v>Škola za umjetnost, dizajn, grafiku i odjeću - Zabok</v>
          </cell>
        </row>
        <row r="1354">
          <cell r="A1354">
            <v>2748</v>
          </cell>
          <cell r="B1354" t="str">
            <v>Športska gimnazija - Zagreb</v>
          </cell>
        </row>
        <row r="1355">
          <cell r="A1355">
            <v>2393</v>
          </cell>
          <cell r="B1355" t="str">
            <v>Šumarska i drvodjeljska škola - Karlovac</v>
          </cell>
        </row>
        <row r="1356">
          <cell r="A1356">
            <v>4011</v>
          </cell>
          <cell r="B1356" t="str">
            <v>Talijanska osnovna škola - Bernardo Parentin Poreč</v>
          </cell>
        </row>
        <row r="1357">
          <cell r="A1357">
            <v>1925</v>
          </cell>
          <cell r="B1357" t="str">
            <v>Talijanska osnovna škola - Buje</v>
          </cell>
        </row>
        <row r="1358">
          <cell r="A1358">
            <v>2018</v>
          </cell>
          <cell r="B1358" t="str">
            <v>Talijanska osnovna škola - Novigrad</v>
          </cell>
        </row>
        <row r="1359">
          <cell r="A1359">
            <v>1960</v>
          </cell>
          <cell r="B1359" t="str">
            <v xml:space="preserve">Talijanska osnovna škola - Poreč </v>
          </cell>
        </row>
        <row r="1360">
          <cell r="A1360">
            <v>1983</v>
          </cell>
          <cell r="B1360" t="str">
            <v>Talijanska osnovna škola Bernardo Benussi - Rovinj</v>
          </cell>
        </row>
        <row r="1361">
          <cell r="A1361">
            <v>2030</v>
          </cell>
          <cell r="B1361" t="str">
            <v>Talijanska osnovna škola Galileo Galilei - Umag</v>
          </cell>
        </row>
        <row r="1362">
          <cell r="A1362">
            <v>2670</v>
          </cell>
          <cell r="B1362" t="str">
            <v xml:space="preserve">Talijanska srednja škola - Rovinj </v>
          </cell>
        </row>
        <row r="1363">
          <cell r="A1363">
            <v>2660</v>
          </cell>
          <cell r="B1363" t="str">
            <v>Talijanska srednja škola Dante Alighieri - Pula</v>
          </cell>
        </row>
        <row r="1364">
          <cell r="A1364">
            <v>2648</v>
          </cell>
          <cell r="B1364" t="str">
            <v>Talijanska srednja škola Leonardo da Vinci - Buje</v>
          </cell>
        </row>
        <row r="1365">
          <cell r="A1365">
            <v>2608</v>
          </cell>
          <cell r="B1365" t="str">
            <v>Tehnička i industrijska škola Ruđera Boškovića u Sinju</v>
          </cell>
        </row>
        <row r="1366">
          <cell r="A1366">
            <v>2433</v>
          </cell>
          <cell r="B1366" t="str">
            <v>Tehnička škola - Bjelovar</v>
          </cell>
        </row>
        <row r="1367">
          <cell r="A1367">
            <v>2692</v>
          </cell>
          <cell r="B1367" t="str">
            <v>Tehnička škola - Čakovec</v>
          </cell>
        </row>
        <row r="1368">
          <cell r="A1368">
            <v>2438</v>
          </cell>
          <cell r="B1368" t="str">
            <v>Tehnička škola - Daruvar</v>
          </cell>
        </row>
        <row r="1369">
          <cell r="A1369">
            <v>2395</v>
          </cell>
          <cell r="B1369" t="str">
            <v>Tehnička škola - Karlovac</v>
          </cell>
        </row>
        <row r="1370">
          <cell r="A1370">
            <v>2376</v>
          </cell>
          <cell r="B1370" t="str">
            <v>Tehnička škola - Kutina</v>
          </cell>
        </row>
        <row r="1371">
          <cell r="A1371">
            <v>2499</v>
          </cell>
          <cell r="B1371" t="str">
            <v>Tehnička škola - Požega</v>
          </cell>
        </row>
        <row r="1372">
          <cell r="A1372">
            <v>2663</v>
          </cell>
          <cell r="B1372" t="str">
            <v>Tehnička škola - Pula</v>
          </cell>
        </row>
        <row r="1373">
          <cell r="A1373">
            <v>2385</v>
          </cell>
          <cell r="B1373" t="str">
            <v>Tehnička škola - Sisak</v>
          </cell>
        </row>
        <row r="1374">
          <cell r="A1374">
            <v>2511</v>
          </cell>
          <cell r="B1374" t="str">
            <v>Tehnička škola - Slavonski Brod</v>
          </cell>
        </row>
        <row r="1375">
          <cell r="A1375">
            <v>2576</v>
          </cell>
          <cell r="B1375" t="str">
            <v>Tehnička škola - Šibenik</v>
          </cell>
        </row>
        <row r="1376">
          <cell r="A1376">
            <v>2490</v>
          </cell>
          <cell r="B1376" t="str">
            <v>Tehnička škola - Virovitica</v>
          </cell>
        </row>
        <row r="1377">
          <cell r="A1377">
            <v>2527</v>
          </cell>
          <cell r="B1377" t="str">
            <v>Tehnička škola - Zadar</v>
          </cell>
        </row>
        <row r="1378">
          <cell r="A1378">
            <v>2740</v>
          </cell>
          <cell r="B1378" t="str">
            <v>Tehnička škola - Zagreb</v>
          </cell>
        </row>
        <row r="1379">
          <cell r="A1379">
            <v>2596</v>
          </cell>
          <cell r="B1379" t="str">
            <v>Tehnička škola - Županja</v>
          </cell>
        </row>
        <row r="1380">
          <cell r="A1380">
            <v>2553</v>
          </cell>
          <cell r="B1380" t="str">
            <v>Tehnička škola i prirodoslovna gimnazija Ruđera Boškovića - Osijek</v>
          </cell>
        </row>
        <row r="1381">
          <cell r="A1381">
            <v>2591</v>
          </cell>
          <cell r="B1381" t="str">
            <v>Tehnička škola Nikole Tesle - Vukovar</v>
          </cell>
        </row>
        <row r="1382">
          <cell r="A1382">
            <v>2581</v>
          </cell>
          <cell r="B1382" t="str">
            <v>Tehnička škola Ruđera Boškovića - Vinkovci</v>
          </cell>
        </row>
        <row r="1383">
          <cell r="A1383">
            <v>2764</v>
          </cell>
          <cell r="B1383" t="str">
            <v>Tehnička škola Ruđera Boškovića - Zagreb</v>
          </cell>
        </row>
        <row r="1384">
          <cell r="A1384">
            <v>2601</v>
          </cell>
          <cell r="B1384" t="str">
            <v>Tehnička škola u Imotskom</v>
          </cell>
        </row>
        <row r="1385">
          <cell r="A1385">
            <v>2463</v>
          </cell>
          <cell r="B1385" t="str">
            <v>Tehnička škola Rijeka</v>
          </cell>
        </row>
        <row r="1386">
          <cell r="A1386">
            <v>2628</v>
          </cell>
          <cell r="B1386" t="str">
            <v>Tehnička škola za strojarstvo i mehatroniku - Split</v>
          </cell>
        </row>
        <row r="1387">
          <cell r="A1387">
            <v>2727</v>
          </cell>
          <cell r="B1387" t="str">
            <v>Treća ekonomska škola - Zagreb</v>
          </cell>
        </row>
        <row r="1388">
          <cell r="A1388">
            <v>2557</v>
          </cell>
          <cell r="B1388" t="str">
            <v>Trgovačka i komercijalna škola davor Milas - Osijek</v>
          </cell>
        </row>
        <row r="1389">
          <cell r="A1389">
            <v>2454</v>
          </cell>
          <cell r="B1389" t="str">
            <v>Trgovačka i tekstilna škola u Rijeci</v>
          </cell>
        </row>
        <row r="1390">
          <cell r="A1390">
            <v>2746</v>
          </cell>
          <cell r="B1390" t="str">
            <v>Trgovačka škola - Zagreb</v>
          </cell>
        </row>
        <row r="1391">
          <cell r="A1391">
            <v>2396</v>
          </cell>
          <cell r="B1391" t="str">
            <v>Trgovačko - ugostiteljska škola - Karlovac</v>
          </cell>
        </row>
        <row r="1392">
          <cell r="A1392">
            <v>2680</v>
          </cell>
          <cell r="B1392" t="str">
            <v>Turistička i ugostiteljska škola - Dubrovnik</v>
          </cell>
        </row>
        <row r="1393">
          <cell r="A1393">
            <v>2635</v>
          </cell>
          <cell r="B1393" t="str">
            <v>Turističko - ugostiteljska škola - Split</v>
          </cell>
        </row>
        <row r="1394">
          <cell r="A1394">
            <v>2655</v>
          </cell>
          <cell r="B1394" t="str">
            <v xml:space="preserve">Turističko - ugostiteljska škola Antona Štifanića - Poreč </v>
          </cell>
        </row>
        <row r="1395">
          <cell r="A1395">
            <v>2435</v>
          </cell>
          <cell r="B1395" t="str">
            <v>Turističko-ugostiteljska i prehrambena škola - Bjelovar</v>
          </cell>
        </row>
        <row r="1396">
          <cell r="A1396">
            <v>2574</v>
          </cell>
          <cell r="B1396" t="str">
            <v>Turističko-ugostiteljska škola - Šibenik</v>
          </cell>
        </row>
        <row r="1397">
          <cell r="A1397">
            <v>4001</v>
          </cell>
          <cell r="B1397" t="str">
            <v>Učenički dom</v>
          </cell>
        </row>
        <row r="1398">
          <cell r="A1398">
            <v>4046</v>
          </cell>
          <cell r="B1398" t="str">
            <v>Učenički dom Hrvatski učiteljski konvikt</v>
          </cell>
        </row>
        <row r="1399">
          <cell r="A1399">
            <v>4048</v>
          </cell>
          <cell r="B1399" t="str">
            <v>Učenički dom Lovran</v>
          </cell>
        </row>
        <row r="1400">
          <cell r="A1400">
            <v>4049</v>
          </cell>
          <cell r="B1400" t="str">
            <v>Učenički dom Marije Jambrišak</v>
          </cell>
        </row>
        <row r="1401">
          <cell r="A1401">
            <v>4054</v>
          </cell>
          <cell r="B1401" t="str">
            <v>Učenički dom Varaždin</v>
          </cell>
        </row>
        <row r="1402">
          <cell r="A1402">
            <v>2845</v>
          </cell>
          <cell r="B1402" t="str">
            <v>Učilište za popularnu i jazz glazbu</v>
          </cell>
        </row>
        <row r="1403">
          <cell r="A1403">
            <v>2447</v>
          </cell>
          <cell r="B1403" t="str">
            <v>Ugostiteljska škola - Opatija</v>
          </cell>
        </row>
        <row r="1404">
          <cell r="A1404">
            <v>2555</v>
          </cell>
          <cell r="B1404" t="str">
            <v>Ugostiteljsko - turistička škola - Osijek</v>
          </cell>
        </row>
        <row r="1405">
          <cell r="A1405">
            <v>2729</v>
          </cell>
          <cell r="B1405" t="str">
            <v>Ugostiteljsko-turističko učilište - Zagreb</v>
          </cell>
        </row>
        <row r="1406">
          <cell r="A1406">
            <v>2914</v>
          </cell>
          <cell r="B1406" t="str">
            <v>Umjetnička gimnazija Ars Animae s pravom javnosti - Split</v>
          </cell>
        </row>
        <row r="1407">
          <cell r="A1407">
            <v>60</v>
          </cell>
          <cell r="B1407" t="str">
            <v>Umjetnička škola Franje Lučića</v>
          </cell>
        </row>
        <row r="1408">
          <cell r="A1408">
            <v>2059</v>
          </cell>
          <cell r="B1408" t="str">
            <v>Umjetnička škola Luke Sorkočevića - Dubrovnik</v>
          </cell>
        </row>
        <row r="1409">
          <cell r="A1409">
            <v>1941</v>
          </cell>
          <cell r="B1409" t="str">
            <v>Umjetnička škola Matka Brajše Rašana</v>
          </cell>
        </row>
        <row r="1410">
          <cell r="A1410">
            <v>2139</v>
          </cell>
          <cell r="B1410" t="str">
            <v>Umjetnička škola Miroslav Magdalenić - Čakovec</v>
          </cell>
        </row>
        <row r="1411">
          <cell r="A1411">
            <v>1959</v>
          </cell>
          <cell r="B1411" t="str">
            <v>Umjetnička škola Poreč</v>
          </cell>
        </row>
        <row r="1412">
          <cell r="A1412">
            <v>2745</v>
          </cell>
          <cell r="B1412" t="str">
            <v>Upravna škola Zagreb</v>
          </cell>
        </row>
        <row r="1413">
          <cell r="A1413">
            <v>2700</v>
          </cell>
          <cell r="B1413" t="str">
            <v>V. gimnazija - Zagreb</v>
          </cell>
        </row>
        <row r="1414">
          <cell r="A1414">
            <v>2623</v>
          </cell>
          <cell r="B1414" t="str">
            <v>V. gimnazija Vladimir Nazor - Split</v>
          </cell>
        </row>
        <row r="1415">
          <cell r="A1415">
            <v>630</v>
          </cell>
          <cell r="B1415" t="str">
            <v>V. osnovna škola - Bjelovar</v>
          </cell>
        </row>
        <row r="1416">
          <cell r="A1416">
            <v>465</v>
          </cell>
          <cell r="B1416" t="str">
            <v>V. osnovna škola - Varaždin</v>
          </cell>
        </row>
        <row r="1417">
          <cell r="A1417">
            <v>2719</v>
          </cell>
          <cell r="B1417" t="str">
            <v>Veterinarska škola - Zagreb</v>
          </cell>
        </row>
        <row r="1418">
          <cell r="A1418">
            <v>466</v>
          </cell>
          <cell r="B1418" t="str">
            <v>VI. osnovna škola - Varaždin</v>
          </cell>
        </row>
        <row r="1419">
          <cell r="A1419">
            <v>2702</v>
          </cell>
          <cell r="B1419" t="str">
            <v>VII. gimnazija - Zagreb</v>
          </cell>
        </row>
        <row r="1420">
          <cell r="A1420">
            <v>468</v>
          </cell>
          <cell r="B1420" t="str">
            <v>VII. osnovna škola - Varaždin</v>
          </cell>
        </row>
        <row r="1421">
          <cell r="A1421">
            <v>2330</v>
          </cell>
          <cell r="B1421" t="str">
            <v>Waldorfska škola u Zagrebu</v>
          </cell>
        </row>
        <row r="1422">
          <cell r="A1422">
            <v>2705</v>
          </cell>
          <cell r="B1422" t="str">
            <v>X. gimnazija Ivan Supek - Zagreb</v>
          </cell>
        </row>
        <row r="1423">
          <cell r="A1423">
            <v>2706</v>
          </cell>
          <cell r="B1423" t="str">
            <v>XI. gimnazija - Zagreb</v>
          </cell>
        </row>
        <row r="1424">
          <cell r="A1424">
            <v>2707</v>
          </cell>
          <cell r="B1424" t="str">
            <v>XII. gimnazija - Zagreb</v>
          </cell>
        </row>
        <row r="1425">
          <cell r="A1425">
            <v>2708</v>
          </cell>
          <cell r="B1425" t="str">
            <v>XIII. gimnazija - Zagreb</v>
          </cell>
        </row>
        <row r="1426">
          <cell r="A1426">
            <v>2710</v>
          </cell>
          <cell r="B1426" t="str">
            <v>XV. gimnazija - Zagreb</v>
          </cell>
        </row>
        <row r="1427">
          <cell r="A1427">
            <v>2711</v>
          </cell>
          <cell r="B1427" t="str">
            <v>XVI. gimnazija - Zagreb</v>
          </cell>
        </row>
        <row r="1428">
          <cell r="A1428">
            <v>2713</v>
          </cell>
          <cell r="B1428" t="str">
            <v>XVIII. gimnazija - Zagreb</v>
          </cell>
        </row>
        <row r="1429">
          <cell r="A1429">
            <v>2536</v>
          </cell>
          <cell r="B1429" t="str">
            <v>Zadarska privatna gimnazija s pravom javnosti</v>
          </cell>
        </row>
        <row r="1430">
          <cell r="A1430">
            <v>4000</v>
          </cell>
          <cell r="B1430" t="str">
            <v>Zadruga</v>
          </cell>
        </row>
        <row r="1431">
          <cell r="A1431">
            <v>2775</v>
          </cell>
          <cell r="B1431" t="str">
            <v>Zagrebačka umjetnička gimnazija s pravom javnosti</v>
          </cell>
        </row>
        <row r="1432">
          <cell r="A1432">
            <v>2586</v>
          </cell>
          <cell r="B1432" t="str">
            <v>Zdravstvena i veterinarska škola Dr. Andrije Štampara - Vinkovci</v>
          </cell>
        </row>
        <row r="1433">
          <cell r="A1433">
            <v>2634</v>
          </cell>
          <cell r="B1433" t="str">
            <v>Zdravstvena škola - Split</v>
          </cell>
        </row>
        <row r="1434">
          <cell r="A1434">
            <v>2714</v>
          </cell>
          <cell r="B1434" t="str">
            <v>Zdravstveno učilište - Zagreb</v>
          </cell>
        </row>
        <row r="1435">
          <cell r="A1435">
            <v>2359</v>
          </cell>
          <cell r="B1435" t="str">
            <v>Zrakoplovna tehnička škola Rudolfa Perešina</v>
          </cell>
        </row>
        <row r="1436">
          <cell r="A1436">
            <v>2477</v>
          </cell>
          <cell r="B1436" t="str">
            <v>Željeznička tehnička škola - Moravice</v>
          </cell>
        </row>
        <row r="1437">
          <cell r="A1437">
            <v>2751</v>
          </cell>
          <cell r="B1437" t="str">
            <v>Ženska opća gimnazija Družbe sestara milosrdnica - s pravom javnosti</v>
          </cell>
        </row>
        <row r="1438">
          <cell r="A1438">
            <v>4043</v>
          </cell>
          <cell r="B1438" t="str">
            <v>Ženski đački dom Dubrovnik</v>
          </cell>
        </row>
        <row r="1439">
          <cell r="A1439">
            <v>4007</v>
          </cell>
          <cell r="B1439" t="str">
            <v>Ženski đački dom Split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4065</v>
          </cell>
          <cell r="B718" t="str">
            <v>OŠ Kralja Zvonimira</v>
          </cell>
        </row>
        <row r="719">
          <cell r="A719">
            <v>830</v>
          </cell>
          <cell r="B719" t="str">
            <v>OŠ Kraljevica</v>
          </cell>
        </row>
        <row r="720">
          <cell r="A720">
            <v>2875</v>
          </cell>
          <cell r="B720" t="str">
            <v>OŠ Kraljice Jelene</v>
          </cell>
        </row>
        <row r="721">
          <cell r="A721">
            <v>190</v>
          </cell>
          <cell r="B721" t="str">
            <v>OŠ Krapinske Toplice</v>
          </cell>
        </row>
        <row r="722">
          <cell r="A722">
            <v>1226</v>
          </cell>
          <cell r="B722" t="str">
            <v>OŠ Krune Krstića - Zadar</v>
          </cell>
        </row>
        <row r="723">
          <cell r="A723">
            <v>88</v>
          </cell>
          <cell r="B723" t="str">
            <v>OŠ Ksavera Šandora Gjalskog - Donja Zelina</v>
          </cell>
        </row>
        <row r="724">
          <cell r="A724">
            <v>150</v>
          </cell>
          <cell r="B724" t="str">
            <v>OŠ Ksavera Šandora Gjalskog - Zabok</v>
          </cell>
        </row>
        <row r="725">
          <cell r="A725">
            <v>2198</v>
          </cell>
          <cell r="B725" t="str">
            <v>OŠ Ksavera Šandora Gjalskog - Zagreb</v>
          </cell>
        </row>
        <row r="726">
          <cell r="A726">
            <v>2116</v>
          </cell>
          <cell r="B726" t="str">
            <v>OŠ Kula Norinska</v>
          </cell>
        </row>
        <row r="727">
          <cell r="A727">
            <v>2106</v>
          </cell>
          <cell r="B727" t="str">
            <v>OŠ Kuna</v>
          </cell>
        </row>
        <row r="728">
          <cell r="A728">
            <v>100</v>
          </cell>
          <cell r="B728" t="str">
            <v>OŠ Kupljenovo</v>
          </cell>
        </row>
        <row r="729">
          <cell r="A729">
            <v>2141</v>
          </cell>
          <cell r="B729" t="str">
            <v>OŠ Kuršanec</v>
          </cell>
        </row>
        <row r="730">
          <cell r="A730">
            <v>2202</v>
          </cell>
          <cell r="B730" t="str">
            <v>OŠ Kustošija</v>
          </cell>
        </row>
        <row r="731">
          <cell r="A731">
            <v>1392</v>
          </cell>
          <cell r="B731" t="str">
            <v>OŠ Ladimirevci</v>
          </cell>
        </row>
        <row r="732">
          <cell r="A732">
            <v>2049</v>
          </cell>
          <cell r="B732" t="str">
            <v>OŠ Lapad</v>
          </cell>
        </row>
        <row r="733">
          <cell r="A733">
            <v>1452</v>
          </cell>
          <cell r="B733" t="str">
            <v>OŠ Laslovo</v>
          </cell>
        </row>
        <row r="734">
          <cell r="A734">
            <v>2884</v>
          </cell>
          <cell r="B734" t="str">
            <v>OŠ Lauder-Hugo Kon</v>
          </cell>
        </row>
        <row r="735">
          <cell r="A735">
            <v>566</v>
          </cell>
          <cell r="B735" t="str">
            <v>OŠ Legrad</v>
          </cell>
        </row>
        <row r="736">
          <cell r="A736">
            <v>2917</v>
          </cell>
          <cell r="B736" t="str">
            <v>OŠ Libar</v>
          </cell>
        </row>
        <row r="737">
          <cell r="A737">
            <v>187</v>
          </cell>
          <cell r="B737" t="str">
            <v>OŠ Lijepa Naša</v>
          </cell>
        </row>
        <row r="738">
          <cell r="A738">
            <v>1084</v>
          </cell>
          <cell r="B738" t="str">
            <v>OŠ Lipik</v>
          </cell>
        </row>
        <row r="739">
          <cell r="A739">
            <v>1641</v>
          </cell>
          <cell r="B739" t="str">
            <v>OŠ Lipovac</v>
          </cell>
        </row>
        <row r="740">
          <cell r="A740">
            <v>4058</v>
          </cell>
          <cell r="B740" t="str">
            <v>OŠ Lotrščak</v>
          </cell>
        </row>
        <row r="741">
          <cell r="A741">
            <v>1629</v>
          </cell>
          <cell r="B741" t="str">
            <v>OŠ Lovas</v>
          </cell>
        </row>
        <row r="742">
          <cell r="A742">
            <v>935</v>
          </cell>
          <cell r="B742" t="str">
            <v>OŠ Lovinac</v>
          </cell>
        </row>
        <row r="743">
          <cell r="A743">
            <v>2241</v>
          </cell>
          <cell r="B743" t="str">
            <v>OŠ Lovre pl. Matačića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450</v>
          </cell>
          <cell r="B746" t="str">
            <v>OŠ Ludbreg</v>
          </cell>
        </row>
        <row r="747">
          <cell r="A747">
            <v>324</v>
          </cell>
          <cell r="B747" t="str">
            <v>OŠ Ludina</v>
          </cell>
        </row>
        <row r="748">
          <cell r="A748">
            <v>1427</v>
          </cell>
          <cell r="B748" t="str">
            <v>OŠ Lug - Laskói Általános Iskola</v>
          </cell>
        </row>
        <row r="749">
          <cell r="A749">
            <v>2886</v>
          </cell>
          <cell r="B749" t="str">
            <v>OŠ Luka - Luka</v>
          </cell>
        </row>
        <row r="750">
          <cell r="A750">
            <v>2910</v>
          </cell>
          <cell r="B750" t="str">
            <v>OŠ Luka - Sesvete</v>
          </cell>
        </row>
        <row r="751">
          <cell r="A751">
            <v>1493</v>
          </cell>
          <cell r="B751" t="str">
            <v>OŠ Luka Botić</v>
          </cell>
        </row>
        <row r="752">
          <cell r="A752">
            <v>909</v>
          </cell>
          <cell r="B752" t="str">
            <v>OŠ Luke Perkovića - Brinje</v>
          </cell>
        </row>
        <row r="753">
          <cell r="A753">
            <v>513</v>
          </cell>
          <cell r="B753" t="str">
            <v>OŠ Ljubešćica</v>
          </cell>
        </row>
        <row r="754">
          <cell r="A754">
            <v>2269</v>
          </cell>
          <cell r="B754" t="str">
            <v>OŠ Ljubljanica - Zagreb</v>
          </cell>
        </row>
        <row r="755">
          <cell r="A755">
            <v>7</v>
          </cell>
          <cell r="B755" t="str">
            <v>OŠ Ljubo Babić</v>
          </cell>
        </row>
        <row r="756">
          <cell r="A756">
            <v>1155</v>
          </cell>
          <cell r="B756" t="str">
            <v>OŠ Ljudevit Gaj - Lužani</v>
          </cell>
        </row>
        <row r="757">
          <cell r="A757">
            <v>202</v>
          </cell>
          <cell r="B757" t="str">
            <v>OŠ Ljudevit Gaj - Mihovljan</v>
          </cell>
        </row>
        <row r="758">
          <cell r="A758">
            <v>147</v>
          </cell>
          <cell r="B758" t="str">
            <v>OŠ Ljudevit Gaj u Krapini</v>
          </cell>
        </row>
        <row r="759">
          <cell r="A759">
            <v>1089</v>
          </cell>
          <cell r="B759" t="str">
            <v>OŠ Ljudevita Gaja - Nova Gradiška</v>
          </cell>
        </row>
        <row r="760">
          <cell r="A760">
            <v>1370</v>
          </cell>
          <cell r="B760" t="str">
            <v>OŠ Ljudevita Gaja - Osijek</v>
          </cell>
        </row>
        <row r="761">
          <cell r="A761">
            <v>78</v>
          </cell>
          <cell r="B761" t="str">
            <v>OŠ Ljudevita Gaja - Zaprešić</v>
          </cell>
        </row>
        <row r="762">
          <cell r="A762">
            <v>537</v>
          </cell>
          <cell r="B762" t="str">
            <v>OŠ Ljudevita Modeca - Križevci</v>
          </cell>
        </row>
        <row r="763">
          <cell r="A763">
            <v>196</v>
          </cell>
          <cell r="B763" t="str">
            <v>OŠ Mače</v>
          </cell>
        </row>
        <row r="764">
          <cell r="A764">
            <v>362</v>
          </cell>
          <cell r="B764" t="str">
            <v>OŠ Mahično</v>
          </cell>
        </row>
        <row r="765">
          <cell r="A765">
            <v>1716</v>
          </cell>
          <cell r="B765" t="str">
            <v>OŠ Majstora Radovana</v>
          </cell>
        </row>
        <row r="766">
          <cell r="A766">
            <v>2254</v>
          </cell>
          <cell r="B766" t="str">
            <v>OŠ Malešnica</v>
          </cell>
        </row>
        <row r="767">
          <cell r="A767">
            <v>4053</v>
          </cell>
          <cell r="B767" t="str">
            <v>OŠ Malinska - Dubašnica</v>
          </cell>
        </row>
        <row r="768">
          <cell r="A768">
            <v>1757</v>
          </cell>
          <cell r="B768" t="str">
            <v>OŠ Manuš</v>
          </cell>
        </row>
        <row r="769">
          <cell r="A769">
            <v>2005</v>
          </cell>
          <cell r="B769" t="str">
            <v>OŠ Marčana</v>
          </cell>
        </row>
        <row r="770">
          <cell r="A770">
            <v>1671</v>
          </cell>
          <cell r="B770" t="str">
            <v>OŠ Mare Švel-Gamiršek</v>
          </cell>
        </row>
        <row r="771">
          <cell r="A771">
            <v>843</v>
          </cell>
          <cell r="B771" t="str">
            <v>OŠ Maria Martinolića</v>
          </cell>
        </row>
        <row r="772">
          <cell r="A772">
            <v>198</v>
          </cell>
          <cell r="B772" t="str">
            <v>OŠ Marija Bistrica</v>
          </cell>
        </row>
        <row r="773">
          <cell r="A773">
            <v>2023</v>
          </cell>
          <cell r="B773" t="str">
            <v>OŠ Marije i Line</v>
          </cell>
        </row>
        <row r="774">
          <cell r="A774">
            <v>2215</v>
          </cell>
          <cell r="B774" t="str">
            <v>OŠ Marije Jurić Zagorke</v>
          </cell>
        </row>
        <row r="775">
          <cell r="A775">
            <v>2051</v>
          </cell>
          <cell r="B775" t="str">
            <v>OŠ Marina Držića - Dubrovnik</v>
          </cell>
        </row>
        <row r="776">
          <cell r="A776">
            <v>2278</v>
          </cell>
          <cell r="B776" t="str">
            <v>OŠ Marina Držića - Zagreb</v>
          </cell>
        </row>
        <row r="777">
          <cell r="A777">
            <v>2047</v>
          </cell>
          <cell r="B777" t="str">
            <v>OŠ Marina Getaldića</v>
          </cell>
        </row>
        <row r="778">
          <cell r="A778">
            <v>1752</v>
          </cell>
          <cell r="B778" t="str">
            <v>OŠ Marjan</v>
          </cell>
        </row>
        <row r="779">
          <cell r="A779">
            <v>1706</v>
          </cell>
          <cell r="B779" t="str">
            <v>OŠ Marka Marulića</v>
          </cell>
        </row>
        <row r="780">
          <cell r="A780">
            <v>1205</v>
          </cell>
          <cell r="B780" t="str">
            <v>OŠ Markovac</v>
          </cell>
        </row>
        <row r="781">
          <cell r="A781">
            <v>2225</v>
          </cell>
          <cell r="B781" t="str">
            <v>OŠ Markuševec</v>
          </cell>
        </row>
        <row r="782">
          <cell r="A782">
            <v>1662</v>
          </cell>
          <cell r="B782" t="str">
            <v>OŠ Markušica</v>
          </cell>
        </row>
        <row r="783">
          <cell r="A783">
            <v>503</v>
          </cell>
          <cell r="B783" t="str">
            <v>OŠ Martijanec</v>
          </cell>
        </row>
        <row r="784">
          <cell r="A784">
            <v>4017</v>
          </cell>
          <cell r="B784" t="str">
            <v>OŠ Mate Balote - Buje</v>
          </cell>
        </row>
        <row r="785">
          <cell r="A785">
            <v>244</v>
          </cell>
          <cell r="B785" t="str">
            <v>OŠ Mate Lovraka - Kutina</v>
          </cell>
        </row>
        <row r="786">
          <cell r="A786">
            <v>1094</v>
          </cell>
          <cell r="B786" t="str">
            <v>OŠ Mate Lovraka - Nova Gradiška</v>
          </cell>
        </row>
        <row r="787">
          <cell r="A787">
            <v>267</v>
          </cell>
          <cell r="B787" t="str">
            <v>OŠ Mate Lovraka - Petrinja</v>
          </cell>
        </row>
        <row r="788">
          <cell r="A788">
            <v>713</v>
          </cell>
          <cell r="B788" t="str">
            <v>OŠ Mate Lovraka - Veliki Grđevac</v>
          </cell>
        </row>
        <row r="789">
          <cell r="A789">
            <v>1492</v>
          </cell>
          <cell r="B789" t="str">
            <v>OŠ Mate Lovraka - Vladislavci</v>
          </cell>
        </row>
        <row r="790">
          <cell r="A790">
            <v>2214</v>
          </cell>
          <cell r="B790" t="str">
            <v>OŠ Mate Lovraka - Zagreb</v>
          </cell>
        </row>
        <row r="791">
          <cell r="A791">
            <v>1602</v>
          </cell>
          <cell r="B791" t="str">
            <v>OŠ Mate Lovraka - Županja</v>
          </cell>
        </row>
        <row r="792">
          <cell r="A792">
            <v>1611</v>
          </cell>
          <cell r="B792" t="str">
            <v>OŠ Matija Antun Reljković - Cerna</v>
          </cell>
        </row>
        <row r="793">
          <cell r="A793">
            <v>1177</v>
          </cell>
          <cell r="B793" t="str">
            <v>OŠ Matija Antun Reljković - Davor</v>
          </cell>
        </row>
        <row r="794">
          <cell r="A794">
            <v>1171</v>
          </cell>
          <cell r="B794" t="str">
            <v>OŠ Matija Gubec - Cernik</v>
          </cell>
        </row>
        <row r="795">
          <cell r="A795">
            <v>1628</v>
          </cell>
          <cell r="B795" t="str">
            <v>OŠ Matija Gubec - Jarmina</v>
          </cell>
        </row>
        <row r="796">
          <cell r="A796">
            <v>1494</v>
          </cell>
          <cell r="B796" t="str">
            <v>OŠ Matija Gubec - Magdalenovac</v>
          </cell>
        </row>
        <row r="797">
          <cell r="A797">
            <v>1349</v>
          </cell>
          <cell r="B797" t="str">
            <v>OŠ Matija Gubec - Piškorevci</v>
          </cell>
        </row>
        <row r="798">
          <cell r="A798">
            <v>174</v>
          </cell>
          <cell r="B798" t="str">
            <v>OŠ Matije Gupca - Gornja Stubica</v>
          </cell>
        </row>
        <row r="799">
          <cell r="A799">
            <v>2265</v>
          </cell>
          <cell r="B799" t="str">
            <v>OŠ Matije Gupca - Zagreb</v>
          </cell>
        </row>
        <row r="800">
          <cell r="A800">
            <v>1386</v>
          </cell>
          <cell r="B800" t="str">
            <v>OŠ Matije Petra Katančića</v>
          </cell>
        </row>
        <row r="801">
          <cell r="A801">
            <v>1934</v>
          </cell>
          <cell r="B801" t="str">
            <v>OŠ Matije Vlačića</v>
          </cell>
        </row>
        <row r="802">
          <cell r="A802">
            <v>2234</v>
          </cell>
          <cell r="B802" t="str">
            <v>OŠ Matka Laginje</v>
          </cell>
        </row>
        <row r="803">
          <cell r="A803">
            <v>2205</v>
          </cell>
          <cell r="B803" t="str">
            <v>OŠ Medvedgrad</v>
          </cell>
        </row>
        <row r="804">
          <cell r="A804">
            <v>1772</v>
          </cell>
          <cell r="B804" t="str">
            <v>OŠ Mejaši</v>
          </cell>
        </row>
        <row r="805">
          <cell r="A805">
            <v>1762</v>
          </cell>
          <cell r="B805" t="str">
            <v>OŠ Meje</v>
          </cell>
        </row>
        <row r="806">
          <cell r="A806">
            <v>1770</v>
          </cell>
          <cell r="B806" t="str">
            <v>OŠ Mertojak</v>
          </cell>
        </row>
        <row r="807">
          <cell r="A807">
            <v>447</v>
          </cell>
          <cell r="B807" t="str">
            <v>OŠ Metel Ožegović</v>
          </cell>
        </row>
        <row r="808">
          <cell r="A808">
            <v>20</v>
          </cell>
          <cell r="B808" t="str">
            <v>OŠ Mihaela Šiloboda</v>
          </cell>
        </row>
        <row r="809">
          <cell r="A809">
            <v>569</v>
          </cell>
          <cell r="B809" t="str">
            <v>OŠ Mihovil Pavlek Miškina - Đelekovec</v>
          </cell>
        </row>
        <row r="810">
          <cell r="A810">
            <v>1675</v>
          </cell>
          <cell r="B810" t="str">
            <v>OŠ Mijat Stojanović</v>
          </cell>
        </row>
        <row r="811">
          <cell r="A811">
            <v>993</v>
          </cell>
          <cell r="B811" t="str">
            <v>OŠ Mikleuš</v>
          </cell>
        </row>
        <row r="812">
          <cell r="A812">
            <v>1121</v>
          </cell>
          <cell r="B812" t="str">
            <v>OŠ Milan Amruš</v>
          </cell>
        </row>
        <row r="813">
          <cell r="A813">
            <v>827</v>
          </cell>
          <cell r="B813" t="str">
            <v>OŠ Milan Brozović</v>
          </cell>
        </row>
        <row r="814">
          <cell r="A814">
            <v>1899</v>
          </cell>
          <cell r="B814" t="str">
            <v>OŠ Milana Begovića</v>
          </cell>
        </row>
        <row r="815">
          <cell r="A815">
            <v>27</v>
          </cell>
          <cell r="B815" t="str">
            <v>OŠ Milana Langa</v>
          </cell>
        </row>
        <row r="816">
          <cell r="A816">
            <v>2019</v>
          </cell>
          <cell r="B816" t="str">
            <v>OŠ Milana Šorga - Oprtalj</v>
          </cell>
        </row>
        <row r="817">
          <cell r="A817">
            <v>1490</v>
          </cell>
          <cell r="B817" t="str">
            <v>OŠ Milka Cepelića</v>
          </cell>
        </row>
        <row r="818">
          <cell r="A818">
            <v>135</v>
          </cell>
          <cell r="B818" t="str">
            <v>OŠ Milke Trnine</v>
          </cell>
        </row>
        <row r="819">
          <cell r="A819">
            <v>1879</v>
          </cell>
          <cell r="B819" t="str">
            <v>OŠ Milna</v>
          </cell>
        </row>
        <row r="820">
          <cell r="A820">
            <v>668</v>
          </cell>
          <cell r="B820" t="str">
            <v>OŠ Mirka Pereša</v>
          </cell>
        </row>
        <row r="821">
          <cell r="A821">
            <v>1448</v>
          </cell>
          <cell r="B821" t="str">
            <v>OŠ Miroslava Krleže - Čepin</v>
          </cell>
        </row>
        <row r="822">
          <cell r="A822">
            <v>2194</v>
          </cell>
          <cell r="B822" t="str">
            <v>OŠ Miroslava Krleže - Zagreb</v>
          </cell>
        </row>
        <row r="823">
          <cell r="A823">
            <v>1593</v>
          </cell>
          <cell r="B823" t="str">
            <v>OŠ Mitnica</v>
          </cell>
        </row>
        <row r="824">
          <cell r="A824">
            <v>1046</v>
          </cell>
          <cell r="B824" t="str">
            <v>OŠ Mladost - Jakšić</v>
          </cell>
        </row>
        <row r="825">
          <cell r="A825">
            <v>309</v>
          </cell>
          <cell r="B825" t="str">
            <v>OŠ Mladost - Lekenik</v>
          </cell>
        </row>
        <row r="826">
          <cell r="A826">
            <v>1367</v>
          </cell>
          <cell r="B826" t="str">
            <v>OŠ Mladost - Osijek</v>
          </cell>
        </row>
        <row r="827">
          <cell r="A827">
            <v>2299</v>
          </cell>
          <cell r="B827" t="str">
            <v>OŠ Mladost - Zagreb</v>
          </cell>
        </row>
        <row r="828">
          <cell r="A828">
            <v>2109</v>
          </cell>
          <cell r="B828" t="str">
            <v>OŠ Mljet</v>
          </cell>
        </row>
        <row r="829">
          <cell r="A829">
            <v>2061</v>
          </cell>
          <cell r="B829" t="str">
            <v>OŠ Mokošica - Dubrovnik</v>
          </cell>
        </row>
        <row r="830">
          <cell r="A830">
            <v>601</v>
          </cell>
          <cell r="B830" t="str">
            <v>OŠ Molve</v>
          </cell>
        </row>
        <row r="831">
          <cell r="A831">
            <v>1976</v>
          </cell>
          <cell r="B831" t="str">
            <v>OŠ Monte Zaro</v>
          </cell>
        </row>
        <row r="832">
          <cell r="A832">
            <v>870</v>
          </cell>
          <cell r="B832" t="str">
            <v>OŠ Mrkopalj</v>
          </cell>
        </row>
        <row r="833">
          <cell r="A833">
            <v>2156</v>
          </cell>
          <cell r="B833" t="str">
            <v>OŠ Mursko Središće</v>
          </cell>
        </row>
        <row r="834">
          <cell r="A834">
            <v>1568</v>
          </cell>
          <cell r="B834" t="str">
            <v>OŠ Murterski škoji</v>
          </cell>
        </row>
        <row r="835">
          <cell r="A835">
            <v>2324</v>
          </cell>
          <cell r="B835" t="str">
            <v>OŠ Nad lipom</v>
          </cell>
        </row>
        <row r="836">
          <cell r="A836">
            <v>2341</v>
          </cell>
          <cell r="B836" t="str">
            <v>OŠ Nandi s pravom javnosti</v>
          </cell>
        </row>
        <row r="837">
          <cell r="A837">
            <v>2159</v>
          </cell>
          <cell r="B837" t="str">
            <v>OŠ Nedelišće</v>
          </cell>
        </row>
        <row r="838">
          <cell r="A838">
            <v>1676</v>
          </cell>
          <cell r="B838" t="str">
            <v>OŠ Negoslavci</v>
          </cell>
        </row>
        <row r="839">
          <cell r="A839">
            <v>1800</v>
          </cell>
          <cell r="B839" t="str">
            <v>OŠ Neorić-Sutina</v>
          </cell>
        </row>
        <row r="840">
          <cell r="A840">
            <v>416</v>
          </cell>
          <cell r="B840" t="str">
            <v>OŠ Netretić</v>
          </cell>
        </row>
        <row r="841">
          <cell r="A841">
            <v>789</v>
          </cell>
          <cell r="B841" t="str">
            <v>OŠ Nikola Tesla - Rijeka</v>
          </cell>
        </row>
        <row r="842">
          <cell r="A842">
            <v>1592</v>
          </cell>
          <cell r="B842" t="str">
            <v>OŠ Nikole Andrića</v>
          </cell>
        </row>
        <row r="843">
          <cell r="A843">
            <v>48</v>
          </cell>
          <cell r="B843" t="str">
            <v>OŠ Nikole Hribara</v>
          </cell>
        </row>
        <row r="844">
          <cell r="A844">
            <v>1214</v>
          </cell>
          <cell r="B844" t="str">
            <v>OŠ Nikole Tesle - Gračac</v>
          </cell>
        </row>
        <row r="845">
          <cell r="A845">
            <v>1581</v>
          </cell>
          <cell r="B845" t="str">
            <v>OŠ Nikole Tesle - Mirkovci</v>
          </cell>
        </row>
        <row r="846">
          <cell r="A846">
            <v>2268</v>
          </cell>
          <cell r="B846" t="str">
            <v>OŠ Nikole Tesle - Zagreb</v>
          </cell>
        </row>
        <row r="847">
          <cell r="A847">
            <v>678</v>
          </cell>
          <cell r="B847" t="str">
            <v>OŠ Nova Rača</v>
          </cell>
        </row>
        <row r="848">
          <cell r="A848">
            <v>453</v>
          </cell>
          <cell r="B848" t="str">
            <v>OŠ Novi Marof</v>
          </cell>
        </row>
        <row r="849">
          <cell r="A849">
            <v>1271</v>
          </cell>
          <cell r="B849" t="str">
            <v>OŠ Novigrad</v>
          </cell>
        </row>
        <row r="850">
          <cell r="A850">
            <v>4050</v>
          </cell>
          <cell r="B850" t="str">
            <v>OŠ Novo Čiče</v>
          </cell>
        </row>
        <row r="851">
          <cell r="A851">
            <v>259</v>
          </cell>
          <cell r="B851" t="str">
            <v>OŠ Novska</v>
          </cell>
        </row>
        <row r="852">
          <cell r="A852">
            <v>1686</v>
          </cell>
          <cell r="B852" t="str">
            <v>OŠ o. Petra Perice Makarska</v>
          </cell>
        </row>
        <row r="853">
          <cell r="A853">
            <v>1217</v>
          </cell>
          <cell r="B853" t="str">
            <v>OŠ Obrovac</v>
          </cell>
        </row>
        <row r="854">
          <cell r="A854">
            <v>2301</v>
          </cell>
          <cell r="B854" t="str">
            <v>OŠ Odra</v>
          </cell>
        </row>
        <row r="855">
          <cell r="A855">
            <v>1188</v>
          </cell>
          <cell r="B855" t="str">
            <v>OŠ Okučani</v>
          </cell>
        </row>
        <row r="856">
          <cell r="A856">
            <v>4045</v>
          </cell>
          <cell r="B856" t="str">
            <v>OŠ Omišalj</v>
          </cell>
        </row>
        <row r="857">
          <cell r="A857">
            <v>2113</v>
          </cell>
          <cell r="B857" t="str">
            <v>OŠ Opuzen</v>
          </cell>
        </row>
        <row r="858">
          <cell r="A858">
            <v>2104</v>
          </cell>
          <cell r="B858" t="str">
            <v>OŠ Orebić</v>
          </cell>
        </row>
        <row r="859">
          <cell r="A859">
            <v>2154</v>
          </cell>
          <cell r="B859" t="str">
            <v>OŠ Orehovica</v>
          </cell>
        </row>
        <row r="860">
          <cell r="A860">
            <v>205</v>
          </cell>
          <cell r="B860" t="str">
            <v>OŠ Oroslavje</v>
          </cell>
        </row>
        <row r="861">
          <cell r="A861">
            <v>1740</v>
          </cell>
          <cell r="B861" t="str">
            <v>OŠ Ostrog</v>
          </cell>
        </row>
        <row r="862">
          <cell r="A862">
            <v>2303</v>
          </cell>
          <cell r="B862" t="str">
            <v>OŠ Otok</v>
          </cell>
        </row>
        <row r="863">
          <cell r="A863">
            <v>2201</v>
          </cell>
          <cell r="B863" t="str">
            <v>OŠ Otona Ivekovića</v>
          </cell>
        </row>
        <row r="864">
          <cell r="A864">
            <v>2119</v>
          </cell>
          <cell r="B864" t="str">
            <v>OŠ Otrići-Dubrave</v>
          </cell>
        </row>
        <row r="865">
          <cell r="A865">
            <v>1300</v>
          </cell>
          <cell r="B865" t="str">
            <v>OŠ Pakoštane</v>
          </cell>
        </row>
        <row r="866">
          <cell r="A866">
            <v>2196</v>
          </cell>
          <cell r="B866" t="str">
            <v>OŠ Pantovčak</v>
          </cell>
        </row>
        <row r="867">
          <cell r="A867">
            <v>77</v>
          </cell>
          <cell r="B867" t="str">
            <v>OŠ Pavao Belas</v>
          </cell>
        </row>
        <row r="868">
          <cell r="A868">
            <v>185</v>
          </cell>
          <cell r="B868" t="str">
            <v>OŠ Pavla Štoosa</v>
          </cell>
        </row>
        <row r="869">
          <cell r="A869">
            <v>2206</v>
          </cell>
          <cell r="B869" t="str">
            <v>OŠ Pavleka Miškine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798</v>
          </cell>
          <cell r="B871" t="str">
            <v>OŠ Pehlin</v>
          </cell>
        </row>
        <row r="872">
          <cell r="A872">
            <v>917</v>
          </cell>
          <cell r="B872" t="str">
            <v>OŠ Perušić</v>
          </cell>
        </row>
        <row r="873">
          <cell r="A873">
            <v>1718</v>
          </cell>
          <cell r="B873" t="str">
            <v>OŠ Petar Berislavić</v>
          </cell>
        </row>
        <row r="874">
          <cell r="A874">
            <v>1295</v>
          </cell>
          <cell r="B874" t="str">
            <v>OŠ Petar Lorini</v>
          </cell>
        </row>
        <row r="875">
          <cell r="A875">
            <v>1282</v>
          </cell>
          <cell r="B875" t="str">
            <v>OŠ Petar Zoranić - Nin</v>
          </cell>
        </row>
        <row r="876">
          <cell r="A876">
            <v>1318</v>
          </cell>
          <cell r="B876" t="str">
            <v>OŠ Petar Zoranić - Stankovci</v>
          </cell>
        </row>
        <row r="877">
          <cell r="A877">
            <v>737</v>
          </cell>
          <cell r="B877" t="str">
            <v>OŠ Petar Zrinski - Čabar</v>
          </cell>
        </row>
        <row r="878">
          <cell r="A878">
            <v>474</v>
          </cell>
          <cell r="B878" t="str">
            <v>OŠ Petar Zrinski - Jalžabet</v>
          </cell>
        </row>
        <row r="879">
          <cell r="A879">
            <v>2189</v>
          </cell>
          <cell r="B879" t="str">
            <v>OŠ Petar Zrinski - Šenkovec</v>
          </cell>
        </row>
        <row r="880">
          <cell r="A880">
            <v>2207</v>
          </cell>
          <cell r="B880" t="str">
            <v>OŠ Petar Zrinski - Zagreb</v>
          </cell>
        </row>
        <row r="881">
          <cell r="A881">
            <v>1880</v>
          </cell>
          <cell r="B881" t="str">
            <v>OŠ Petra Hektorovića - Stari Grad</v>
          </cell>
        </row>
        <row r="882">
          <cell r="A882">
            <v>2063</v>
          </cell>
          <cell r="B882" t="str">
            <v>OŠ Petra Kanavelića</v>
          </cell>
        </row>
        <row r="883">
          <cell r="A883">
            <v>1538</v>
          </cell>
          <cell r="B883" t="str">
            <v>OŠ Petra Krešimira IV.</v>
          </cell>
        </row>
        <row r="884">
          <cell r="A884">
            <v>1870</v>
          </cell>
          <cell r="B884" t="str">
            <v>OŠ Petra Kružića Klis</v>
          </cell>
        </row>
        <row r="885">
          <cell r="A885">
            <v>1011</v>
          </cell>
          <cell r="B885" t="str">
            <v>OŠ Petra Preradovića - Pitomača</v>
          </cell>
        </row>
        <row r="886">
          <cell r="A886">
            <v>1228</v>
          </cell>
          <cell r="B886" t="str">
            <v>OŠ Petra Preradovića - Zadar</v>
          </cell>
        </row>
        <row r="887">
          <cell r="A887">
            <v>2242</v>
          </cell>
          <cell r="B887" t="str">
            <v>OŠ Petra Preradovića - Zagreb</v>
          </cell>
        </row>
        <row r="888">
          <cell r="A888">
            <v>1992</v>
          </cell>
          <cell r="B888" t="str">
            <v>OŠ Petra Studenca - Kanfanar</v>
          </cell>
        </row>
        <row r="889">
          <cell r="A889">
            <v>1309</v>
          </cell>
          <cell r="B889" t="str">
            <v>OŠ Petra Zoranića</v>
          </cell>
        </row>
        <row r="890">
          <cell r="A890">
            <v>478</v>
          </cell>
          <cell r="B890" t="str">
            <v>OŠ Petrijanec</v>
          </cell>
        </row>
        <row r="891">
          <cell r="A891">
            <v>1471</v>
          </cell>
          <cell r="B891" t="str">
            <v>OŠ Petrijevci</v>
          </cell>
        </row>
        <row r="892">
          <cell r="A892">
            <v>1570</v>
          </cell>
          <cell r="B892" t="str">
            <v>OŠ Pirovac</v>
          </cell>
        </row>
        <row r="893">
          <cell r="A893">
            <v>431</v>
          </cell>
          <cell r="B893" t="str">
            <v xml:space="preserve">OŠ Plaški </v>
          </cell>
        </row>
        <row r="894">
          <cell r="A894">
            <v>938</v>
          </cell>
          <cell r="B894" t="str">
            <v>OŠ Plitvička Jezera</v>
          </cell>
        </row>
        <row r="895">
          <cell r="A895">
            <v>1765</v>
          </cell>
          <cell r="B895" t="str">
            <v>OŠ Plokite</v>
          </cell>
        </row>
        <row r="896">
          <cell r="A896">
            <v>788</v>
          </cell>
          <cell r="B896" t="str">
            <v>OŠ Podmurvice</v>
          </cell>
        </row>
        <row r="897">
          <cell r="A897">
            <v>458</v>
          </cell>
          <cell r="B897" t="str">
            <v>OŠ Podrute</v>
          </cell>
        </row>
        <row r="898">
          <cell r="A898">
            <v>2164</v>
          </cell>
          <cell r="B898" t="str">
            <v>OŠ Podturen</v>
          </cell>
        </row>
        <row r="899">
          <cell r="A899">
            <v>1759</v>
          </cell>
          <cell r="B899" t="str">
            <v>OŠ Pojišan</v>
          </cell>
        </row>
        <row r="900">
          <cell r="A900">
            <v>58</v>
          </cell>
          <cell r="B900" t="str">
            <v>OŠ Pokupsko</v>
          </cell>
        </row>
        <row r="901">
          <cell r="A901">
            <v>1314</v>
          </cell>
          <cell r="B901" t="str">
            <v>OŠ Polača</v>
          </cell>
        </row>
        <row r="902">
          <cell r="A902">
            <v>1261</v>
          </cell>
          <cell r="B902" t="str">
            <v>OŠ Poličnik</v>
          </cell>
        </row>
        <row r="903">
          <cell r="A903">
            <v>1416</v>
          </cell>
          <cell r="B903" t="str">
            <v>OŠ Popovac</v>
          </cell>
        </row>
        <row r="904">
          <cell r="A904">
            <v>318</v>
          </cell>
          <cell r="B904" t="str">
            <v>OŠ Popovača</v>
          </cell>
        </row>
        <row r="905">
          <cell r="A905">
            <v>1954</v>
          </cell>
          <cell r="B905" t="str">
            <v>OŠ Poreč</v>
          </cell>
        </row>
        <row r="906">
          <cell r="A906">
            <v>6</v>
          </cell>
          <cell r="B906" t="str">
            <v>OŠ Posavski Bregi</v>
          </cell>
        </row>
        <row r="907">
          <cell r="A907">
            <v>2263</v>
          </cell>
          <cell r="B907" t="str">
            <v>OŠ Prečko</v>
          </cell>
        </row>
        <row r="908">
          <cell r="A908">
            <v>2168</v>
          </cell>
          <cell r="B908" t="str">
            <v>OŠ Prelog</v>
          </cell>
        </row>
        <row r="909">
          <cell r="A909">
            <v>2126</v>
          </cell>
          <cell r="B909" t="str">
            <v>OŠ Primorje</v>
          </cell>
        </row>
        <row r="910">
          <cell r="A910">
            <v>1842</v>
          </cell>
          <cell r="B910" t="str">
            <v>OŠ Primorski Dolac</v>
          </cell>
        </row>
        <row r="911">
          <cell r="A911">
            <v>1558</v>
          </cell>
          <cell r="B911" t="str">
            <v>OŠ Primošten</v>
          </cell>
        </row>
        <row r="912">
          <cell r="A912">
            <v>1286</v>
          </cell>
          <cell r="B912" t="str">
            <v>OŠ Privlaka</v>
          </cell>
        </row>
        <row r="913">
          <cell r="A913">
            <v>1743</v>
          </cell>
          <cell r="B913" t="str">
            <v>OŠ Prof. Filipa Lukasa</v>
          </cell>
        </row>
        <row r="914">
          <cell r="A914">
            <v>607</v>
          </cell>
          <cell r="B914" t="str">
            <v>OŠ Prof. Franje Viktora Šignjara</v>
          </cell>
        </row>
        <row r="915">
          <cell r="A915">
            <v>1791</v>
          </cell>
          <cell r="B915" t="str">
            <v>OŠ Pučišća</v>
          </cell>
        </row>
        <row r="916">
          <cell r="A916">
            <v>1773</v>
          </cell>
          <cell r="B916" t="str">
            <v>OŠ Pujanki</v>
          </cell>
        </row>
        <row r="917">
          <cell r="A917">
            <v>103</v>
          </cell>
          <cell r="B917" t="str">
            <v>OŠ Pušća</v>
          </cell>
        </row>
        <row r="918">
          <cell r="A918">
            <v>263</v>
          </cell>
          <cell r="B918" t="str">
            <v>OŠ Rajić</v>
          </cell>
        </row>
        <row r="919">
          <cell r="A919">
            <v>2277</v>
          </cell>
          <cell r="B919" t="str">
            <v>OŠ Rapska</v>
          </cell>
        </row>
        <row r="920">
          <cell r="A920">
            <v>1768</v>
          </cell>
          <cell r="B920" t="str">
            <v>OŠ Ravne njive</v>
          </cell>
        </row>
        <row r="921">
          <cell r="A921">
            <v>350</v>
          </cell>
          <cell r="B921" t="str">
            <v>OŠ Rečica</v>
          </cell>
        </row>
        <row r="922">
          <cell r="A922">
            <v>2883</v>
          </cell>
          <cell r="B922" t="str">
            <v>OŠ Remete</v>
          </cell>
        </row>
        <row r="923">
          <cell r="A923">
            <v>1383</v>
          </cell>
          <cell r="B923" t="str">
            <v>OŠ Retfala</v>
          </cell>
        </row>
        <row r="924">
          <cell r="A924">
            <v>2209</v>
          </cell>
          <cell r="B924" t="str">
            <v>OŠ Retkovec</v>
          </cell>
        </row>
        <row r="925">
          <cell r="A925">
            <v>758</v>
          </cell>
          <cell r="B925" t="str">
            <v>OŠ Rikard Katalinić Jeretov</v>
          </cell>
        </row>
        <row r="926">
          <cell r="A926">
            <v>2016</v>
          </cell>
          <cell r="B926" t="str">
            <v>OŠ Rivarela</v>
          </cell>
        </row>
        <row r="927">
          <cell r="A927">
            <v>1560</v>
          </cell>
          <cell r="B927" t="str">
            <v>OŠ Rogoznica</v>
          </cell>
        </row>
        <row r="928">
          <cell r="A928">
            <v>722</v>
          </cell>
          <cell r="B928" t="str">
            <v>OŠ Rovišće</v>
          </cell>
        </row>
        <row r="929">
          <cell r="A929">
            <v>32</v>
          </cell>
          <cell r="B929" t="str">
            <v>OŠ Rude</v>
          </cell>
        </row>
        <row r="930">
          <cell r="A930">
            <v>2266</v>
          </cell>
          <cell r="B930" t="str">
            <v>OŠ Rudeš</v>
          </cell>
        </row>
        <row r="931">
          <cell r="A931">
            <v>825</v>
          </cell>
          <cell r="B931" t="str">
            <v>OŠ Rudolfa Strohala</v>
          </cell>
        </row>
        <row r="932">
          <cell r="A932">
            <v>97</v>
          </cell>
          <cell r="B932" t="str">
            <v>OŠ Rugvica</v>
          </cell>
        </row>
        <row r="933">
          <cell r="A933">
            <v>1833</v>
          </cell>
          <cell r="B933" t="str">
            <v>OŠ Runović</v>
          </cell>
        </row>
        <row r="934">
          <cell r="A934">
            <v>23</v>
          </cell>
          <cell r="B934" t="str">
            <v>OŠ Samobor</v>
          </cell>
        </row>
        <row r="935">
          <cell r="A935">
            <v>779</v>
          </cell>
          <cell r="B935" t="str">
            <v>OŠ San Nicolo - Rijeka</v>
          </cell>
        </row>
        <row r="936">
          <cell r="A936">
            <v>4041</v>
          </cell>
          <cell r="B936" t="str">
            <v>OŠ Satnica Đakovačka</v>
          </cell>
        </row>
        <row r="937">
          <cell r="A937">
            <v>2282</v>
          </cell>
          <cell r="B937" t="str">
            <v>OŠ Savski Gaj</v>
          </cell>
        </row>
        <row r="938">
          <cell r="A938">
            <v>287</v>
          </cell>
          <cell r="B938" t="str">
            <v>OŠ Sela</v>
          </cell>
        </row>
        <row r="939">
          <cell r="A939">
            <v>1795</v>
          </cell>
          <cell r="B939" t="str">
            <v>OŠ Selca</v>
          </cell>
        </row>
        <row r="940">
          <cell r="A940">
            <v>2175</v>
          </cell>
          <cell r="B940" t="str">
            <v>OŠ Selnica</v>
          </cell>
        </row>
        <row r="941">
          <cell r="A941">
            <v>2317</v>
          </cell>
          <cell r="B941" t="str">
            <v>OŠ Sesvete</v>
          </cell>
        </row>
        <row r="942">
          <cell r="A942">
            <v>2904</v>
          </cell>
          <cell r="B942" t="str">
            <v>OŠ Sesvetska Sela</v>
          </cell>
        </row>
        <row r="943">
          <cell r="A943">
            <v>2343</v>
          </cell>
          <cell r="B943" t="str">
            <v>OŠ Sesvetska Sopnica</v>
          </cell>
        </row>
        <row r="944">
          <cell r="A944">
            <v>2318</v>
          </cell>
          <cell r="B944" t="str">
            <v>OŠ Sesvetski Kraljevec</v>
          </cell>
        </row>
        <row r="945">
          <cell r="A945">
            <v>209</v>
          </cell>
          <cell r="B945" t="str">
            <v>OŠ Side Košutić Radoboj</v>
          </cell>
        </row>
        <row r="946">
          <cell r="A946">
            <v>589</v>
          </cell>
          <cell r="B946" t="str">
            <v>OŠ Sidonije Rubido Erdody</v>
          </cell>
        </row>
        <row r="947">
          <cell r="A947">
            <v>1150</v>
          </cell>
          <cell r="B947" t="str">
            <v>OŠ Sikirevci</v>
          </cell>
        </row>
        <row r="948">
          <cell r="A948">
            <v>1823</v>
          </cell>
          <cell r="B948" t="str">
            <v>OŠ Silvija Strahimira Kranjčevića - Lovreć</v>
          </cell>
        </row>
        <row r="949">
          <cell r="A949">
            <v>902</v>
          </cell>
          <cell r="B949" t="str">
            <v>OŠ Silvija Strahimira Kranjčevića - Senj</v>
          </cell>
        </row>
        <row r="950">
          <cell r="A950">
            <v>2236</v>
          </cell>
          <cell r="B950" t="str">
            <v>OŠ Silvija Strahimira Kranjčevića - Zagreb</v>
          </cell>
        </row>
        <row r="951">
          <cell r="A951">
            <v>1487</v>
          </cell>
          <cell r="B951" t="str">
            <v>OŠ Silvije Strahimira Kranjčevića - Levanjska Varoš</v>
          </cell>
        </row>
        <row r="952">
          <cell r="A952">
            <v>1605</v>
          </cell>
          <cell r="B952" t="str">
            <v>OŠ Siniše Glavaševića</v>
          </cell>
        </row>
        <row r="953">
          <cell r="A953">
            <v>701</v>
          </cell>
          <cell r="B953" t="str">
            <v>OŠ Sirač</v>
          </cell>
        </row>
        <row r="954">
          <cell r="A954">
            <v>434</v>
          </cell>
          <cell r="B954" t="str">
            <v>OŠ Skakavac</v>
          </cell>
        </row>
        <row r="955">
          <cell r="A955">
            <v>1756</v>
          </cell>
          <cell r="B955" t="str">
            <v>OŠ Skalice</v>
          </cell>
        </row>
        <row r="956">
          <cell r="A956">
            <v>865</v>
          </cell>
          <cell r="B956" t="str">
            <v>OŠ Skrad</v>
          </cell>
        </row>
        <row r="957">
          <cell r="A957">
            <v>1561</v>
          </cell>
          <cell r="B957" t="str">
            <v>OŠ Skradin</v>
          </cell>
        </row>
        <row r="958">
          <cell r="A958">
            <v>1657</v>
          </cell>
          <cell r="B958" t="str">
            <v>OŠ Slakovci</v>
          </cell>
        </row>
        <row r="959">
          <cell r="A959">
            <v>2123</v>
          </cell>
          <cell r="B959" t="str">
            <v>OŠ Slano</v>
          </cell>
        </row>
        <row r="960">
          <cell r="A960">
            <v>1783</v>
          </cell>
          <cell r="B960" t="str">
            <v>OŠ Slatine</v>
          </cell>
        </row>
        <row r="961">
          <cell r="A961">
            <v>383</v>
          </cell>
          <cell r="B961" t="str">
            <v>OŠ Slava Raškaj</v>
          </cell>
        </row>
        <row r="962">
          <cell r="A962">
            <v>719</v>
          </cell>
          <cell r="B962" t="str">
            <v>OŠ Slavka Kolara - Hercegovac</v>
          </cell>
        </row>
        <row r="963">
          <cell r="A963">
            <v>54</v>
          </cell>
          <cell r="B963" t="str">
            <v>OŠ Slavka Kolara - Kravarsko</v>
          </cell>
        </row>
        <row r="964">
          <cell r="A964">
            <v>393</v>
          </cell>
          <cell r="B964" t="str">
            <v>OŠ Slunj</v>
          </cell>
        </row>
        <row r="965">
          <cell r="A965">
            <v>1237</v>
          </cell>
          <cell r="B965" t="str">
            <v>OŠ Smiljevac</v>
          </cell>
        </row>
        <row r="966">
          <cell r="A966">
            <v>2121</v>
          </cell>
          <cell r="B966" t="str">
            <v>OŠ Smokvica</v>
          </cell>
        </row>
        <row r="967">
          <cell r="A967">
            <v>579</v>
          </cell>
          <cell r="B967" t="str">
            <v>OŠ Sokolovac</v>
          </cell>
        </row>
        <row r="968">
          <cell r="A968">
            <v>1758</v>
          </cell>
          <cell r="B968" t="str">
            <v>OŠ Spinut</v>
          </cell>
        </row>
        <row r="969">
          <cell r="A969">
            <v>1767</v>
          </cell>
          <cell r="B969" t="str">
            <v>OŠ Split 3</v>
          </cell>
        </row>
        <row r="970">
          <cell r="A970">
            <v>488</v>
          </cell>
          <cell r="B970" t="str">
            <v>OŠ Sračinec</v>
          </cell>
        </row>
        <row r="971">
          <cell r="A971">
            <v>796</v>
          </cell>
          <cell r="B971" t="str">
            <v>OŠ Srdoči</v>
          </cell>
        </row>
        <row r="972">
          <cell r="A972">
            <v>1777</v>
          </cell>
          <cell r="B972" t="str">
            <v>OŠ Srinjine</v>
          </cell>
        </row>
        <row r="973">
          <cell r="A973">
            <v>1224</v>
          </cell>
          <cell r="B973" t="str">
            <v>OŠ Stanovi</v>
          </cell>
        </row>
        <row r="974">
          <cell r="A974">
            <v>1654</v>
          </cell>
          <cell r="B974" t="str">
            <v>OŠ Stari Jankovci</v>
          </cell>
        </row>
        <row r="975">
          <cell r="A975">
            <v>1274</v>
          </cell>
          <cell r="B975" t="str">
            <v>OŠ Starigrad</v>
          </cell>
        </row>
        <row r="976">
          <cell r="A976">
            <v>2246</v>
          </cell>
          <cell r="B976" t="str">
            <v>OŠ Stenjevec</v>
          </cell>
        </row>
        <row r="977">
          <cell r="A977">
            <v>98</v>
          </cell>
          <cell r="B977" t="str">
            <v>OŠ Stjepan Radić - Božjakovina</v>
          </cell>
        </row>
        <row r="978">
          <cell r="A978">
            <v>1678</v>
          </cell>
          <cell r="B978" t="str">
            <v>OŠ Stjepan Radić - Imotski</v>
          </cell>
        </row>
        <row r="979">
          <cell r="A979">
            <v>1164</v>
          </cell>
          <cell r="B979" t="str">
            <v>OŠ Stjepan Radić - Oprisavci</v>
          </cell>
        </row>
        <row r="980">
          <cell r="A980">
            <v>1713</v>
          </cell>
          <cell r="B980" t="str">
            <v>OŠ Stjepan Radić - Tijarica</v>
          </cell>
        </row>
        <row r="981">
          <cell r="A981">
            <v>1648</v>
          </cell>
          <cell r="B981" t="str">
            <v>OŠ Stjepana Antolovića</v>
          </cell>
        </row>
        <row r="982">
          <cell r="A982">
            <v>3</v>
          </cell>
          <cell r="B982" t="str">
            <v>OŠ Stjepana Basaričeka</v>
          </cell>
        </row>
        <row r="983">
          <cell r="A983">
            <v>2300</v>
          </cell>
          <cell r="B983" t="str">
            <v>OŠ Stjepana Bencekovića</v>
          </cell>
        </row>
        <row r="984">
          <cell r="A984">
            <v>1658</v>
          </cell>
          <cell r="B984" t="str">
            <v>OŠ Stjepana Cvrkovića</v>
          </cell>
        </row>
        <row r="985">
          <cell r="A985">
            <v>1689</v>
          </cell>
          <cell r="B985" t="str">
            <v>OŠ Stjepana Ivičevića</v>
          </cell>
        </row>
        <row r="986">
          <cell r="A986">
            <v>252</v>
          </cell>
          <cell r="B986" t="str">
            <v>OŠ Stjepana Kefelje</v>
          </cell>
        </row>
        <row r="987">
          <cell r="A987">
            <v>1254</v>
          </cell>
          <cell r="B987" t="str">
            <v>OŠ Stjepana Radića - Bibinje</v>
          </cell>
        </row>
        <row r="988">
          <cell r="A988">
            <v>162</v>
          </cell>
          <cell r="B988" t="str">
            <v>OŠ Stjepana Radića - Brestovec Orehovički</v>
          </cell>
        </row>
        <row r="989">
          <cell r="A989">
            <v>1041</v>
          </cell>
          <cell r="B989" t="str">
            <v>OŠ Stjepana Radića - Čaglin</v>
          </cell>
        </row>
        <row r="990">
          <cell r="A990">
            <v>2071</v>
          </cell>
          <cell r="B990" t="str">
            <v>OŠ Stjepana Radića - Metković</v>
          </cell>
        </row>
        <row r="991">
          <cell r="A991">
            <v>1780</v>
          </cell>
          <cell r="B991" t="str">
            <v>OŠ Stobreč</v>
          </cell>
        </row>
        <row r="992">
          <cell r="A992">
            <v>1965</v>
          </cell>
          <cell r="B992" t="str">
            <v>OŠ Stoja</v>
          </cell>
        </row>
        <row r="993">
          <cell r="A993">
            <v>2097</v>
          </cell>
          <cell r="B993" t="str">
            <v>OŠ Ston</v>
          </cell>
        </row>
        <row r="994">
          <cell r="A994">
            <v>2186</v>
          </cell>
          <cell r="B994" t="str">
            <v>OŠ Strahoninec</v>
          </cell>
        </row>
        <row r="995">
          <cell r="A995">
            <v>1789</v>
          </cell>
          <cell r="B995" t="str">
            <v>OŠ Strožanac</v>
          </cell>
        </row>
        <row r="996">
          <cell r="A996">
            <v>3057</v>
          </cell>
          <cell r="B996" t="str">
            <v>OŠ Stubičke Toplice</v>
          </cell>
        </row>
        <row r="997">
          <cell r="A997">
            <v>1826</v>
          </cell>
          <cell r="B997" t="str">
            <v>OŠ Studenci</v>
          </cell>
        </row>
        <row r="998">
          <cell r="A998">
            <v>1769</v>
          </cell>
          <cell r="B998" t="str">
            <v>OŠ Sućidar</v>
          </cell>
        </row>
        <row r="999">
          <cell r="A999">
            <v>998</v>
          </cell>
          <cell r="B999" t="str">
            <v>OŠ Suhopolje</v>
          </cell>
        </row>
        <row r="1000">
          <cell r="A1000">
            <v>1255</v>
          </cell>
          <cell r="B1000" t="str">
            <v>OŠ Sukošan</v>
          </cell>
        </row>
        <row r="1001">
          <cell r="A1001">
            <v>329</v>
          </cell>
          <cell r="B1001" t="str">
            <v>OŠ Sunja</v>
          </cell>
        </row>
        <row r="1002">
          <cell r="A1002">
            <v>1876</v>
          </cell>
          <cell r="B1002" t="str">
            <v>OŠ Supetar</v>
          </cell>
        </row>
        <row r="1003">
          <cell r="A1003">
            <v>1304</v>
          </cell>
          <cell r="B1003" t="str">
            <v>OŠ Sv. Filip i Jakov</v>
          </cell>
        </row>
        <row r="1004">
          <cell r="A1004">
            <v>2298</v>
          </cell>
          <cell r="B1004" t="str">
            <v>OŠ Sveta Klara</v>
          </cell>
        </row>
        <row r="1005">
          <cell r="A1005">
            <v>2187</v>
          </cell>
          <cell r="B1005" t="str">
            <v>OŠ Sveta Marija</v>
          </cell>
        </row>
        <row r="1006">
          <cell r="A1006">
            <v>105</v>
          </cell>
          <cell r="B1006" t="str">
            <v>OŠ Sveta Nedelja</v>
          </cell>
        </row>
        <row r="1007">
          <cell r="A1007">
            <v>1362</v>
          </cell>
          <cell r="B1007" t="str">
            <v>OŠ Svete Ane u Osijeku</v>
          </cell>
        </row>
        <row r="1008">
          <cell r="A1008">
            <v>504</v>
          </cell>
          <cell r="B1008" t="str">
            <v>OŠ Sveti Đurđ</v>
          </cell>
        </row>
        <row r="1009">
          <cell r="A1009">
            <v>212</v>
          </cell>
          <cell r="B1009" t="str">
            <v>OŠ Sveti Križ Začretje</v>
          </cell>
        </row>
        <row r="1010">
          <cell r="A1010">
            <v>2174</v>
          </cell>
          <cell r="B1010" t="str">
            <v>OŠ Sveti Martin na Muri</v>
          </cell>
        </row>
        <row r="1011">
          <cell r="A1011">
            <v>829</v>
          </cell>
          <cell r="B1011" t="str">
            <v>OŠ Sveti Matej</v>
          </cell>
        </row>
        <row r="1012">
          <cell r="A1012">
            <v>584</v>
          </cell>
          <cell r="B1012" t="str">
            <v>OŠ Sveti Petar Orehovec</v>
          </cell>
        </row>
        <row r="1013">
          <cell r="A1013">
            <v>2021</v>
          </cell>
          <cell r="B1013" t="str">
            <v xml:space="preserve">OŠ Svetvinčenat </v>
          </cell>
        </row>
        <row r="1014">
          <cell r="A1014">
            <v>508</v>
          </cell>
          <cell r="B1014" t="str">
            <v>OŠ Svibovec</v>
          </cell>
        </row>
        <row r="1015">
          <cell r="A1015">
            <v>61</v>
          </cell>
          <cell r="B1015" t="str">
            <v>OŠ Ščitarjevo</v>
          </cell>
        </row>
        <row r="1016">
          <cell r="A1016">
            <v>1322</v>
          </cell>
          <cell r="B1016" t="str">
            <v>OŠ Šećerana</v>
          </cell>
        </row>
        <row r="1017">
          <cell r="A1017">
            <v>484</v>
          </cell>
          <cell r="B1017" t="str">
            <v>OŠ Šemovec</v>
          </cell>
        </row>
        <row r="1018">
          <cell r="A1018">
            <v>2195</v>
          </cell>
          <cell r="B1018" t="str">
            <v>OŠ Šestine</v>
          </cell>
        </row>
        <row r="1019">
          <cell r="A1019">
            <v>1961</v>
          </cell>
          <cell r="B1019" t="str">
            <v>OŠ Šijana - Pula</v>
          </cell>
        </row>
        <row r="1020">
          <cell r="A1020">
            <v>1236</v>
          </cell>
          <cell r="B1020" t="str">
            <v>OŠ Šime Budinića - Zadar</v>
          </cell>
        </row>
        <row r="1021">
          <cell r="A1021">
            <v>1233</v>
          </cell>
          <cell r="B1021" t="str">
            <v>OŠ Šimuna Kožičića Benje</v>
          </cell>
        </row>
        <row r="1022">
          <cell r="A1022">
            <v>790</v>
          </cell>
          <cell r="B1022" t="str">
            <v>OŠ Škurinje - Rijeka</v>
          </cell>
        </row>
        <row r="1023">
          <cell r="A1023">
            <v>2908</v>
          </cell>
          <cell r="B1023" t="str">
            <v>OŠ Špansko Oranice</v>
          </cell>
        </row>
        <row r="1024">
          <cell r="A1024">
            <v>711</v>
          </cell>
          <cell r="B1024" t="str">
            <v>OŠ Štefanje</v>
          </cell>
        </row>
        <row r="1025">
          <cell r="A1025">
            <v>2177</v>
          </cell>
          <cell r="B1025" t="str">
            <v>OŠ Štrigova</v>
          </cell>
        </row>
        <row r="1026">
          <cell r="A1026">
            <v>352</v>
          </cell>
          <cell r="B1026" t="str">
            <v>OŠ Švarča</v>
          </cell>
        </row>
        <row r="1027">
          <cell r="A1027">
            <v>1958</v>
          </cell>
          <cell r="B1027" t="str">
            <v xml:space="preserve">OŠ Tar - Vabriga </v>
          </cell>
        </row>
        <row r="1028">
          <cell r="A1028">
            <v>1376</v>
          </cell>
          <cell r="B1028" t="str">
            <v>OŠ Tenja</v>
          </cell>
        </row>
        <row r="1029">
          <cell r="A1029">
            <v>1811</v>
          </cell>
          <cell r="B1029" t="str">
            <v>OŠ Tin Ujević - Krivodol</v>
          </cell>
        </row>
        <row r="1030">
          <cell r="A1030">
            <v>1375</v>
          </cell>
          <cell r="B1030" t="str">
            <v>OŠ Tin Ujević - Osijek</v>
          </cell>
        </row>
        <row r="1031">
          <cell r="A1031">
            <v>1546</v>
          </cell>
          <cell r="B1031" t="str">
            <v>OŠ Tina Ujevića - Šibenik</v>
          </cell>
        </row>
        <row r="1032">
          <cell r="A1032">
            <v>2276</v>
          </cell>
          <cell r="B1032" t="str">
            <v>OŠ Tina Ujevića - Zagreb</v>
          </cell>
        </row>
        <row r="1033">
          <cell r="A1033">
            <v>2252</v>
          </cell>
          <cell r="B1033" t="str">
            <v>OŠ Tituša Brezovačkog</v>
          </cell>
        </row>
        <row r="1034">
          <cell r="A1034">
            <v>2152</v>
          </cell>
          <cell r="B1034" t="str">
            <v>OŠ Tomaša Goričanca - Mala Subotica</v>
          </cell>
        </row>
        <row r="1035">
          <cell r="A1035">
            <v>1971</v>
          </cell>
          <cell r="B1035" t="str">
            <v>OŠ Tone Peruška - Pula</v>
          </cell>
        </row>
        <row r="1036">
          <cell r="A1036">
            <v>2888</v>
          </cell>
          <cell r="B1036" t="str">
            <v>OŠ Tordinci</v>
          </cell>
        </row>
        <row r="1037">
          <cell r="A1037">
            <v>1886</v>
          </cell>
          <cell r="B1037" t="str">
            <v>OŠ Trilj</v>
          </cell>
        </row>
        <row r="1038">
          <cell r="A1038">
            <v>483</v>
          </cell>
          <cell r="B1038" t="str">
            <v>OŠ Trnovec</v>
          </cell>
        </row>
        <row r="1039">
          <cell r="A1039">
            <v>728</v>
          </cell>
          <cell r="B1039" t="str">
            <v>OŠ Trnovitica</v>
          </cell>
        </row>
        <row r="1040">
          <cell r="A1040">
            <v>663</v>
          </cell>
          <cell r="B1040" t="str">
            <v>OŠ Trnovitički Popovac</v>
          </cell>
        </row>
        <row r="1041">
          <cell r="A1041">
            <v>2297</v>
          </cell>
          <cell r="B1041" t="str">
            <v>OŠ Trnsko</v>
          </cell>
        </row>
        <row r="1042">
          <cell r="A1042">
            <v>2281</v>
          </cell>
          <cell r="B1042" t="str">
            <v>OŠ Trnjanska</v>
          </cell>
        </row>
        <row r="1043">
          <cell r="A1043">
            <v>2128</v>
          </cell>
          <cell r="B1043" t="str">
            <v>OŠ Trpanj</v>
          </cell>
        </row>
        <row r="1044">
          <cell r="A1044">
            <v>1665</v>
          </cell>
          <cell r="B1044" t="str">
            <v>OŠ Trpinja</v>
          </cell>
        </row>
        <row r="1045">
          <cell r="A1045">
            <v>791</v>
          </cell>
          <cell r="B1045" t="str">
            <v>OŠ Trsat</v>
          </cell>
        </row>
        <row r="1046">
          <cell r="A1046">
            <v>1763</v>
          </cell>
          <cell r="B1046" t="str">
            <v>OŠ Trstenik</v>
          </cell>
        </row>
        <row r="1047">
          <cell r="A1047">
            <v>1690</v>
          </cell>
          <cell r="B1047" t="str">
            <v>OŠ Tučepi</v>
          </cell>
        </row>
        <row r="1048">
          <cell r="A1048">
            <v>358</v>
          </cell>
          <cell r="B1048" t="str">
            <v>OŠ Turanj</v>
          </cell>
        </row>
        <row r="1049">
          <cell r="A1049">
            <v>792</v>
          </cell>
          <cell r="B1049" t="str">
            <v>OŠ Turnić</v>
          </cell>
        </row>
        <row r="1050">
          <cell r="A1050">
            <v>516</v>
          </cell>
          <cell r="B1050" t="str">
            <v>OŠ Tužno</v>
          </cell>
        </row>
        <row r="1051">
          <cell r="A1051">
            <v>704</v>
          </cell>
          <cell r="B1051" t="str">
            <v>OŠ u Đulovcu</v>
          </cell>
        </row>
        <row r="1052">
          <cell r="A1052">
            <v>1288</v>
          </cell>
          <cell r="B1052" t="str">
            <v>OŠ Valentin Klarin - Preko</v>
          </cell>
        </row>
        <row r="1053">
          <cell r="A1053">
            <v>1928</v>
          </cell>
          <cell r="B1053" t="str">
            <v>OŠ Vazmoslav Gržalja</v>
          </cell>
        </row>
        <row r="1054">
          <cell r="A1054">
            <v>2302</v>
          </cell>
          <cell r="B1054" t="str">
            <v>OŠ Većeslava Holjevca</v>
          </cell>
        </row>
        <row r="1055">
          <cell r="A1055">
            <v>2120</v>
          </cell>
          <cell r="B1055" t="str">
            <v>OŠ Vela Luka</v>
          </cell>
        </row>
        <row r="1056">
          <cell r="A1056">
            <v>1978</v>
          </cell>
          <cell r="B1056" t="str">
            <v>OŠ Veli Vrh - Pula</v>
          </cell>
        </row>
        <row r="1057">
          <cell r="A1057">
            <v>52</v>
          </cell>
          <cell r="B1057" t="str">
            <v>OŠ Velika Mlaka</v>
          </cell>
        </row>
        <row r="1058">
          <cell r="A1058">
            <v>685</v>
          </cell>
          <cell r="B1058" t="str">
            <v>OŠ Velika Pisanica</v>
          </cell>
        </row>
        <row r="1059">
          <cell r="A1059">
            <v>505</v>
          </cell>
          <cell r="B1059" t="str">
            <v>OŠ Veliki Bukovec</v>
          </cell>
        </row>
        <row r="1060">
          <cell r="A1060">
            <v>217</v>
          </cell>
          <cell r="B1060" t="str">
            <v>OŠ Veliko Trgovišće</v>
          </cell>
        </row>
        <row r="1061">
          <cell r="A1061">
            <v>674</v>
          </cell>
          <cell r="B1061" t="str">
            <v>OŠ Veliko Trojstvo</v>
          </cell>
        </row>
        <row r="1062">
          <cell r="A1062">
            <v>1977</v>
          </cell>
          <cell r="B1062" t="str">
            <v>OŠ Veruda - Pula</v>
          </cell>
        </row>
        <row r="1063">
          <cell r="A1063">
            <v>793</v>
          </cell>
          <cell r="B1063" t="str">
            <v>OŠ Vežica</v>
          </cell>
        </row>
        <row r="1064">
          <cell r="A1064">
            <v>1549</v>
          </cell>
          <cell r="B1064" t="str">
            <v>OŠ Vidici</v>
          </cell>
        </row>
        <row r="1065">
          <cell r="A1065">
            <v>1973</v>
          </cell>
          <cell r="B1065" t="str">
            <v>OŠ Vidikovac</v>
          </cell>
        </row>
        <row r="1066">
          <cell r="A1066">
            <v>476</v>
          </cell>
          <cell r="B1066" t="str">
            <v>OŠ Vidovec</v>
          </cell>
        </row>
        <row r="1067">
          <cell r="A1067">
            <v>1369</v>
          </cell>
          <cell r="B1067" t="str">
            <v>OŠ Vijenac</v>
          </cell>
        </row>
        <row r="1068">
          <cell r="A1068">
            <v>1131</v>
          </cell>
          <cell r="B1068" t="str">
            <v>OŠ Viktor Car Emin - Donji Andrijevci</v>
          </cell>
        </row>
        <row r="1069">
          <cell r="A1069">
            <v>836</v>
          </cell>
          <cell r="B1069" t="str">
            <v>OŠ Viktora Cara Emina - Lovran</v>
          </cell>
        </row>
        <row r="1070">
          <cell r="A1070">
            <v>179</v>
          </cell>
          <cell r="B1070" t="str">
            <v>OŠ Viktora Kovačića</v>
          </cell>
        </row>
        <row r="1071">
          <cell r="A1071">
            <v>282</v>
          </cell>
          <cell r="B1071" t="str">
            <v>OŠ Viktorovac</v>
          </cell>
        </row>
        <row r="1072">
          <cell r="A1072">
            <v>1052</v>
          </cell>
          <cell r="B1072" t="str">
            <v>OŠ Vilima Korajca</v>
          </cell>
        </row>
        <row r="1073">
          <cell r="A1073">
            <v>485</v>
          </cell>
          <cell r="B1073" t="str">
            <v>OŠ Vinica</v>
          </cell>
        </row>
        <row r="1074">
          <cell r="A1074">
            <v>1720</v>
          </cell>
          <cell r="B1074" t="str">
            <v>OŠ Vis</v>
          </cell>
        </row>
        <row r="1075">
          <cell r="A1075">
            <v>1778</v>
          </cell>
          <cell r="B1075" t="str">
            <v>OŠ Visoka - Split</v>
          </cell>
        </row>
        <row r="1076">
          <cell r="A1076">
            <v>515</v>
          </cell>
          <cell r="B1076" t="str">
            <v>OŠ Visoko - Visoko</v>
          </cell>
        </row>
        <row r="1077">
          <cell r="A1077">
            <v>1381</v>
          </cell>
          <cell r="B1077" t="str">
            <v>OŠ Višnjevac</v>
          </cell>
        </row>
        <row r="1078">
          <cell r="A1078">
            <v>2014</v>
          </cell>
          <cell r="B1078" t="str">
            <v>OŠ Vitomir Širola - Pajo</v>
          </cell>
        </row>
        <row r="1079">
          <cell r="A1079">
            <v>1136</v>
          </cell>
          <cell r="B1079" t="str">
            <v>OŠ Vjekoslav Klaić</v>
          </cell>
        </row>
        <row r="1080">
          <cell r="A1080">
            <v>1566</v>
          </cell>
          <cell r="B1080" t="str">
            <v>OŠ Vjekoslava Kaleba</v>
          </cell>
        </row>
        <row r="1081">
          <cell r="A1081">
            <v>1748</v>
          </cell>
          <cell r="B1081" t="str">
            <v>OŠ Vjekoslava Paraća</v>
          </cell>
        </row>
        <row r="1082">
          <cell r="A1082">
            <v>2218</v>
          </cell>
          <cell r="B1082" t="str">
            <v>OŠ Vjenceslava Novaka</v>
          </cell>
        </row>
        <row r="1083">
          <cell r="A1083">
            <v>4056</v>
          </cell>
          <cell r="B1083" t="str">
            <v>OŠ Vladimir Deščak</v>
          </cell>
        </row>
        <row r="1084">
          <cell r="A1084">
            <v>780</v>
          </cell>
          <cell r="B1084" t="str">
            <v>OŠ Vladimir Gortan - Rijeka</v>
          </cell>
        </row>
        <row r="1085">
          <cell r="A1085">
            <v>1195</v>
          </cell>
          <cell r="B1085" t="str">
            <v>OŠ Vladimir Nazor - Adžamovci</v>
          </cell>
        </row>
        <row r="1086">
          <cell r="A1086">
            <v>164</v>
          </cell>
          <cell r="B1086" t="str">
            <v>OŠ Vladimir Nazor - Budinščina</v>
          </cell>
        </row>
        <row r="1087">
          <cell r="A1087">
            <v>1445</v>
          </cell>
          <cell r="B1087" t="str">
            <v>OŠ Vladimir Nazor - Čepin</v>
          </cell>
        </row>
        <row r="1088">
          <cell r="A1088">
            <v>340</v>
          </cell>
          <cell r="B1088" t="str">
            <v>OŠ Vladimir Nazor - Duga Resa</v>
          </cell>
        </row>
        <row r="1089">
          <cell r="A1089">
            <v>1339</v>
          </cell>
          <cell r="B1089" t="str">
            <v>OŠ Vladimir Nazor - Đakovo</v>
          </cell>
        </row>
        <row r="1090">
          <cell r="A1090">
            <v>1647</v>
          </cell>
          <cell r="B1090" t="str">
            <v>OŠ Vladimir Nazor - Komletinci</v>
          </cell>
        </row>
        <row r="1091">
          <cell r="A1091">
            <v>546</v>
          </cell>
          <cell r="B1091" t="str">
            <v>OŠ Vladimir Nazor - Križevci</v>
          </cell>
        </row>
        <row r="1092">
          <cell r="A1092">
            <v>1297</v>
          </cell>
          <cell r="B1092" t="str">
            <v>OŠ Vladimir Nazor - Neviđane</v>
          </cell>
        </row>
        <row r="1093">
          <cell r="A1093">
            <v>113</v>
          </cell>
          <cell r="B1093" t="str">
            <v>OŠ Vladimir Nazor - Pisarovina</v>
          </cell>
        </row>
        <row r="1094">
          <cell r="A1094">
            <v>2078</v>
          </cell>
          <cell r="B1094" t="str">
            <v>OŠ Vladimir Nazor - Ploče</v>
          </cell>
        </row>
        <row r="1095">
          <cell r="A1095">
            <v>1110</v>
          </cell>
          <cell r="B1095" t="str">
            <v>OŠ Vladimir Nazor - Slavonski Brod</v>
          </cell>
        </row>
        <row r="1096">
          <cell r="A1096">
            <v>481</v>
          </cell>
          <cell r="B1096" t="str">
            <v>OŠ Vladimir Nazor - Sveti Ilija</v>
          </cell>
        </row>
        <row r="1097">
          <cell r="A1097">
            <v>334</v>
          </cell>
          <cell r="B1097" t="str">
            <v>OŠ Vladimir Nazor - Topusko</v>
          </cell>
        </row>
        <row r="1098">
          <cell r="A1098">
            <v>1082</v>
          </cell>
          <cell r="B1098" t="str">
            <v>OŠ Vladimir Nazor - Trenkovo</v>
          </cell>
        </row>
        <row r="1099">
          <cell r="A1099">
            <v>961</v>
          </cell>
          <cell r="B1099" t="str">
            <v>OŠ Vladimir Nazor - Virovitica</v>
          </cell>
        </row>
        <row r="1100">
          <cell r="A1100">
            <v>1365</v>
          </cell>
          <cell r="B1100" t="str">
            <v>OŠ Vladimira Becića - Osijek</v>
          </cell>
        </row>
        <row r="1101">
          <cell r="A1101">
            <v>2043</v>
          </cell>
          <cell r="B1101" t="str">
            <v>OŠ Vladimira Gortana - Žminj</v>
          </cell>
        </row>
        <row r="1102">
          <cell r="A1102">
            <v>730</v>
          </cell>
          <cell r="B1102" t="str">
            <v>OŠ Vladimira Nazora - Crikvenica</v>
          </cell>
        </row>
        <row r="1103">
          <cell r="A1103">
            <v>638</v>
          </cell>
          <cell r="B1103" t="str">
            <v>OŠ Vladimira Nazora - Daruvar</v>
          </cell>
        </row>
        <row r="1104">
          <cell r="A1104">
            <v>1395</v>
          </cell>
          <cell r="B1104" t="str">
            <v>OŠ Vladimira Nazora - Feričanci</v>
          </cell>
        </row>
        <row r="1105">
          <cell r="A1105">
            <v>2006</v>
          </cell>
          <cell r="B1105" t="str">
            <v>OŠ Vladimira Nazora - Krnica</v>
          </cell>
        </row>
        <row r="1106">
          <cell r="A1106">
            <v>990</v>
          </cell>
          <cell r="B1106" t="str">
            <v>OŠ Vladimira Nazora - Nova Bukovica</v>
          </cell>
        </row>
        <row r="1107">
          <cell r="A1107">
            <v>1942</v>
          </cell>
          <cell r="B1107" t="str">
            <v>OŠ Vladimira Nazora - Pazin</v>
          </cell>
        </row>
        <row r="1108">
          <cell r="A1108">
            <v>1794</v>
          </cell>
          <cell r="B1108" t="str">
            <v>OŠ Vladimira Nazora - Postira</v>
          </cell>
        </row>
        <row r="1109">
          <cell r="A1109">
            <v>1998</v>
          </cell>
          <cell r="B1109" t="str">
            <v>OŠ Vladimira Nazora - Potpićan</v>
          </cell>
        </row>
        <row r="1110">
          <cell r="A1110">
            <v>2137</v>
          </cell>
          <cell r="B1110" t="str">
            <v>OŠ Vladimira Nazora - Pribislavec</v>
          </cell>
        </row>
        <row r="1111">
          <cell r="A1111">
            <v>1985</v>
          </cell>
          <cell r="B1111" t="str">
            <v>OŠ Vladimira Nazora - Rovinj</v>
          </cell>
        </row>
        <row r="1112">
          <cell r="A1112">
            <v>1260</v>
          </cell>
          <cell r="B1112" t="str">
            <v>OŠ Vladimira Nazora - Škabrnje</v>
          </cell>
        </row>
        <row r="1113">
          <cell r="A1113">
            <v>1579</v>
          </cell>
          <cell r="B1113" t="str">
            <v>OŠ Vladimira Nazora - Vinkovci</v>
          </cell>
        </row>
        <row r="1114">
          <cell r="A1114">
            <v>2041</v>
          </cell>
          <cell r="B1114" t="str">
            <v>OŠ Vladimira Nazora - Vrsar</v>
          </cell>
        </row>
        <row r="1115">
          <cell r="A1115">
            <v>2220</v>
          </cell>
          <cell r="B1115" t="str">
            <v>OŠ Vladimira Nazora - Zagreb</v>
          </cell>
        </row>
        <row r="1116">
          <cell r="A1116">
            <v>249</v>
          </cell>
          <cell r="B1116" t="str">
            <v>OŠ Vladimira Vidrića</v>
          </cell>
        </row>
        <row r="1117">
          <cell r="A1117">
            <v>995</v>
          </cell>
          <cell r="B1117" t="str">
            <v>OŠ Voćin</v>
          </cell>
        </row>
        <row r="1118">
          <cell r="A1118">
            <v>1571</v>
          </cell>
          <cell r="B1118" t="str">
            <v>OŠ Vodice</v>
          </cell>
        </row>
        <row r="1119">
          <cell r="A1119">
            <v>2036</v>
          </cell>
          <cell r="B1119" t="str">
            <v xml:space="preserve">OŠ Vodnjan </v>
          </cell>
        </row>
        <row r="1120">
          <cell r="A1120">
            <v>1659</v>
          </cell>
          <cell r="B1120" t="str">
            <v>OŠ Vođinci</v>
          </cell>
        </row>
        <row r="1121">
          <cell r="A1121">
            <v>396</v>
          </cell>
          <cell r="B1121" t="str">
            <v>OŠ Vojnić</v>
          </cell>
        </row>
        <row r="1122">
          <cell r="A1122">
            <v>2267</v>
          </cell>
          <cell r="B1122" t="str">
            <v>OŠ Voltino</v>
          </cell>
        </row>
        <row r="1123">
          <cell r="A1123">
            <v>1245</v>
          </cell>
          <cell r="B1123" t="str">
            <v>OŠ Voštarnica - Zadar</v>
          </cell>
        </row>
        <row r="1124">
          <cell r="A1124">
            <v>2271</v>
          </cell>
          <cell r="B1124" t="str">
            <v>OŠ Vrbani</v>
          </cell>
        </row>
        <row r="1125">
          <cell r="A1125">
            <v>1721</v>
          </cell>
          <cell r="B1125" t="str">
            <v>OŠ Vrgorac</v>
          </cell>
        </row>
        <row r="1126">
          <cell r="A1126">
            <v>1551</v>
          </cell>
          <cell r="B1126" t="str">
            <v>OŠ Vrpolje</v>
          </cell>
        </row>
        <row r="1127">
          <cell r="A1127">
            <v>2305</v>
          </cell>
          <cell r="B1127" t="str">
            <v>OŠ Vugrovec - Kašina</v>
          </cell>
        </row>
        <row r="1128">
          <cell r="A1128">
            <v>2245</v>
          </cell>
          <cell r="B1128" t="str">
            <v>OŠ Vukomerec</v>
          </cell>
        </row>
        <row r="1129">
          <cell r="A1129">
            <v>41</v>
          </cell>
          <cell r="B1129" t="str">
            <v>OŠ Vukovina</v>
          </cell>
        </row>
        <row r="1130">
          <cell r="A1130">
            <v>1246</v>
          </cell>
          <cell r="B1130" t="str">
            <v>OŠ Zadarski otoci - Zadar</v>
          </cell>
        </row>
        <row r="1131">
          <cell r="A1131">
            <v>1907</v>
          </cell>
          <cell r="B1131" t="str">
            <v>OŠ Zagvozd</v>
          </cell>
        </row>
        <row r="1132">
          <cell r="A1132">
            <v>776</v>
          </cell>
          <cell r="B1132" t="str">
            <v>OŠ Zamet</v>
          </cell>
        </row>
        <row r="1133">
          <cell r="A1133">
            <v>2296</v>
          </cell>
          <cell r="B1133" t="str">
            <v>OŠ Zapruđe</v>
          </cell>
        </row>
        <row r="1134">
          <cell r="A1134">
            <v>1055</v>
          </cell>
          <cell r="B1134" t="str">
            <v>OŠ Zdenka Turkovića</v>
          </cell>
        </row>
        <row r="1135">
          <cell r="A1135">
            <v>1257</v>
          </cell>
          <cell r="B1135" t="str">
            <v>OŠ Zemunik</v>
          </cell>
        </row>
        <row r="1136">
          <cell r="A1136">
            <v>153</v>
          </cell>
          <cell r="B1136" t="str">
            <v>OŠ Zlatar Bistrica</v>
          </cell>
        </row>
        <row r="1137">
          <cell r="A1137">
            <v>1422</v>
          </cell>
          <cell r="B1137" t="str">
            <v>OŠ Zmajevac</v>
          </cell>
        </row>
        <row r="1138">
          <cell r="A1138">
            <v>1913</v>
          </cell>
          <cell r="B1138" t="str">
            <v>OŠ Zmijavci</v>
          </cell>
        </row>
        <row r="1139">
          <cell r="A1139">
            <v>4064</v>
          </cell>
          <cell r="B1139" t="str">
            <v>OŠ Zorke Sever</v>
          </cell>
        </row>
        <row r="1140">
          <cell r="A1140">
            <v>890</v>
          </cell>
          <cell r="B1140" t="str">
            <v>OŠ Zrinskih i Frankopana</v>
          </cell>
        </row>
        <row r="1141">
          <cell r="A1141">
            <v>1632</v>
          </cell>
          <cell r="B1141" t="str">
            <v>OŠ Zrinskih Nuštar</v>
          </cell>
        </row>
        <row r="1142">
          <cell r="A1142">
            <v>255</v>
          </cell>
          <cell r="B1142" t="str">
            <v>OŠ Zvonimira Franka</v>
          </cell>
        </row>
        <row r="1143">
          <cell r="A1143">
            <v>734</v>
          </cell>
          <cell r="B1143" t="str">
            <v>OŠ Zvonka Cara</v>
          </cell>
        </row>
        <row r="1144">
          <cell r="A1144">
            <v>436</v>
          </cell>
          <cell r="B1144" t="str">
            <v>OŠ Žakanje</v>
          </cell>
        </row>
        <row r="1145">
          <cell r="A1145">
            <v>2239</v>
          </cell>
          <cell r="B1145" t="str">
            <v>OŠ Žitnjak</v>
          </cell>
        </row>
        <row r="1146">
          <cell r="A1146">
            <v>4057</v>
          </cell>
          <cell r="B1146" t="str">
            <v>OŠ Žnjan-Pazdigrad</v>
          </cell>
        </row>
        <row r="1147">
          <cell r="A1147">
            <v>1774</v>
          </cell>
          <cell r="B1147" t="str">
            <v>OŠ Žrnovnica</v>
          </cell>
        </row>
        <row r="1148">
          <cell r="A1148">
            <v>2129</v>
          </cell>
          <cell r="B1148" t="str">
            <v>OŠ Župa Dubrovačka</v>
          </cell>
        </row>
        <row r="1149">
          <cell r="A1149">
            <v>2210</v>
          </cell>
          <cell r="B1149" t="str">
            <v>OŠ Žuti brijeg</v>
          </cell>
        </row>
        <row r="1150">
          <cell r="A1150">
            <v>2653</v>
          </cell>
          <cell r="B1150" t="str">
            <v>Pazinski kolegij - Klasična gimnazija Pazin s pravom javnosti</v>
          </cell>
        </row>
        <row r="1151">
          <cell r="A1151">
            <v>4035</v>
          </cell>
          <cell r="B1151" t="str">
            <v>Policijska akademija</v>
          </cell>
        </row>
        <row r="1152">
          <cell r="A1152">
            <v>2325</v>
          </cell>
          <cell r="B1152" t="str">
            <v>Poliklinika za rehabilitaciju slušanja i govora SUVAG</v>
          </cell>
        </row>
        <row r="1153">
          <cell r="A1153">
            <v>2551</v>
          </cell>
          <cell r="B1153" t="str">
            <v>Poljoprivredna i veterinarska škola - Osijek</v>
          </cell>
        </row>
        <row r="1154">
          <cell r="A1154">
            <v>2732</v>
          </cell>
          <cell r="B1154" t="str">
            <v>Poljoprivredna škola - Zagreb</v>
          </cell>
        </row>
        <row r="1155">
          <cell r="A1155">
            <v>2530</v>
          </cell>
          <cell r="B1155" t="str">
            <v>Poljoprivredna, prehrambena i veterinarska škola Stanka Ožanića</v>
          </cell>
        </row>
        <row r="1156">
          <cell r="A1156">
            <v>2587</v>
          </cell>
          <cell r="B1156" t="str">
            <v>Poljoprivredno šumarska škola - Vinkovci</v>
          </cell>
        </row>
        <row r="1157">
          <cell r="A1157">
            <v>2498</v>
          </cell>
          <cell r="B1157" t="str">
            <v>Poljoprivredno-prehrambena škola - Požega</v>
          </cell>
        </row>
        <row r="1158">
          <cell r="A1158">
            <v>2478</v>
          </cell>
          <cell r="B1158" t="str">
            <v>Pomorska škola - Bakar</v>
          </cell>
        </row>
        <row r="1159">
          <cell r="A1159">
            <v>2632</v>
          </cell>
          <cell r="B1159" t="str">
            <v>Pomorska škola - Split</v>
          </cell>
        </row>
        <row r="1160">
          <cell r="A1160">
            <v>2524</v>
          </cell>
          <cell r="B1160" t="str">
            <v>Pomorska škola - Zadar</v>
          </cell>
        </row>
        <row r="1161">
          <cell r="A1161">
            <v>2679</v>
          </cell>
          <cell r="B1161" t="str">
            <v>Pomorsko-tehnička škola - Dubrovnik</v>
          </cell>
        </row>
        <row r="1162">
          <cell r="A1162">
            <v>2730</v>
          </cell>
          <cell r="B1162" t="str">
            <v>Poštanska i telekomunikacijska škola - Zagreb</v>
          </cell>
        </row>
        <row r="1163">
          <cell r="A1163">
            <v>2733</v>
          </cell>
          <cell r="B1163" t="str">
            <v>Prehrambeno - tehnološka škola - Zagreb</v>
          </cell>
        </row>
        <row r="1164">
          <cell r="A1164">
            <v>2458</v>
          </cell>
          <cell r="B1164" t="str">
            <v>Prirodoslovna i grafička škola - Rijeka</v>
          </cell>
        </row>
        <row r="1165">
          <cell r="A1165">
            <v>2391</v>
          </cell>
          <cell r="B1165" t="str">
            <v>Prirodoslovna škola - Karlovac</v>
          </cell>
        </row>
        <row r="1166">
          <cell r="A1166">
            <v>2728</v>
          </cell>
          <cell r="B1166" t="str">
            <v>Prirodoslovna škola Vladimira Preloga</v>
          </cell>
        </row>
        <row r="1167">
          <cell r="A1167">
            <v>2529</v>
          </cell>
          <cell r="B1167" t="str">
            <v>Prirodoslovno - grafička škola - Zadar</v>
          </cell>
        </row>
        <row r="1168">
          <cell r="A1168">
            <v>2615</v>
          </cell>
          <cell r="B1168" t="str">
            <v>Prirodoslovna škola Split</v>
          </cell>
        </row>
        <row r="1169">
          <cell r="A1169">
            <v>2840</v>
          </cell>
          <cell r="B1169" t="str">
            <v>Privatna ekonomsko-poslovna škola s pravom javnosti - Varaždin</v>
          </cell>
        </row>
        <row r="1170">
          <cell r="A1170">
            <v>2787</v>
          </cell>
          <cell r="B1170" t="str">
            <v>Privatna gimnazija Dr. Časl, s pravom javnosti</v>
          </cell>
        </row>
        <row r="1171">
          <cell r="A1171">
            <v>2777</v>
          </cell>
          <cell r="B1171" t="str">
            <v>Privatna gimnazija i ekonomska škola Katarina Zrinski</v>
          </cell>
        </row>
        <row r="1172">
          <cell r="A1172">
            <v>2790</v>
          </cell>
          <cell r="B1172" t="str">
            <v>Privatna gimnazija i ekonomsko-informatička škola Futura s pravom javnosti</v>
          </cell>
        </row>
        <row r="1173">
          <cell r="A1173">
            <v>2788</v>
          </cell>
          <cell r="B1173" t="str">
            <v>Privatna gimnazija i strukovna škola Svijet s pravom javnosti</v>
          </cell>
        </row>
        <row r="1174">
          <cell r="A1174">
            <v>2844</v>
          </cell>
          <cell r="B1174" t="str">
            <v>Privatna gimnazija i turističko-ugostiteljska škola Jure Kuprešak  - Zagreb</v>
          </cell>
        </row>
        <row r="1175">
          <cell r="A1175">
            <v>2669</v>
          </cell>
          <cell r="B1175" t="str">
            <v>Privatna gimnazija Juraj Dobrila, s pravom javnosti</v>
          </cell>
        </row>
        <row r="1176">
          <cell r="A1176">
            <v>4059</v>
          </cell>
          <cell r="B1176" t="str">
            <v>Privatna gimnazija NOVA s pravom javnosti</v>
          </cell>
        </row>
        <row r="1177">
          <cell r="A1177">
            <v>2640</v>
          </cell>
          <cell r="B1177" t="str">
            <v>Privatna jezična gimnazija Pitagora - srednja škola s pravom javnosti</v>
          </cell>
        </row>
        <row r="1178">
          <cell r="A1178">
            <v>2916</v>
          </cell>
          <cell r="B1178" t="str">
            <v xml:space="preserve">Privatna jezično-informatička gimnazija Leonardo da Vinci </v>
          </cell>
        </row>
        <row r="1179">
          <cell r="A1179">
            <v>2774</v>
          </cell>
          <cell r="B1179" t="str">
            <v>Privatna klasična gimnazija s pravom javnosti - Zagreb</v>
          </cell>
        </row>
        <row r="1180">
          <cell r="A1180">
            <v>2941</v>
          </cell>
          <cell r="B1180" t="str">
            <v>Privatna osnovna glazbena škola Bonar</v>
          </cell>
        </row>
        <row r="1181">
          <cell r="A1181">
            <v>1784</v>
          </cell>
          <cell r="B1181" t="str">
            <v>Privatna osnovna glazbena škola Boris Papandopulo</v>
          </cell>
        </row>
        <row r="1182">
          <cell r="A1182">
            <v>1253</v>
          </cell>
          <cell r="B1182" t="str">
            <v>Privatna osnovna škola Nova</v>
          </cell>
        </row>
        <row r="1183">
          <cell r="A1183">
            <v>4002</v>
          </cell>
          <cell r="B1183" t="str">
            <v>Privatna sportska i jezična gimnazija Franjo Bučar</v>
          </cell>
        </row>
        <row r="1184">
          <cell r="A1184">
            <v>4037</v>
          </cell>
          <cell r="B1184" t="str">
            <v>Privatna srednja ekonomska škola "Knez Malduh" Split</v>
          </cell>
        </row>
        <row r="1185">
          <cell r="A1185">
            <v>2784</v>
          </cell>
          <cell r="B1185" t="str">
            <v>Privatna srednja ekonomska škola INOVA s pravom javnosti</v>
          </cell>
        </row>
        <row r="1186">
          <cell r="A1186">
            <v>4031</v>
          </cell>
          <cell r="B1186" t="str">
            <v>Privatna srednja ekonomska škola Verte Nova</v>
          </cell>
        </row>
        <row r="1187">
          <cell r="A1187">
            <v>2641</v>
          </cell>
          <cell r="B1187" t="str">
            <v>Privatna srednja škola Marko Antun de Dominis, s pravom javnosti</v>
          </cell>
        </row>
        <row r="1188">
          <cell r="A1188">
            <v>2417</v>
          </cell>
          <cell r="B1188" t="str">
            <v>Privatna srednja škola Varaždin s pravom javnosti</v>
          </cell>
        </row>
        <row r="1189">
          <cell r="A1189">
            <v>2915</v>
          </cell>
          <cell r="B1189" t="str">
            <v>Privatna srednja ugostiteljska škola Wallner - Split</v>
          </cell>
        </row>
        <row r="1190">
          <cell r="A1190">
            <v>2785</v>
          </cell>
          <cell r="B1190" t="str">
            <v>Privatna umjetnička gimnazija, s pravom javnosti - Zagreb</v>
          </cell>
        </row>
        <row r="1191">
          <cell r="A1191">
            <v>2839</v>
          </cell>
          <cell r="B1191" t="str">
            <v>Privatna varaždinska gimnazija s pravom javnosti</v>
          </cell>
        </row>
        <row r="1192">
          <cell r="A1192">
            <v>2467</v>
          </cell>
          <cell r="B1192" t="str">
            <v>Prometna škola - Rijeka</v>
          </cell>
        </row>
        <row r="1193">
          <cell r="A1193">
            <v>2572</v>
          </cell>
          <cell r="B1193" t="str">
            <v>Prometno-tehnička škola - Šibenik</v>
          </cell>
        </row>
        <row r="1194">
          <cell r="A1194">
            <v>1385</v>
          </cell>
          <cell r="B1194" t="str">
            <v>Prosvjetno-kulturni centar Mađara u Republici Hrvatskoj</v>
          </cell>
        </row>
        <row r="1195">
          <cell r="A1195">
            <v>2725</v>
          </cell>
          <cell r="B1195" t="str">
            <v>Prva ekonomska škola - Zagreb</v>
          </cell>
        </row>
        <row r="1196">
          <cell r="A1196">
            <v>2406</v>
          </cell>
          <cell r="B1196" t="str">
            <v>Prva gimnazija - Varaždin</v>
          </cell>
        </row>
        <row r="1197">
          <cell r="A1197">
            <v>4009</v>
          </cell>
          <cell r="B1197" t="str">
            <v>Prva katolička osnovna škola u Gradu Zagrebu</v>
          </cell>
        </row>
        <row r="1198">
          <cell r="A1198">
            <v>368</v>
          </cell>
          <cell r="B1198" t="str">
            <v>Prva osnovna škola - Ogulin</v>
          </cell>
        </row>
        <row r="1199">
          <cell r="A1199">
            <v>4036</v>
          </cell>
          <cell r="B1199" t="str">
            <v>Prva privatna ekonomska škola Požega</v>
          </cell>
        </row>
        <row r="1200">
          <cell r="A1200">
            <v>3283</v>
          </cell>
          <cell r="B1200" t="str">
            <v>Prva privatna gimnazija - Karlovac</v>
          </cell>
        </row>
        <row r="1201">
          <cell r="A1201">
            <v>2416</v>
          </cell>
          <cell r="B1201" t="str">
            <v>Prva privatna gimnazija s pravom javnosti - Varaždin</v>
          </cell>
        </row>
        <row r="1202">
          <cell r="A1202">
            <v>2773</v>
          </cell>
          <cell r="B1202" t="str">
            <v>Prva privatna gimnazija s pravom javnosti - Zagreb</v>
          </cell>
        </row>
        <row r="1203">
          <cell r="A1203">
            <v>1982</v>
          </cell>
          <cell r="B1203" t="str">
            <v>Prva privatna osnovna škola Juraj Dobrila s pravom javnosti</v>
          </cell>
        </row>
        <row r="1204">
          <cell r="A1204">
            <v>4038</v>
          </cell>
          <cell r="B1204" t="str">
            <v>Prva privatna škola za osobne usluge Zagreb</v>
          </cell>
        </row>
        <row r="1205">
          <cell r="A1205">
            <v>2457</v>
          </cell>
          <cell r="B1205" t="str">
            <v>Prva riječka hrvatska gimnazija</v>
          </cell>
        </row>
        <row r="1206">
          <cell r="A1206">
            <v>2843</v>
          </cell>
          <cell r="B1206" t="str">
            <v>Prva Srednja informatička škola, s pravom javnosti</v>
          </cell>
        </row>
        <row r="1207">
          <cell r="A1207">
            <v>2538</v>
          </cell>
          <cell r="B1207" t="str">
            <v>Prva srednja škola - Beli Manastir</v>
          </cell>
        </row>
        <row r="1208">
          <cell r="A1208">
            <v>2460</v>
          </cell>
          <cell r="B1208" t="str">
            <v>Prva sušačka hrvatska gimnazija u Rijeci</v>
          </cell>
        </row>
        <row r="1209">
          <cell r="A1209">
            <v>4034</v>
          </cell>
          <cell r="B1209" t="str">
            <v>Pučko otvoreno učilište Zagreb</v>
          </cell>
        </row>
        <row r="1210">
          <cell r="A1210">
            <v>2471</v>
          </cell>
          <cell r="B1210" t="str">
            <v>Salezijanska klasična gimnazija - s pravom javnosti</v>
          </cell>
        </row>
        <row r="1211">
          <cell r="A1211">
            <v>2480</v>
          </cell>
          <cell r="B1211" t="str">
            <v>Srednja glazbena škola Mirković - s pravom javnosti</v>
          </cell>
        </row>
        <row r="1212">
          <cell r="A1212">
            <v>2428</v>
          </cell>
          <cell r="B1212" t="str">
            <v>Srednja gospodarska škola - Križevci</v>
          </cell>
        </row>
        <row r="1213">
          <cell r="A1213">
            <v>2513</v>
          </cell>
          <cell r="B1213" t="str">
            <v>Srednja medicinska škola - Slavonski Brod</v>
          </cell>
        </row>
        <row r="1214">
          <cell r="A1214">
            <v>2689</v>
          </cell>
          <cell r="B1214" t="str">
            <v xml:space="preserve">Srednja poljoprivredna i tehnička škola - Opuzen </v>
          </cell>
        </row>
        <row r="1215">
          <cell r="A1215">
            <v>2604</v>
          </cell>
          <cell r="B1215" t="str">
            <v>Srednja strukovna škola - Makarska</v>
          </cell>
        </row>
        <row r="1216">
          <cell r="A1216">
            <v>2354</v>
          </cell>
          <cell r="B1216" t="str">
            <v>Srednja strukovna škola - Samobor</v>
          </cell>
        </row>
        <row r="1217">
          <cell r="A1217">
            <v>2578</v>
          </cell>
          <cell r="B1217" t="str">
            <v>Srednja strukovna škola - Šibenik</v>
          </cell>
        </row>
        <row r="1218">
          <cell r="A1218">
            <v>2412</v>
          </cell>
          <cell r="B1218" t="str">
            <v>Srednja strukovna škola - Varaždin</v>
          </cell>
        </row>
        <row r="1219">
          <cell r="A1219">
            <v>2358</v>
          </cell>
          <cell r="B1219" t="str">
            <v>Srednja strukovna škola - Velika Gorica</v>
          </cell>
        </row>
        <row r="1220">
          <cell r="A1220">
            <v>2585</v>
          </cell>
          <cell r="B1220" t="str">
            <v>Srednja strukovna škola - Vinkovci</v>
          </cell>
        </row>
        <row r="1221">
          <cell r="A1221">
            <v>2543</v>
          </cell>
          <cell r="B1221" t="str">
            <v>Srednja strukovna škola Antuna Horvata - Đakovo</v>
          </cell>
        </row>
        <row r="1222">
          <cell r="A1222">
            <v>2606</v>
          </cell>
          <cell r="B1222" t="str">
            <v>Srednja strukovna škola bana Josipa Jelačića</v>
          </cell>
        </row>
        <row r="1223">
          <cell r="A1223">
            <v>2611</v>
          </cell>
          <cell r="B1223" t="str">
            <v>Srednja strukovna škola Blaž Jurjev Trogiranin</v>
          </cell>
        </row>
        <row r="1224">
          <cell r="A1224">
            <v>3284</v>
          </cell>
          <cell r="B1224" t="str">
            <v>Srednja strukovna škola Kotva</v>
          </cell>
        </row>
        <row r="1225">
          <cell r="A1225">
            <v>2906</v>
          </cell>
          <cell r="B1225" t="str">
            <v xml:space="preserve">Srednja strukovna škola Kralja Zvonimira </v>
          </cell>
        </row>
        <row r="1226">
          <cell r="A1226">
            <v>4006</v>
          </cell>
          <cell r="B1226" t="str">
            <v>Srednja škola Delnice</v>
          </cell>
        </row>
        <row r="1227">
          <cell r="A1227">
            <v>4018</v>
          </cell>
          <cell r="B1227" t="str">
            <v>Srednja škola Isidora Kršnjavoga Našice</v>
          </cell>
        </row>
        <row r="1228">
          <cell r="A1228">
            <v>4004</v>
          </cell>
          <cell r="B1228" t="str">
            <v>Srednja škola Ludbreg</v>
          </cell>
        </row>
        <row r="1229">
          <cell r="A1229">
            <v>4005</v>
          </cell>
          <cell r="B1229" t="str">
            <v>Srednja škola Novi Marof</v>
          </cell>
        </row>
        <row r="1230">
          <cell r="A1230">
            <v>2667</v>
          </cell>
          <cell r="B1230" t="str">
            <v>Srednja škola s pravom javnosti Manero - Višnjan</v>
          </cell>
        </row>
        <row r="1231">
          <cell r="A1231">
            <v>2419</v>
          </cell>
          <cell r="B1231" t="str">
            <v>Srednja škola u Maruševcu s pravom javnosti</v>
          </cell>
        </row>
        <row r="1232">
          <cell r="A1232">
            <v>2455</v>
          </cell>
          <cell r="B1232" t="str">
            <v>Srednja škola za elektrotehniku i računalstvo - Rijeka</v>
          </cell>
        </row>
        <row r="1233">
          <cell r="A1233">
            <v>2453</v>
          </cell>
          <cell r="B1233" t="str">
            <v xml:space="preserve">Srednja talijanska škola - Rijeka </v>
          </cell>
        </row>
        <row r="1234">
          <cell r="A1234">
            <v>2627</v>
          </cell>
          <cell r="B1234" t="str">
            <v>Srednja tehnička prometna škola - Split</v>
          </cell>
        </row>
        <row r="1235">
          <cell r="A1235">
            <v>2791</v>
          </cell>
          <cell r="B1235" t="str">
            <v>Srpska pravoslavna opća gimnazija Kantakuzina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Bartola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2614</v>
          </cell>
          <cell r="B1249" t="str">
            <v>SŠ Braća Radić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3162</v>
          </cell>
          <cell r="B1252" t="str">
            <v>SŠ Čakovec</v>
          </cell>
        </row>
        <row r="1253">
          <cell r="A1253">
            <v>2437</v>
          </cell>
          <cell r="B1253" t="str">
            <v>SŠ Čazma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2411</v>
          </cell>
          <cell r="B1318" t="str">
            <v>Strojarska i prometna škola - Varaždin</v>
          </cell>
        </row>
        <row r="1319">
          <cell r="A1319">
            <v>2452</v>
          </cell>
          <cell r="B1319" t="str">
            <v>Strojarska škola za industrijska i obrtnička zanimanja - Rijeka</v>
          </cell>
        </row>
        <row r="1320">
          <cell r="A1320">
            <v>2546</v>
          </cell>
          <cell r="B1320" t="str">
            <v>Strojarska tehnička škola - Osijek</v>
          </cell>
        </row>
        <row r="1321">
          <cell r="A1321">
            <v>2737</v>
          </cell>
          <cell r="B1321" t="str">
            <v>Strojarska tehnička škola Fausta Vrančića</v>
          </cell>
        </row>
        <row r="1322">
          <cell r="A1322">
            <v>2738</v>
          </cell>
          <cell r="B1322" t="str">
            <v>Strojarska tehnička škola Frana Bošnjakovića</v>
          </cell>
        </row>
        <row r="1323">
          <cell r="A1323">
            <v>2462</v>
          </cell>
          <cell r="B1323" t="str">
            <v>Strojarsko brodograđevna škola za industrijska i obrtnička zanimanja - Rijeka</v>
          </cell>
        </row>
        <row r="1324">
          <cell r="A1324">
            <v>2420</v>
          </cell>
          <cell r="B1324" t="str">
            <v>Strukovna škola - Đurđevac</v>
          </cell>
        </row>
        <row r="1325">
          <cell r="A1325">
            <v>2482</v>
          </cell>
          <cell r="B1325" t="str">
            <v>Strukovna škola - Gospić</v>
          </cell>
        </row>
        <row r="1326">
          <cell r="A1326">
            <v>2664</v>
          </cell>
          <cell r="B1326" t="str">
            <v>Strukovna škola - Pula</v>
          </cell>
        </row>
        <row r="1327">
          <cell r="A1327">
            <v>2492</v>
          </cell>
          <cell r="B1327" t="str">
            <v>Strukovna škola - Virovitica</v>
          </cell>
        </row>
        <row r="1328">
          <cell r="A1328">
            <v>2592</v>
          </cell>
          <cell r="B1328" t="str">
            <v>Strukovna škola - Vukovar</v>
          </cell>
        </row>
        <row r="1329">
          <cell r="A1329">
            <v>2672</v>
          </cell>
          <cell r="B1329" t="str">
            <v xml:space="preserve">Strukovna škola Eugena Kumičića - Rovinj </v>
          </cell>
        </row>
        <row r="1330">
          <cell r="A1330">
            <v>2528</v>
          </cell>
          <cell r="B1330" t="str">
            <v>Strukovna škola Vice Vlatkovića</v>
          </cell>
        </row>
        <row r="1331">
          <cell r="A1331">
            <v>2580</v>
          </cell>
          <cell r="B1331" t="str">
            <v>Šibenska privatna gimnazija s pravom javnosti</v>
          </cell>
        </row>
        <row r="1332">
          <cell r="A1332">
            <v>2342</v>
          </cell>
          <cell r="B1332" t="str">
            <v>Škola kreativnog razvoja dr.Časl</v>
          </cell>
        </row>
        <row r="1333">
          <cell r="A1333">
            <v>2633</v>
          </cell>
          <cell r="B1333" t="str">
            <v>Škola likovnih umjetnosti - Split</v>
          </cell>
        </row>
        <row r="1334">
          <cell r="A1334">
            <v>2531</v>
          </cell>
          <cell r="B1334" t="str">
            <v>Škola primijenjene umjetnosti i dizajna - Zadar</v>
          </cell>
        </row>
        <row r="1335">
          <cell r="A1335">
            <v>2747</v>
          </cell>
          <cell r="B1335" t="str">
            <v>Škola primijenjene umjetnosti i dizajna - Zagreb</v>
          </cell>
        </row>
        <row r="1336">
          <cell r="A1336">
            <v>2558</v>
          </cell>
          <cell r="B1336" t="str">
            <v>Škola primijenjene umjetnosti i dizajna Osijek</v>
          </cell>
        </row>
        <row r="1337">
          <cell r="A1337">
            <v>2659</v>
          </cell>
          <cell r="B1337" t="str">
            <v>Škola primijenjenih umjetnosti i dizajna - Pula</v>
          </cell>
        </row>
        <row r="1338">
          <cell r="A1338">
            <v>2327</v>
          </cell>
          <cell r="B1338" t="str">
            <v>Škola suvremenog plesa Ane Maletić - Zagreb</v>
          </cell>
        </row>
        <row r="1339">
          <cell r="A1339">
            <v>2731</v>
          </cell>
          <cell r="B1339" t="str">
            <v>Škola za cestovni promet - Zagreb</v>
          </cell>
        </row>
        <row r="1340">
          <cell r="A1340">
            <v>2631</v>
          </cell>
          <cell r="B1340" t="str">
            <v>Škola za dizajn, grafiku i održivu gradnju - Split</v>
          </cell>
        </row>
        <row r="1341">
          <cell r="A1341">
            <v>2735</v>
          </cell>
          <cell r="B1341" t="str">
            <v>Škola za grafiku, dizajn i medijsku produkciju</v>
          </cell>
        </row>
        <row r="1342">
          <cell r="A1342">
            <v>2326</v>
          </cell>
          <cell r="B1342" t="str">
            <v>Škola za klasični balet - Zagreb</v>
          </cell>
        </row>
        <row r="1343">
          <cell r="A1343">
            <v>2715</v>
          </cell>
          <cell r="B1343" t="str">
            <v>Škola za medicinske sestre Mlinarska</v>
          </cell>
        </row>
        <row r="1344">
          <cell r="A1344">
            <v>2716</v>
          </cell>
          <cell r="B1344" t="str">
            <v>Škola za medicinske sestre Vinogradska</v>
          </cell>
        </row>
        <row r="1345">
          <cell r="A1345">
            <v>2718</v>
          </cell>
          <cell r="B1345" t="str">
            <v>Škola za medicinske sestre Vrapče</v>
          </cell>
        </row>
        <row r="1346">
          <cell r="A1346">
            <v>2734</v>
          </cell>
          <cell r="B1346" t="str">
            <v>Škola za modu i dizajn</v>
          </cell>
        </row>
        <row r="1347">
          <cell r="A1347">
            <v>2744</v>
          </cell>
          <cell r="B1347" t="str">
            <v>Škola za montažu instalacija i metalnih konstrukcija</v>
          </cell>
        </row>
        <row r="1348">
          <cell r="A1348">
            <v>1980</v>
          </cell>
          <cell r="B1348" t="str">
            <v>Škola za odgoj i obrazovanje - Pula</v>
          </cell>
        </row>
        <row r="1349">
          <cell r="A1349">
            <v>2559</v>
          </cell>
          <cell r="B1349" t="str">
            <v>Škola za osposobljavanje i obrazovanje Vinko Bek</v>
          </cell>
        </row>
        <row r="1350">
          <cell r="A1350">
            <v>2717</v>
          </cell>
          <cell r="B1350" t="str">
            <v>Škola za primalje - Zagreb</v>
          </cell>
        </row>
        <row r="1351">
          <cell r="A1351">
            <v>2473</v>
          </cell>
          <cell r="B1351" t="str">
            <v>Škola za primijenjenu umjetnost u Rijeci</v>
          </cell>
        </row>
        <row r="1352">
          <cell r="A1352">
            <v>2656</v>
          </cell>
          <cell r="B1352" t="str">
            <v>Škola za turizam, ugostiteljstvo i trgovinu - Pula</v>
          </cell>
        </row>
        <row r="1353">
          <cell r="A1353">
            <v>2366</v>
          </cell>
          <cell r="B1353" t="str">
            <v>Škola za umjetnost, dizajn, grafiku i odjeću - Zabok</v>
          </cell>
        </row>
        <row r="1354">
          <cell r="A1354">
            <v>2748</v>
          </cell>
          <cell r="B1354" t="str">
            <v>Športska gimnazija - Zagreb</v>
          </cell>
        </row>
        <row r="1355">
          <cell r="A1355">
            <v>2393</v>
          </cell>
          <cell r="B1355" t="str">
            <v>Šumarska i drvodjeljska škola - Karlovac</v>
          </cell>
        </row>
        <row r="1356">
          <cell r="A1356">
            <v>4011</v>
          </cell>
          <cell r="B1356" t="str">
            <v>Talijanska osnovna škola - Bernardo Parentin Poreč</v>
          </cell>
        </row>
        <row r="1357">
          <cell r="A1357">
            <v>1925</v>
          </cell>
          <cell r="B1357" t="str">
            <v>Talijanska osnovna škola - Buje</v>
          </cell>
        </row>
        <row r="1358">
          <cell r="A1358">
            <v>2018</v>
          </cell>
          <cell r="B1358" t="str">
            <v>Talijanska osnovna škola - Novigrad</v>
          </cell>
        </row>
        <row r="1359">
          <cell r="A1359">
            <v>1960</v>
          </cell>
          <cell r="B1359" t="str">
            <v xml:space="preserve">Talijanska osnovna škola - Poreč </v>
          </cell>
        </row>
        <row r="1360">
          <cell r="A1360">
            <v>1983</v>
          </cell>
          <cell r="B1360" t="str">
            <v>Talijanska osnovna škola Bernardo Benussi - Rovinj</v>
          </cell>
        </row>
        <row r="1361">
          <cell r="A1361">
            <v>2030</v>
          </cell>
          <cell r="B1361" t="str">
            <v>Talijanska osnovna škola Galileo Galilei - Umag</v>
          </cell>
        </row>
        <row r="1362">
          <cell r="A1362">
            <v>2670</v>
          </cell>
          <cell r="B1362" t="str">
            <v xml:space="preserve">Talijanska srednja škola - Rovinj </v>
          </cell>
        </row>
        <row r="1363">
          <cell r="A1363">
            <v>2660</v>
          </cell>
          <cell r="B1363" t="str">
            <v>Talijanska srednja škola Dante Alighieri - Pula</v>
          </cell>
        </row>
        <row r="1364">
          <cell r="A1364">
            <v>2648</v>
          </cell>
          <cell r="B1364" t="str">
            <v>Talijanska srednja škola Leonardo da Vinci - Buje</v>
          </cell>
        </row>
        <row r="1365">
          <cell r="A1365">
            <v>2608</v>
          </cell>
          <cell r="B1365" t="str">
            <v>Tehnička i industrijska škola Ruđera Boškovića u Sinju</v>
          </cell>
        </row>
        <row r="1366">
          <cell r="A1366">
            <v>2433</v>
          </cell>
          <cell r="B1366" t="str">
            <v>Tehnička škola - Bjelovar</v>
          </cell>
        </row>
        <row r="1367">
          <cell r="A1367">
            <v>2692</v>
          </cell>
          <cell r="B1367" t="str">
            <v>Tehnička škola - Čakovec</v>
          </cell>
        </row>
        <row r="1368">
          <cell r="A1368">
            <v>2438</v>
          </cell>
          <cell r="B1368" t="str">
            <v>Tehnička škola - Daruvar</v>
          </cell>
        </row>
        <row r="1369">
          <cell r="A1369">
            <v>2395</v>
          </cell>
          <cell r="B1369" t="str">
            <v>Tehnička škola - Karlovac</v>
          </cell>
        </row>
        <row r="1370">
          <cell r="A1370">
            <v>2376</v>
          </cell>
          <cell r="B1370" t="str">
            <v>Tehnička škola - Kutina</v>
          </cell>
        </row>
        <row r="1371">
          <cell r="A1371">
            <v>2499</v>
          </cell>
          <cell r="B1371" t="str">
            <v>Tehnička škola - Požega</v>
          </cell>
        </row>
        <row r="1372">
          <cell r="A1372">
            <v>2663</v>
          </cell>
          <cell r="B1372" t="str">
            <v>Tehnička škola - Pula</v>
          </cell>
        </row>
        <row r="1373">
          <cell r="A1373">
            <v>2385</v>
          </cell>
          <cell r="B1373" t="str">
            <v>Tehnička škola - Sisak</v>
          </cell>
        </row>
        <row r="1374">
          <cell r="A1374">
            <v>2511</v>
          </cell>
          <cell r="B1374" t="str">
            <v>Tehnička škola - Slavonski Brod</v>
          </cell>
        </row>
        <row r="1375">
          <cell r="A1375">
            <v>2576</v>
          </cell>
          <cell r="B1375" t="str">
            <v>Tehnička škola - Šibenik</v>
          </cell>
        </row>
        <row r="1376">
          <cell r="A1376">
            <v>2490</v>
          </cell>
          <cell r="B1376" t="str">
            <v>Tehnička škola - Virovitica</v>
          </cell>
        </row>
        <row r="1377">
          <cell r="A1377">
            <v>2527</v>
          </cell>
          <cell r="B1377" t="str">
            <v>Tehnička škola - Zadar</v>
          </cell>
        </row>
        <row r="1378">
          <cell r="A1378">
            <v>2740</v>
          </cell>
          <cell r="B1378" t="str">
            <v>Tehnička škola - Zagreb</v>
          </cell>
        </row>
        <row r="1379">
          <cell r="A1379">
            <v>2596</v>
          </cell>
          <cell r="B1379" t="str">
            <v>Tehnička škola - Županja</v>
          </cell>
        </row>
        <row r="1380">
          <cell r="A1380">
            <v>2553</v>
          </cell>
          <cell r="B1380" t="str">
            <v>Tehnička škola i prirodoslovna gimnazija Ruđera Boškovića - Osijek</v>
          </cell>
        </row>
        <row r="1381">
          <cell r="A1381">
            <v>2591</v>
          </cell>
          <cell r="B1381" t="str">
            <v>Tehnička škola Nikole Tesle - Vukovar</v>
          </cell>
        </row>
        <row r="1382">
          <cell r="A1382">
            <v>2581</v>
          </cell>
          <cell r="B1382" t="str">
            <v>Tehnička škola Ruđera Boškovića - Vinkovci</v>
          </cell>
        </row>
        <row r="1383">
          <cell r="A1383">
            <v>2764</v>
          </cell>
          <cell r="B1383" t="str">
            <v>Tehnička škola Ruđera Boškovića - Zagreb</v>
          </cell>
        </row>
        <row r="1384">
          <cell r="A1384">
            <v>2601</v>
          </cell>
          <cell r="B1384" t="str">
            <v>Tehnička škola u Imotskom</v>
          </cell>
        </row>
        <row r="1385">
          <cell r="A1385">
            <v>2463</v>
          </cell>
          <cell r="B1385" t="str">
            <v>Tehnička škola Rijeka</v>
          </cell>
        </row>
        <row r="1386">
          <cell r="A1386">
            <v>2628</v>
          </cell>
          <cell r="B1386" t="str">
            <v>Tehnička škola za strojarstvo i mehatroniku - Split</v>
          </cell>
        </row>
        <row r="1387">
          <cell r="A1387">
            <v>2727</v>
          </cell>
          <cell r="B1387" t="str">
            <v>Treća ekonomska škola - Zagreb</v>
          </cell>
        </row>
        <row r="1388">
          <cell r="A1388">
            <v>2557</v>
          </cell>
          <cell r="B1388" t="str">
            <v>Trgovačka i komercijalna škola davor Milas - Osijek</v>
          </cell>
        </row>
        <row r="1389">
          <cell r="A1389">
            <v>2454</v>
          </cell>
          <cell r="B1389" t="str">
            <v>Trgovačka i tekstilna škola u Rijeci</v>
          </cell>
        </row>
        <row r="1390">
          <cell r="A1390">
            <v>2746</v>
          </cell>
          <cell r="B1390" t="str">
            <v>Trgovačka škola - Zagreb</v>
          </cell>
        </row>
        <row r="1391">
          <cell r="A1391">
            <v>2396</v>
          </cell>
          <cell r="B1391" t="str">
            <v>Trgovačko - ugostiteljska škola - Karlovac</v>
          </cell>
        </row>
        <row r="1392">
          <cell r="A1392">
            <v>2680</v>
          </cell>
          <cell r="B1392" t="str">
            <v>Turistička i ugostiteljska škola - Dubrovnik</v>
          </cell>
        </row>
        <row r="1393">
          <cell r="A1393">
            <v>2635</v>
          </cell>
          <cell r="B1393" t="str">
            <v>Turističko - ugostiteljska škola - Split</v>
          </cell>
        </row>
        <row r="1394">
          <cell r="A1394">
            <v>2655</v>
          </cell>
          <cell r="B1394" t="str">
            <v xml:space="preserve">Turističko - ugostiteljska škola Antona Štifanića - Poreč </v>
          </cell>
        </row>
        <row r="1395">
          <cell r="A1395">
            <v>2435</v>
          </cell>
          <cell r="B1395" t="str">
            <v>Turističko-ugostiteljska i prehrambena škola - Bjelovar</v>
          </cell>
        </row>
        <row r="1396">
          <cell r="A1396">
            <v>2574</v>
          </cell>
          <cell r="B1396" t="str">
            <v>Turističko-ugostiteljska škola - Šibenik</v>
          </cell>
        </row>
        <row r="1397">
          <cell r="A1397">
            <v>4001</v>
          </cell>
          <cell r="B1397" t="str">
            <v>Učenički dom</v>
          </cell>
        </row>
        <row r="1398">
          <cell r="A1398">
            <v>4046</v>
          </cell>
          <cell r="B1398" t="str">
            <v>Učenički dom Hrvatski učiteljski konvikt</v>
          </cell>
        </row>
        <row r="1399">
          <cell r="A1399">
            <v>4048</v>
          </cell>
          <cell r="B1399" t="str">
            <v>Učenički dom Lovran</v>
          </cell>
        </row>
        <row r="1400">
          <cell r="A1400">
            <v>4049</v>
          </cell>
          <cell r="B1400" t="str">
            <v>Učenički dom Marije Jambrišak</v>
          </cell>
        </row>
        <row r="1401">
          <cell r="A1401">
            <v>4054</v>
          </cell>
          <cell r="B1401" t="str">
            <v>Učenički dom Varaždin</v>
          </cell>
        </row>
        <row r="1402">
          <cell r="A1402">
            <v>2845</v>
          </cell>
          <cell r="B1402" t="str">
            <v>Učilište za popularnu i jazz glazbu</v>
          </cell>
        </row>
        <row r="1403">
          <cell r="A1403">
            <v>2447</v>
          </cell>
          <cell r="B1403" t="str">
            <v>Ugostiteljska škola - Opatija</v>
          </cell>
        </row>
        <row r="1404">
          <cell r="A1404">
            <v>2555</v>
          </cell>
          <cell r="B1404" t="str">
            <v>Ugostiteljsko - turistička škola - Osijek</v>
          </cell>
        </row>
        <row r="1405">
          <cell r="A1405">
            <v>2729</v>
          </cell>
          <cell r="B1405" t="str">
            <v>Ugostiteljsko-turističko učilište - Zagreb</v>
          </cell>
        </row>
        <row r="1406">
          <cell r="A1406">
            <v>2914</v>
          </cell>
          <cell r="B1406" t="str">
            <v>Umjetnička gimnazija Ars Animae s pravom javnosti - Split</v>
          </cell>
        </row>
        <row r="1407">
          <cell r="A1407">
            <v>60</v>
          </cell>
          <cell r="B1407" t="str">
            <v>Umjetnička škola Franje Lučića</v>
          </cell>
        </row>
        <row r="1408">
          <cell r="A1408">
            <v>2059</v>
          </cell>
          <cell r="B1408" t="str">
            <v>Umjetnička škola Luke Sorkočevića - Dubrovnik</v>
          </cell>
        </row>
        <row r="1409">
          <cell r="A1409">
            <v>1941</v>
          </cell>
          <cell r="B1409" t="str">
            <v>Umjetnička škola Matka Brajše Rašana</v>
          </cell>
        </row>
        <row r="1410">
          <cell r="A1410">
            <v>2139</v>
          </cell>
          <cell r="B1410" t="str">
            <v>Umjetnička škola Miroslav Magdalenić - Čakovec</v>
          </cell>
        </row>
        <row r="1411">
          <cell r="A1411">
            <v>1959</v>
          </cell>
          <cell r="B1411" t="str">
            <v>Umjetnička škola Poreč</v>
          </cell>
        </row>
        <row r="1412">
          <cell r="A1412">
            <v>2745</v>
          </cell>
          <cell r="B1412" t="str">
            <v>Upravna škola Zagreb</v>
          </cell>
        </row>
        <row r="1413">
          <cell r="A1413">
            <v>2700</v>
          </cell>
          <cell r="B1413" t="str">
            <v>V. gimnazija - Zagreb</v>
          </cell>
        </row>
        <row r="1414">
          <cell r="A1414">
            <v>2623</v>
          </cell>
          <cell r="B1414" t="str">
            <v>V. gimnazija Vladimir Nazor - Split</v>
          </cell>
        </row>
        <row r="1415">
          <cell r="A1415">
            <v>630</v>
          </cell>
          <cell r="B1415" t="str">
            <v>V. osnovna škola - Bjelovar</v>
          </cell>
        </row>
        <row r="1416">
          <cell r="A1416">
            <v>465</v>
          </cell>
          <cell r="B1416" t="str">
            <v>V. osnovna škola - Varaždin</v>
          </cell>
        </row>
        <row r="1417">
          <cell r="A1417">
            <v>2719</v>
          </cell>
          <cell r="B1417" t="str">
            <v>Veterinarska škola - Zagreb</v>
          </cell>
        </row>
        <row r="1418">
          <cell r="A1418">
            <v>466</v>
          </cell>
          <cell r="B1418" t="str">
            <v>VI. osnovna škola - Varaždin</v>
          </cell>
        </row>
        <row r="1419">
          <cell r="A1419">
            <v>2702</v>
          </cell>
          <cell r="B1419" t="str">
            <v>VII. gimnazija - Zagreb</v>
          </cell>
        </row>
        <row r="1420">
          <cell r="A1420">
            <v>468</v>
          </cell>
          <cell r="B1420" t="str">
            <v>VII. osnovna škola - Varaždin</v>
          </cell>
        </row>
        <row r="1421">
          <cell r="A1421">
            <v>2330</v>
          </cell>
          <cell r="B1421" t="str">
            <v>Waldorfska škola u Zagrebu</v>
          </cell>
        </row>
        <row r="1422">
          <cell r="A1422">
            <v>2705</v>
          </cell>
          <cell r="B1422" t="str">
            <v>X. gimnazija Ivan Supek - Zagreb</v>
          </cell>
        </row>
        <row r="1423">
          <cell r="A1423">
            <v>2706</v>
          </cell>
          <cell r="B1423" t="str">
            <v>XI. gimnazija - Zagreb</v>
          </cell>
        </row>
        <row r="1424">
          <cell r="A1424">
            <v>2707</v>
          </cell>
          <cell r="B1424" t="str">
            <v>XII. gimnazija - Zagreb</v>
          </cell>
        </row>
        <row r="1425">
          <cell r="A1425">
            <v>2708</v>
          </cell>
          <cell r="B1425" t="str">
            <v>XIII. gimnazija - Zagreb</v>
          </cell>
        </row>
        <row r="1426">
          <cell r="A1426">
            <v>2710</v>
          </cell>
          <cell r="B1426" t="str">
            <v>XV. gimnazija - Zagreb</v>
          </cell>
        </row>
        <row r="1427">
          <cell r="A1427">
            <v>2711</v>
          </cell>
          <cell r="B1427" t="str">
            <v>XVI. gimnazija - Zagreb</v>
          </cell>
        </row>
        <row r="1428">
          <cell r="A1428">
            <v>2713</v>
          </cell>
          <cell r="B1428" t="str">
            <v>XVIII. gimnazija - Zagreb</v>
          </cell>
        </row>
        <row r="1429">
          <cell r="A1429">
            <v>2536</v>
          </cell>
          <cell r="B1429" t="str">
            <v>Zadarska privatna gimnazija s pravom javnosti</v>
          </cell>
        </row>
        <row r="1430">
          <cell r="A1430">
            <v>4000</v>
          </cell>
          <cell r="B1430" t="str">
            <v>Zadruga</v>
          </cell>
        </row>
        <row r="1431">
          <cell r="A1431">
            <v>2775</v>
          </cell>
          <cell r="B1431" t="str">
            <v>Zagrebačka umjetnička gimnazija s pravom javnosti</v>
          </cell>
        </row>
        <row r="1432">
          <cell r="A1432">
            <v>2586</v>
          </cell>
          <cell r="B1432" t="str">
            <v>Zdravstvena i veterinarska škola Dr. Andrije Štampara - Vinkovci</v>
          </cell>
        </row>
        <row r="1433">
          <cell r="A1433">
            <v>2634</v>
          </cell>
          <cell r="B1433" t="str">
            <v>Zdravstvena škola - Split</v>
          </cell>
        </row>
        <row r="1434">
          <cell r="A1434">
            <v>2714</v>
          </cell>
          <cell r="B1434" t="str">
            <v>Zdravstveno učilište - Zagreb</v>
          </cell>
        </row>
        <row r="1435">
          <cell r="A1435">
            <v>2359</v>
          </cell>
          <cell r="B1435" t="str">
            <v>Zrakoplovna tehnička škola Rudolfa Perešina</v>
          </cell>
        </row>
        <row r="1436">
          <cell r="A1436">
            <v>2477</v>
          </cell>
          <cell r="B1436" t="str">
            <v>Željeznička tehnička škola - Moravice</v>
          </cell>
        </row>
        <row r="1437">
          <cell r="A1437">
            <v>2751</v>
          </cell>
          <cell r="B1437" t="str">
            <v>Ženska opća gimnazija Družbe sestara milosrdnica - s pravom javnosti</v>
          </cell>
        </row>
        <row r="1438">
          <cell r="A1438">
            <v>4043</v>
          </cell>
          <cell r="B1438" t="str">
            <v>Ženski đački dom Dubrovnik</v>
          </cell>
        </row>
        <row r="1439">
          <cell r="A1439">
            <v>4007</v>
          </cell>
          <cell r="B1439" t="str">
            <v>Ženski đački dom Split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4051</v>
          </cell>
          <cell r="B211" t="str">
            <v>Katolička osnovna škola u Virovitici</v>
          </cell>
        </row>
        <row r="212">
          <cell r="A212">
            <v>2712</v>
          </cell>
          <cell r="B212" t="str">
            <v>Klasična gimnazija - Zagreb</v>
          </cell>
        </row>
        <row r="213">
          <cell r="A213">
            <v>2514</v>
          </cell>
          <cell r="B213" t="str">
            <v>Klasična gimnazija fra Marijana Lanosovića s pravom javnosti - Slavonski Brod</v>
          </cell>
        </row>
        <row r="214">
          <cell r="A214">
            <v>2523</v>
          </cell>
          <cell r="B214" t="str">
            <v>Klasična gimnazija Ivana Pavla II. s pravom javnosti - Zadar</v>
          </cell>
        </row>
        <row r="215">
          <cell r="A215">
            <v>2645</v>
          </cell>
          <cell r="B215" t="str">
            <v>Klesarska škola - Pučišća</v>
          </cell>
        </row>
        <row r="216">
          <cell r="A216">
            <v>2431</v>
          </cell>
          <cell r="B216" t="str">
            <v>Komercijalna i trgovačka škola - Bjelovar</v>
          </cell>
        </row>
        <row r="217">
          <cell r="A217">
            <v>2626</v>
          </cell>
          <cell r="B217" t="str">
            <v>Komercijalno - trgovačka škola - Split</v>
          </cell>
        </row>
        <row r="218">
          <cell r="A218">
            <v>2778</v>
          </cell>
          <cell r="B218" t="str">
            <v>LINigra-privatna škola s pravom javnosti</v>
          </cell>
        </row>
        <row r="219">
          <cell r="A219">
            <v>2573</v>
          </cell>
          <cell r="B219" t="str">
            <v>Medicinska i kemijska škola - Šibenik</v>
          </cell>
        </row>
        <row r="220">
          <cell r="A220">
            <v>2430</v>
          </cell>
          <cell r="B220" t="str">
            <v>Medicinska škola - Bjelovar</v>
          </cell>
        </row>
        <row r="221">
          <cell r="A221">
            <v>2678</v>
          </cell>
          <cell r="B221" t="str">
            <v>Medicinska škola - Dubrovnik</v>
          </cell>
        </row>
        <row r="222">
          <cell r="A222">
            <v>2394</v>
          </cell>
          <cell r="B222" t="str">
            <v>Medicinska škola - Karlovac</v>
          </cell>
        </row>
        <row r="223">
          <cell r="A223">
            <v>2550</v>
          </cell>
          <cell r="B223" t="str">
            <v>Medicinska škola - Osijek</v>
          </cell>
        </row>
        <row r="224">
          <cell r="A224">
            <v>2662</v>
          </cell>
          <cell r="B224" t="str">
            <v>Medicinska škola - Pula</v>
          </cell>
        </row>
        <row r="225">
          <cell r="A225">
            <v>2409</v>
          </cell>
          <cell r="B225" t="str">
            <v>Medicinska škola - Varaždin</v>
          </cell>
        </row>
        <row r="226">
          <cell r="A226">
            <v>2525</v>
          </cell>
          <cell r="B226" t="str">
            <v xml:space="preserve">Medicinska škola Ante Kuzmanića - Zadar </v>
          </cell>
        </row>
        <row r="227">
          <cell r="A227">
            <v>2466</v>
          </cell>
          <cell r="B227" t="str">
            <v>Medicinska škola u Rijeci</v>
          </cell>
        </row>
        <row r="228">
          <cell r="A228">
            <v>4024</v>
          </cell>
          <cell r="B228" t="str">
            <v>Međunarodna osnovna škola "Vedri obzori"</v>
          </cell>
        </row>
        <row r="229">
          <cell r="A229">
            <v>2397</v>
          </cell>
          <cell r="B229" t="str">
            <v>Mješovita industrijsko - obrtnička škola - Karlovac</v>
          </cell>
        </row>
        <row r="230">
          <cell r="A230">
            <v>2624</v>
          </cell>
          <cell r="B230" t="str">
            <v>Nadbiskupijska klasična gimnazija Don Frane Bulić - s pravom javnosti - Split</v>
          </cell>
        </row>
        <row r="231">
          <cell r="A231">
            <v>2736</v>
          </cell>
          <cell r="B231" t="str">
            <v>Nadbiskupska klasična gimnazija s pravom javnosti - Zagreb</v>
          </cell>
        </row>
        <row r="232">
          <cell r="A232">
            <v>4023</v>
          </cell>
          <cell r="B232" t="str">
            <v>Nadbiskupsko sjemenište "Zmajević"</v>
          </cell>
        </row>
        <row r="233">
          <cell r="A233">
            <v>0</v>
          </cell>
          <cell r="B233" t="str">
            <v>Nepoznata</v>
          </cell>
        </row>
        <row r="234">
          <cell r="A234">
            <v>2629</v>
          </cell>
          <cell r="B234" t="str">
            <v>Obrtna tehnička škola - Split</v>
          </cell>
        </row>
        <row r="235">
          <cell r="A235">
            <v>2743</v>
          </cell>
          <cell r="B235" t="str">
            <v>Obrtnička i industrijska graditeljska škola - Zagreb</v>
          </cell>
        </row>
        <row r="236">
          <cell r="A236">
            <v>2401</v>
          </cell>
          <cell r="B236" t="str">
            <v>Obrtnička i tehnička škola - Ogulin</v>
          </cell>
        </row>
        <row r="237">
          <cell r="A237">
            <v>2434</v>
          </cell>
          <cell r="B237" t="str">
            <v>Obrtnička škola - Bjelovar</v>
          </cell>
        </row>
        <row r="238">
          <cell r="A238">
            <v>2674</v>
          </cell>
          <cell r="B238" t="str">
            <v>Obrtnička škola - Dubrovnik</v>
          </cell>
        </row>
        <row r="239">
          <cell r="A239">
            <v>2423</v>
          </cell>
          <cell r="B239" t="str">
            <v>Obrtnička škola - Koprivnica</v>
          </cell>
        </row>
        <row r="240">
          <cell r="A240">
            <v>2449</v>
          </cell>
          <cell r="B240" t="str">
            <v>Obrtnička škola - Opatija</v>
          </cell>
        </row>
        <row r="241">
          <cell r="A241">
            <v>2556</v>
          </cell>
          <cell r="B241" t="str">
            <v>Obrtnička škola - Osijek</v>
          </cell>
        </row>
        <row r="242">
          <cell r="A242">
            <v>2500</v>
          </cell>
          <cell r="B242" t="str">
            <v>Obrtnička škola - Požega</v>
          </cell>
        </row>
        <row r="243">
          <cell r="A243">
            <v>2384</v>
          </cell>
          <cell r="B243" t="str">
            <v>Obrtnička škola - Sisak</v>
          </cell>
        </row>
        <row r="244">
          <cell r="A244">
            <v>2508</v>
          </cell>
          <cell r="B244" t="str">
            <v>Obrtnička škola - Slavonski Brod</v>
          </cell>
        </row>
        <row r="245">
          <cell r="A245">
            <v>2618</v>
          </cell>
          <cell r="B245" t="str">
            <v>Obrtnička škola - Split</v>
          </cell>
        </row>
        <row r="246">
          <cell r="A246">
            <v>2526</v>
          </cell>
          <cell r="B246" t="str">
            <v>Obrtnička škola Gojka Matuline - Zadar</v>
          </cell>
        </row>
        <row r="247">
          <cell r="A247">
            <v>2741</v>
          </cell>
          <cell r="B247" t="str">
            <v>Obrtnička škola za osobne usluge - Zagreb</v>
          </cell>
        </row>
        <row r="248">
          <cell r="A248">
            <v>2594</v>
          </cell>
          <cell r="B248" t="str">
            <v>Obrtničko - industrijska škola - Županja</v>
          </cell>
        </row>
        <row r="249">
          <cell r="A249">
            <v>2599</v>
          </cell>
          <cell r="B249" t="str">
            <v xml:space="preserve">Obrtničko-industrijska škola u Imotskom </v>
          </cell>
        </row>
        <row r="250">
          <cell r="A250">
            <v>3168</v>
          </cell>
          <cell r="B250" t="str">
            <v>Opća privatna gimnazija - Zagreb</v>
          </cell>
        </row>
        <row r="251">
          <cell r="A251">
            <v>2935</v>
          </cell>
          <cell r="B251" t="str">
            <v>Osnovna glazbena škola - Metković</v>
          </cell>
        </row>
        <row r="252">
          <cell r="A252">
            <v>1028</v>
          </cell>
          <cell r="B252" t="str">
            <v>Osnovna glazbena škola - Pakrac</v>
          </cell>
        </row>
        <row r="253">
          <cell r="A253">
            <v>452</v>
          </cell>
          <cell r="B253" t="str">
            <v>Osnovna glazbena škola - pučko otvoreno učilište Dragutin Novak</v>
          </cell>
        </row>
        <row r="254">
          <cell r="A254">
            <v>2081</v>
          </cell>
          <cell r="B254" t="str">
            <v>Osnovna glazbena škola (pri Pučkom otvorenom učilištu Ploče)</v>
          </cell>
        </row>
        <row r="255">
          <cell r="A255">
            <v>69</v>
          </cell>
          <cell r="B255" t="str">
            <v>Osnovna glazbena škola (pri Pučkom otvorenom učilištu Vrbovec)</v>
          </cell>
        </row>
        <row r="256">
          <cell r="A256">
            <v>805</v>
          </cell>
          <cell r="B256" t="str">
            <v>Osnovna glazbena škola Aleksandra Jug - Matić</v>
          </cell>
        </row>
        <row r="257">
          <cell r="A257">
            <v>2949</v>
          </cell>
          <cell r="B257" t="str">
            <v>Osnovna glazbena škola Beli Manastir</v>
          </cell>
        </row>
        <row r="258">
          <cell r="A258">
            <v>258</v>
          </cell>
          <cell r="B258" t="str">
            <v>Osnovna glazbena škola Borisa Papandopula</v>
          </cell>
        </row>
        <row r="259">
          <cell r="A259">
            <v>3140</v>
          </cell>
          <cell r="B259" t="str">
            <v>Osnovna glazbena škola Brač</v>
          </cell>
        </row>
        <row r="260">
          <cell r="A260">
            <v>3130</v>
          </cell>
          <cell r="B260" t="str">
            <v>Osnovna glazbena škola Dugo Selo</v>
          </cell>
        </row>
        <row r="261">
          <cell r="A261">
            <v>460</v>
          </cell>
          <cell r="B261" t="str">
            <v>Osnovna glazbena škola Ivan Padovec</v>
          </cell>
        </row>
        <row r="262">
          <cell r="A262">
            <v>2334</v>
          </cell>
          <cell r="B262" t="str">
            <v xml:space="preserve">Osnovna glazbena škola Ivana Zajca </v>
          </cell>
        </row>
        <row r="263">
          <cell r="A263">
            <v>745</v>
          </cell>
          <cell r="B263" t="str">
            <v>Osnovna glazbena škola Ive Tijardovića - Delnice</v>
          </cell>
        </row>
        <row r="264">
          <cell r="A264">
            <v>1715</v>
          </cell>
          <cell r="B264" t="str">
            <v xml:space="preserve">Osnovna glazbena škola Jakova Gotovca </v>
          </cell>
        </row>
        <row r="265">
          <cell r="A265">
            <v>850</v>
          </cell>
          <cell r="B265" t="str">
            <v>Osnovna glazbena škola Josipa Kašmana</v>
          </cell>
        </row>
        <row r="266">
          <cell r="A266">
            <v>1584</v>
          </cell>
          <cell r="B266" t="str">
            <v>Osnovna glazbena škola Josipa Runjanina - Vinkovci</v>
          </cell>
        </row>
        <row r="267">
          <cell r="A267">
            <v>2909</v>
          </cell>
          <cell r="B267" t="str">
            <v>Osnovna glazbena škola Kontesa Dora</v>
          </cell>
        </row>
        <row r="268">
          <cell r="A268">
            <v>4033</v>
          </cell>
          <cell r="B268" t="str">
            <v>Osnovna glazbena škola Korčula</v>
          </cell>
        </row>
        <row r="269">
          <cell r="A269">
            <v>1529</v>
          </cell>
          <cell r="B269" t="str">
            <v>Osnovna glazbena škola Krsto Odak</v>
          </cell>
        </row>
        <row r="270">
          <cell r="A270">
            <v>446</v>
          </cell>
          <cell r="B270" t="str">
            <v>Osnovna glazbena škola Ladislava Šabana</v>
          </cell>
        </row>
        <row r="271">
          <cell r="A271">
            <v>1702</v>
          </cell>
          <cell r="B271" t="str">
            <v>Osnovna glazbena škola Lovre pl. Matačića</v>
          </cell>
        </row>
        <row r="272">
          <cell r="A272">
            <v>842</v>
          </cell>
          <cell r="B272" t="str">
            <v>Osnovna glazbena škola Mirković</v>
          </cell>
        </row>
        <row r="273">
          <cell r="A273">
            <v>3148</v>
          </cell>
          <cell r="B273" t="str">
            <v>Osnovna glazbena škola Mladen Pozaić pri Osnovnoj školi Garešnica</v>
          </cell>
        </row>
        <row r="274">
          <cell r="A274">
            <v>1332</v>
          </cell>
          <cell r="B274" t="str">
            <v>Osnovna glazbena škola pri Osnovnoj školi August Harambašić</v>
          </cell>
        </row>
        <row r="275">
          <cell r="A275">
            <v>146</v>
          </cell>
          <cell r="B275" t="str">
            <v>Osnovna glazbena škola pri Osnovnoj školi Augusta Cesarca - Krapina</v>
          </cell>
        </row>
        <row r="276">
          <cell r="A276">
            <v>2947</v>
          </cell>
          <cell r="B276" t="str">
            <v>Osnovna glazbena škola pri Osnovnoj školi Biograd</v>
          </cell>
        </row>
        <row r="277">
          <cell r="A277">
            <v>2956</v>
          </cell>
          <cell r="B277" t="str">
            <v>Osnovna glazbena škola pri Osnovnoj školi Blato</v>
          </cell>
        </row>
        <row r="278">
          <cell r="A278">
            <v>2945</v>
          </cell>
          <cell r="B278" t="str">
            <v>Osnovna glazbena škola pri Osnovnoj školi Dr. Jure Turića</v>
          </cell>
        </row>
        <row r="279">
          <cell r="A279">
            <v>1587</v>
          </cell>
          <cell r="B279" t="str">
            <v>Osnovna glazbena škola pri Osnovnoj školi Dragutina Tadijanovića</v>
          </cell>
        </row>
        <row r="280">
          <cell r="A280">
            <v>1338</v>
          </cell>
          <cell r="B280" t="str">
            <v>Osnovna glazbena škola pri Osnovnoj školi Ivan Goran Kovačić</v>
          </cell>
        </row>
        <row r="281">
          <cell r="A281">
            <v>862</v>
          </cell>
          <cell r="B281" t="str">
            <v>Osnovna glazbena škola pri Osnovnoj školi Ivana Mažuranića</v>
          </cell>
        </row>
        <row r="282">
          <cell r="A282">
            <v>3289</v>
          </cell>
          <cell r="B282" t="str">
            <v>Osnovna glazbena škola pri osnovnoj školi Ivane Brlić - Mažuranić</v>
          </cell>
        </row>
        <row r="283">
          <cell r="A283">
            <v>3149</v>
          </cell>
          <cell r="B283" t="str">
            <v>Osnovna glazbena škola pri Osnovnoj školi Ksavera Šandora Gjalskog</v>
          </cell>
        </row>
        <row r="284">
          <cell r="A284">
            <v>3129</v>
          </cell>
          <cell r="B284" t="str">
            <v>Osnovna glazbena škola pri Osnovnoj školi Marija Bistrica</v>
          </cell>
        </row>
        <row r="285">
          <cell r="A285">
            <v>1390</v>
          </cell>
          <cell r="B285" t="str">
            <v>Osnovna glazbena škola pri Osnovnoj školi Matije Petra Katančića</v>
          </cell>
        </row>
        <row r="286">
          <cell r="A286">
            <v>2115</v>
          </cell>
          <cell r="B286" t="str">
            <v>Osnovna glazbena škola pri Osnovnoj školi Opuzen</v>
          </cell>
        </row>
        <row r="287">
          <cell r="A287">
            <v>3301</v>
          </cell>
          <cell r="B287" t="str">
            <v>Osnovna glazbena škola pri Osnovnoj školi Orebić</v>
          </cell>
        </row>
        <row r="288">
          <cell r="A288">
            <v>3300</v>
          </cell>
          <cell r="B288" t="str">
            <v>Osnovna glazbena škola pri Osnovnoj školi Petra Kanavelića</v>
          </cell>
        </row>
        <row r="289">
          <cell r="A289">
            <v>2966</v>
          </cell>
          <cell r="B289" t="str">
            <v>Osnovna glazbena škola pri Osnovnoj školi Rivarela</v>
          </cell>
        </row>
        <row r="290">
          <cell r="A290">
            <v>1987</v>
          </cell>
          <cell r="B290" t="str">
            <v>Osnovna glazbena škola pri Osnovnoj školi Vladimira Nazora</v>
          </cell>
        </row>
        <row r="291">
          <cell r="A291">
            <v>1098</v>
          </cell>
          <cell r="B291" t="str">
            <v>Osnovna glazbena škola pučko otvoreno učilište Matija Antun Relković</v>
          </cell>
        </row>
        <row r="292">
          <cell r="A292">
            <v>4032</v>
          </cell>
          <cell r="B292" t="str">
            <v>Osnovna glazbena škola Rab</v>
          </cell>
        </row>
        <row r="293">
          <cell r="A293">
            <v>2335</v>
          </cell>
          <cell r="B293" t="str">
            <v>Osnovna glazbena škola Rudolfa Matza</v>
          </cell>
        </row>
        <row r="294">
          <cell r="A294">
            <v>1601</v>
          </cell>
          <cell r="B294" t="str">
            <v>Osnovna glazbena škola Srećko Albini - Županja</v>
          </cell>
        </row>
        <row r="295">
          <cell r="A295">
            <v>2967</v>
          </cell>
          <cell r="B295" t="str">
            <v>Osnovna glazbena škola Sv. Benedikta</v>
          </cell>
        </row>
        <row r="296">
          <cell r="A296">
            <v>2032</v>
          </cell>
          <cell r="B296" t="str">
            <v>Osnovna glazbena škola Umag, Scuola elementare di musica Umago</v>
          </cell>
        </row>
        <row r="297">
          <cell r="A297">
            <v>2954</v>
          </cell>
          <cell r="B297" t="str">
            <v>Osnovna glazbena škola Vela Luka pri Osnovnoj školi - Vela Luka</v>
          </cell>
        </row>
        <row r="298">
          <cell r="A298">
            <v>908</v>
          </cell>
          <cell r="B298" t="str">
            <v>Osnovna glazbena škola Vjenceslava Novaka - Senj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806</v>
          </cell>
          <cell r="B308" t="str">
            <v>Osnovna waldorfska škola - Rijeka</v>
          </cell>
        </row>
        <row r="309">
          <cell r="A309">
            <v>1695</v>
          </cell>
          <cell r="B309" t="str">
            <v>OŠ 1. listopada 1942.</v>
          </cell>
        </row>
        <row r="310">
          <cell r="A310">
            <v>275</v>
          </cell>
          <cell r="B310" t="str">
            <v>OŠ 22. lipnja</v>
          </cell>
        </row>
        <row r="311">
          <cell r="A311">
            <v>929</v>
          </cell>
          <cell r="B311" t="str">
            <v>OŠ A. G. Matoša - Novalja</v>
          </cell>
        </row>
        <row r="312">
          <cell r="A312">
            <v>2270</v>
          </cell>
          <cell r="B312" t="str">
            <v>OŠ Alojzija Stepinca</v>
          </cell>
        </row>
        <row r="313">
          <cell r="A313">
            <v>496</v>
          </cell>
          <cell r="B313" t="str">
            <v>OŠ Andrije Kačića Miošića</v>
          </cell>
        </row>
        <row r="314">
          <cell r="A314">
            <v>574</v>
          </cell>
          <cell r="B314" t="str">
            <v>OŠ Andrije Palmovića</v>
          </cell>
        </row>
        <row r="315">
          <cell r="A315">
            <v>1626</v>
          </cell>
          <cell r="B315" t="str">
            <v>OŠ Ane Katarine Zrinski</v>
          </cell>
        </row>
        <row r="316">
          <cell r="A316">
            <v>1840</v>
          </cell>
          <cell r="B316" t="str">
            <v>OŠ Ante Anđelinović</v>
          </cell>
        </row>
        <row r="317">
          <cell r="A317">
            <v>2068</v>
          </cell>
          <cell r="B317" t="str">
            <v xml:space="preserve">OŠ Ante Curać-Pinjac </v>
          </cell>
        </row>
        <row r="318">
          <cell r="A318">
            <v>2885</v>
          </cell>
          <cell r="B318" t="str">
            <v>OŠ Ante Kovačića - Marija Gorica</v>
          </cell>
        </row>
        <row r="319">
          <cell r="A319">
            <v>2247</v>
          </cell>
          <cell r="B319" t="str">
            <v>OŠ Ante Kovačića - Zagreb</v>
          </cell>
        </row>
        <row r="320">
          <cell r="A320">
            <v>220</v>
          </cell>
          <cell r="B320" t="str">
            <v>OŠ Ante Kovačića - Zlatar</v>
          </cell>
        </row>
        <row r="321">
          <cell r="A321">
            <v>1868</v>
          </cell>
          <cell r="B321" t="str">
            <v>OŠ Ante Starčevića - Dicmo</v>
          </cell>
        </row>
        <row r="322">
          <cell r="A322">
            <v>498</v>
          </cell>
          <cell r="B322" t="str">
            <v>OŠ Ante Starčevića - Lepoglava</v>
          </cell>
        </row>
        <row r="323">
          <cell r="A323">
            <v>1194</v>
          </cell>
          <cell r="B323" t="str">
            <v>OŠ Ante Starčevića - Rešetari</v>
          </cell>
        </row>
        <row r="324">
          <cell r="A324">
            <v>1512</v>
          </cell>
          <cell r="B324" t="str">
            <v>OŠ Ante Starčevića - Viljevo</v>
          </cell>
        </row>
        <row r="325">
          <cell r="A325">
            <v>1631</v>
          </cell>
          <cell r="B325" t="str">
            <v>OŠ Antun Gustav Matoš - Tovarnik</v>
          </cell>
        </row>
        <row r="326">
          <cell r="A326">
            <v>1582</v>
          </cell>
          <cell r="B326" t="str">
            <v>OŠ Antun Gustav Matoš - Vinkovci</v>
          </cell>
        </row>
        <row r="327">
          <cell r="A327">
            <v>1614</v>
          </cell>
          <cell r="B327" t="str">
            <v>OŠ Antun i Stjepan Radić</v>
          </cell>
        </row>
        <row r="328">
          <cell r="A328">
            <v>398</v>
          </cell>
          <cell r="B328" t="str">
            <v xml:space="preserve">OŠ Antun Klasnic - Lasinja </v>
          </cell>
        </row>
        <row r="329">
          <cell r="A329">
            <v>1124</v>
          </cell>
          <cell r="B329" t="str">
            <v>OŠ Antun Matija Reljković</v>
          </cell>
        </row>
        <row r="330">
          <cell r="A330">
            <v>1180</v>
          </cell>
          <cell r="B330" t="str">
            <v>OŠ Antun Mihanović - Nova Kapela - Batrina</v>
          </cell>
        </row>
        <row r="331">
          <cell r="A331">
            <v>1101</v>
          </cell>
          <cell r="B331" t="str">
            <v>OŠ Antun Mihanović - Slavonski Brod</v>
          </cell>
        </row>
        <row r="332">
          <cell r="A332">
            <v>524</v>
          </cell>
          <cell r="B332" t="str">
            <v>OŠ Antun Nemčić Gostovinski</v>
          </cell>
        </row>
        <row r="333">
          <cell r="A333">
            <v>76</v>
          </cell>
          <cell r="B333" t="str">
            <v>OŠ Antuna Augustinčića</v>
          </cell>
        </row>
        <row r="334">
          <cell r="A334">
            <v>1597</v>
          </cell>
          <cell r="B334" t="str">
            <v>OŠ Antuna Bauera</v>
          </cell>
        </row>
        <row r="335">
          <cell r="A335">
            <v>2219</v>
          </cell>
          <cell r="B335" t="str">
            <v>OŠ Antuna Branka Šimića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2222</v>
          </cell>
          <cell r="B337" t="str">
            <v>OŠ Antuna Gustava Matoša - Zagreb</v>
          </cell>
        </row>
        <row r="338">
          <cell r="A338">
            <v>506</v>
          </cell>
          <cell r="B338" t="str">
            <v>OŠ Antuna i Ivana Kukuljevića</v>
          </cell>
        </row>
        <row r="339">
          <cell r="A339">
            <v>1033</v>
          </cell>
          <cell r="B339" t="str">
            <v>OŠ Antuna Kanižlića</v>
          </cell>
        </row>
        <row r="340">
          <cell r="A340">
            <v>2055</v>
          </cell>
          <cell r="B340" t="str">
            <v>OŠ Antuna Masle - Orašac</v>
          </cell>
        </row>
        <row r="341">
          <cell r="A341">
            <v>141</v>
          </cell>
          <cell r="B341" t="str">
            <v>OŠ Antuna Mihanovića - Klanjec</v>
          </cell>
        </row>
        <row r="342">
          <cell r="A342">
            <v>1364</v>
          </cell>
          <cell r="B342" t="str">
            <v>OŠ Antuna Mihanovića - Osijek</v>
          </cell>
        </row>
        <row r="343">
          <cell r="A343">
            <v>207</v>
          </cell>
          <cell r="B343" t="str">
            <v>OŠ Antuna Mihanovića - Petrovsko</v>
          </cell>
        </row>
        <row r="344">
          <cell r="A344">
            <v>2208</v>
          </cell>
          <cell r="B344" t="str">
            <v>OŠ Antuna Mihanovića - Zagreb</v>
          </cell>
        </row>
        <row r="345">
          <cell r="A345">
            <v>1517</v>
          </cell>
          <cell r="B345" t="str">
            <v>OŠ Antuna Mihanovića Petropoljskog</v>
          </cell>
        </row>
        <row r="346">
          <cell r="A346">
            <v>1510</v>
          </cell>
          <cell r="B346" t="str">
            <v>OŠ Antunovac</v>
          </cell>
        </row>
        <row r="347">
          <cell r="A347">
            <v>923</v>
          </cell>
          <cell r="B347" t="str">
            <v>OŠ Anž Frankopan - Kosinj</v>
          </cell>
        </row>
        <row r="348">
          <cell r="A348">
            <v>1625</v>
          </cell>
          <cell r="B348" t="str">
            <v>OŠ August Cesarec - Ivankovo</v>
          </cell>
        </row>
        <row r="349">
          <cell r="A349">
            <v>1005</v>
          </cell>
          <cell r="B349" t="str">
            <v>OŠ August Cesarec - Špišić Bukovica</v>
          </cell>
        </row>
        <row r="350">
          <cell r="A350">
            <v>1330</v>
          </cell>
          <cell r="B350" t="str">
            <v>OŠ August Harambašić</v>
          </cell>
        </row>
        <row r="351">
          <cell r="A351">
            <v>1379</v>
          </cell>
          <cell r="B351" t="str">
            <v>OŠ August Šenoa - Osijek</v>
          </cell>
        </row>
        <row r="352">
          <cell r="A352">
            <v>143</v>
          </cell>
          <cell r="B352" t="str">
            <v>OŠ Augusta Cesarca - Krapina</v>
          </cell>
        </row>
        <row r="353">
          <cell r="A353">
            <v>2237</v>
          </cell>
          <cell r="B353" t="str">
            <v>OŠ Augusta Cesarca - Zagreb</v>
          </cell>
        </row>
        <row r="354">
          <cell r="A354">
            <v>2223</v>
          </cell>
          <cell r="B354" t="str">
            <v>OŠ Augusta Harambašića</v>
          </cell>
        </row>
        <row r="355">
          <cell r="A355">
            <v>1135</v>
          </cell>
          <cell r="B355" t="str">
            <v>OŠ Augusta Šenoe - Gundinci</v>
          </cell>
        </row>
        <row r="356">
          <cell r="A356">
            <v>2255</v>
          </cell>
          <cell r="B356" t="str">
            <v>OŠ Augusta Šenoe - Zagreb</v>
          </cell>
        </row>
        <row r="357">
          <cell r="A357">
            <v>816</v>
          </cell>
          <cell r="B357" t="str">
            <v>OŠ Bakar</v>
          </cell>
        </row>
        <row r="358">
          <cell r="A358">
            <v>2250</v>
          </cell>
          <cell r="B358" t="str">
            <v>OŠ Bana Josipa Jelačića</v>
          </cell>
        </row>
        <row r="359">
          <cell r="A359">
            <v>347</v>
          </cell>
          <cell r="B359" t="str">
            <v>OŠ Banija</v>
          </cell>
        </row>
        <row r="360">
          <cell r="A360">
            <v>239</v>
          </cell>
          <cell r="B360" t="str">
            <v>OŠ Banova Jaruga</v>
          </cell>
        </row>
        <row r="361">
          <cell r="A361">
            <v>399</v>
          </cell>
          <cell r="B361" t="str">
            <v>OŠ Barilović</v>
          </cell>
        </row>
        <row r="362">
          <cell r="A362">
            <v>1853</v>
          </cell>
          <cell r="B362" t="str">
            <v>OŠ Bariše Granića Meštra</v>
          </cell>
        </row>
        <row r="363">
          <cell r="A363">
            <v>1576</v>
          </cell>
          <cell r="B363" t="str">
            <v>OŠ Bartola Kašića - Vinkovci</v>
          </cell>
        </row>
        <row r="364">
          <cell r="A364">
            <v>2907</v>
          </cell>
          <cell r="B364" t="str">
            <v>OŠ Bartola Kašića - Zagreb</v>
          </cell>
        </row>
        <row r="365">
          <cell r="A365">
            <v>1240</v>
          </cell>
          <cell r="B365" t="str">
            <v>OŠ Bartula Kašića - Zadar</v>
          </cell>
        </row>
        <row r="366">
          <cell r="A366">
            <v>160</v>
          </cell>
          <cell r="B366" t="str">
            <v>OŠ Bedekovčina</v>
          </cell>
        </row>
        <row r="367">
          <cell r="A367">
            <v>2887</v>
          </cell>
          <cell r="B367" t="str">
            <v>OŠ Bedenica</v>
          </cell>
        </row>
        <row r="368">
          <cell r="A368">
            <v>2847</v>
          </cell>
          <cell r="B368" t="str">
            <v>OŠ Belec</v>
          </cell>
        </row>
        <row r="369">
          <cell r="A369">
            <v>482</v>
          </cell>
          <cell r="B369" t="str">
            <v>OŠ Beletinec</v>
          </cell>
        </row>
        <row r="370">
          <cell r="A370">
            <v>2144</v>
          </cell>
          <cell r="B370" t="str">
            <v>OŠ Belica</v>
          </cell>
        </row>
        <row r="371">
          <cell r="A371">
            <v>769</v>
          </cell>
          <cell r="B371" t="str">
            <v xml:space="preserve">OŠ Belvedere </v>
          </cell>
        </row>
        <row r="372">
          <cell r="A372">
            <v>1207</v>
          </cell>
          <cell r="B372" t="str">
            <v>OŠ Benkovac</v>
          </cell>
        </row>
        <row r="373">
          <cell r="A373">
            <v>718</v>
          </cell>
          <cell r="B373" t="str">
            <v>OŠ Berek</v>
          </cell>
        </row>
        <row r="374">
          <cell r="A374">
            <v>1742</v>
          </cell>
          <cell r="B374" t="str">
            <v>OŠ Bijaći</v>
          </cell>
        </row>
        <row r="375">
          <cell r="A375">
            <v>1509</v>
          </cell>
          <cell r="B375" t="str">
            <v>OŠ Bijelo Brdo</v>
          </cell>
        </row>
        <row r="376">
          <cell r="A376">
            <v>1426</v>
          </cell>
          <cell r="B376" t="str">
            <v>OŠ Bilje</v>
          </cell>
        </row>
        <row r="377">
          <cell r="A377">
            <v>1210</v>
          </cell>
          <cell r="B377" t="str">
            <v>OŠ Biograd</v>
          </cell>
        </row>
        <row r="378">
          <cell r="A378">
            <v>514</v>
          </cell>
          <cell r="B378" t="str">
            <v>OŠ Bisag</v>
          </cell>
        </row>
        <row r="379">
          <cell r="A379">
            <v>80</v>
          </cell>
          <cell r="B379" t="str">
            <v>OŠ Bistra</v>
          </cell>
        </row>
        <row r="380">
          <cell r="A380">
            <v>1608</v>
          </cell>
          <cell r="B380" t="str">
            <v>OŠ Blage Zadre</v>
          </cell>
        </row>
        <row r="381">
          <cell r="A381">
            <v>1764</v>
          </cell>
          <cell r="B381" t="str">
            <v>OŠ Blatine-Škrape</v>
          </cell>
        </row>
        <row r="382">
          <cell r="A382">
            <v>2111</v>
          </cell>
          <cell r="B382" t="str">
            <v>OŠ Blato</v>
          </cell>
        </row>
        <row r="383">
          <cell r="A383">
            <v>571</v>
          </cell>
          <cell r="B383" t="str">
            <v>OŠ Blaž Mađer - Novigrad Podravski</v>
          </cell>
        </row>
        <row r="384">
          <cell r="A384">
            <v>1119</v>
          </cell>
          <cell r="B384" t="str">
            <v>OŠ Blaž Tadijanović</v>
          </cell>
        </row>
        <row r="385">
          <cell r="A385">
            <v>1666</v>
          </cell>
          <cell r="B385" t="str">
            <v>OŠ Bobota</v>
          </cell>
        </row>
        <row r="386">
          <cell r="A386">
            <v>1107</v>
          </cell>
          <cell r="B386" t="str">
            <v>OŠ Bogoslav Šulek</v>
          </cell>
        </row>
        <row r="387">
          <cell r="A387">
            <v>17</v>
          </cell>
          <cell r="B387" t="str">
            <v>OŠ Bogumila Tonija</v>
          </cell>
        </row>
        <row r="388">
          <cell r="A388">
            <v>1790</v>
          </cell>
          <cell r="B388" t="str">
            <v>OŠ Bol - Bol</v>
          </cell>
        </row>
        <row r="389">
          <cell r="A389">
            <v>1755</v>
          </cell>
          <cell r="B389" t="str">
            <v>OŠ Bol - Split</v>
          </cell>
        </row>
        <row r="390">
          <cell r="A390">
            <v>2882</v>
          </cell>
          <cell r="B390" t="str">
            <v>OŠ Borovje</v>
          </cell>
        </row>
        <row r="391">
          <cell r="A391">
            <v>1610</v>
          </cell>
          <cell r="B391" t="str">
            <v>OŠ Borovo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772</v>
          </cell>
          <cell r="B404" t="str">
            <v>OŠ Brajda</v>
          </cell>
        </row>
        <row r="405">
          <cell r="A405">
            <v>1440</v>
          </cell>
          <cell r="B405" t="str">
            <v>OŠ Bratoljuba Klaića</v>
          </cell>
        </row>
        <row r="406">
          <cell r="A406">
            <v>1761</v>
          </cell>
          <cell r="B406" t="str">
            <v>OŠ Brda</v>
          </cell>
        </row>
        <row r="407">
          <cell r="A407">
            <v>2344</v>
          </cell>
          <cell r="B407" t="str">
            <v>OŠ Brestje</v>
          </cell>
        </row>
        <row r="408">
          <cell r="A408">
            <v>511</v>
          </cell>
          <cell r="B408" t="str">
            <v>OŠ Breznički Hum</v>
          </cell>
        </row>
        <row r="409">
          <cell r="A409">
            <v>2284</v>
          </cell>
          <cell r="B409" t="str">
            <v>OŠ Brezovica</v>
          </cell>
        </row>
        <row r="410">
          <cell r="A410">
            <v>871</v>
          </cell>
          <cell r="B410" t="str">
            <v>OŠ Brod Moravice</v>
          </cell>
        </row>
        <row r="411">
          <cell r="A411">
            <v>1556</v>
          </cell>
          <cell r="B411" t="str">
            <v>OŠ Brodarica</v>
          </cell>
        </row>
        <row r="412">
          <cell r="A412">
            <v>3172</v>
          </cell>
          <cell r="B412" t="str">
            <v>OŠ Bršadin</v>
          </cell>
        </row>
        <row r="413">
          <cell r="A413">
            <v>291</v>
          </cell>
          <cell r="B413" t="str">
            <v>OŠ Budaševo-Topolovac-Gušće</v>
          </cell>
        </row>
        <row r="414">
          <cell r="A414">
            <v>1335</v>
          </cell>
          <cell r="B414" t="str">
            <v>OŠ Budrovci</v>
          </cell>
        </row>
        <row r="415">
          <cell r="A415">
            <v>1918</v>
          </cell>
          <cell r="B415" t="str">
            <v>OŠ Buie</v>
          </cell>
        </row>
        <row r="416">
          <cell r="A416">
            <v>2230</v>
          </cell>
          <cell r="B416" t="str">
            <v>OŠ Bukovac</v>
          </cell>
        </row>
        <row r="417">
          <cell r="A417">
            <v>2083</v>
          </cell>
          <cell r="B417" t="str">
            <v>OŠ Cavtat</v>
          </cell>
        </row>
        <row r="418">
          <cell r="A418">
            <v>1966</v>
          </cell>
          <cell r="B418" t="str">
            <v>OŠ Centar - Pula</v>
          </cell>
        </row>
        <row r="419">
          <cell r="A419">
            <v>773</v>
          </cell>
          <cell r="B419" t="str">
            <v>OŠ Centar - Rijeka</v>
          </cell>
        </row>
        <row r="420">
          <cell r="A420">
            <v>470</v>
          </cell>
          <cell r="B420" t="str">
            <v>OŠ Cestica</v>
          </cell>
        </row>
        <row r="421">
          <cell r="A421">
            <v>405</v>
          </cell>
          <cell r="B421" t="str">
            <v>OŠ Cetingrad</v>
          </cell>
        </row>
        <row r="422">
          <cell r="A422">
            <v>2272</v>
          </cell>
          <cell r="B422" t="str">
            <v>OŠ Cvjetno naselje</v>
          </cell>
        </row>
        <row r="423">
          <cell r="A423">
            <v>1649</v>
          </cell>
          <cell r="B423" t="str">
            <v>OŠ Čakovci</v>
          </cell>
        </row>
        <row r="424">
          <cell r="A424">
            <v>823</v>
          </cell>
          <cell r="B424" t="str">
            <v>OŠ Čavle</v>
          </cell>
        </row>
        <row r="425">
          <cell r="A425">
            <v>632</v>
          </cell>
          <cell r="B425" t="str">
            <v>OŠ Čazma</v>
          </cell>
        </row>
        <row r="426">
          <cell r="A426">
            <v>1411</v>
          </cell>
          <cell r="B426" t="str">
            <v>OŠ Čeminac</v>
          </cell>
        </row>
        <row r="427">
          <cell r="A427">
            <v>1573</v>
          </cell>
          <cell r="B427" t="str">
            <v>OŠ Čista Velika</v>
          </cell>
        </row>
        <row r="428">
          <cell r="A428">
            <v>2216</v>
          </cell>
          <cell r="B428" t="str">
            <v>OŠ Čučerje</v>
          </cell>
        </row>
        <row r="429">
          <cell r="A429">
            <v>1505</v>
          </cell>
          <cell r="B429" t="str">
            <v>OŠ Dalj</v>
          </cell>
        </row>
        <row r="430">
          <cell r="A430">
            <v>1434</v>
          </cell>
          <cell r="B430" t="str">
            <v>OŠ Darda</v>
          </cell>
        </row>
        <row r="431">
          <cell r="A431">
            <v>986</v>
          </cell>
          <cell r="B431" t="str">
            <v>OŠ Davorin Trstenjak - Čađavica</v>
          </cell>
        </row>
        <row r="432">
          <cell r="A432">
            <v>1619</v>
          </cell>
          <cell r="B432" t="str">
            <v>OŠ Davorin Trstenjak - Posavski Podgajci</v>
          </cell>
        </row>
        <row r="433">
          <cell r="A433">
            <v>236</v>
          </cell>
          <cell r="B433" t="str">
            <v>OŠ Davorina Trstenjaka - Hrvatska Kostajnica</v>
          </cell>
        </row>
        <row r="434">
          <cell r="A434">
            <v>2279</v>
          </cell>
          <cell r="B434" t="str">
            <v>OŠ Davorina Trstenjaka - Zagreb</v>
          </cell>
        </row>
        <row r="435">
          <cell r="A435">
            <v>695</v>
          </cell>
          <cell r="B435" t="str">
            <v>OŠ Dežanovac</v>
          </cell>
        </row>
        <row r="436">
          <cell r="A436">
            <v>1808</v>
          </cell>
          <cell r="B436" t="str">
            <v>OŠ Dinka Šimunovića</v>
          </cell>
        </row>
        <row r="437">
          <cell r="A437">
            <v>2009</v>
          </cell>
          <cell r="B437" t="str">
            <v>OŠ Divšići</v>
          </cell>
        </row>
        <row r="438">
          <cell r="A438">
            <v>1754</v>
          </cell>
          <cell r="B438" t="str">
            <v>OŠ Dobri</v>
          </cell>
        </row>
        <row r="439">
          <cell r="A439">
            <v>1378</v>
          </cell>
          <cell r="B439" t="str">
            <v>OŠ Dobriša Cesarić - Osijek</v>
          </cell>
        </row>
        <row r="440">
          <cell r="A440">
            <v>1029</v>
          </cell>
          <cell r="B440" t="str">
            <v>OŠ Dobriša Cesarić - Požega</v>
          </cell>
        </row>
        <row r="441">
          <cell r="A441">
            <v>2238</v>
          </cell>
          <cell r="B441" t="str">
            <v>OŠ Dobriše Cesarića - Zagreb</v>
          </cell>
        </row>
        <row r="442">
          <cell r="A442">
            <v>777</v>
          </cell>
          <cell r="B442" t="str">
            <v>OŠ Dolac - Rijeka</v>
          </cell>
        </row>
        <row r="443">
          <cell r="A443">
            <v>2181</v>
          </cell>
          <cell r="B443" t="str">
            <v>OŠ Domašinec</v>
          </cell>
        </row>
        <row r="444">
          <cell r="A444">
            <v>1530</v>
          </cell>
          <cell r="B444" t="str">
            <v>OŠ Domovinske zahvalnosti</v>
          </cell>
        </row>
        <row r="445">
          <cell r="A445">
            <v>1745</v>
          </cell>
          <cell r="B445" t="str">
            <v>OŠ Don Lovre Katića</v>
          </cell>
        </row>
        <row r="446">
          <cell r="A446">
            <v>2075</v>
          </cell>
          <cell r="B446" t="str">
            <v>OŠ Don Mihovila Pavlinovića - Metković</v>
          </cell>
        </row>
        <row r="447">
          <cell r="A447">
            <v>1843</v>
          </cell>
          <cell r="B447" t="str">
            <v>OŠ Don Mihovila Pavlinovića - Podgora</v>
          </cell>
        </row>
        <row r="448">
          <cell r="A448">
            <v>2146</v>
          </cell>
          <cell r="B448" t="str">
            <v>OŠ Donja Dubrava</v>
          </cell>
        </row>
        <row r="449">
          <cell r="A449">
            <v>137</v>
          </cell>
          <cell r="B449" t="str">
            <v>OŠ Donja Stubica</v>
          </cell>
        </row>
        <row r="450">
          <cell r="A450">
            <v>2170</v>
          </cell>
          <cell r="B450" t="str">
            <v>OŠ Donji Kraljevec</v>
          </cell>
        </row>
        <row r="451">
          <cell r="A451">
            <v>872</v>
          </cell>
          <cell r="B451" t="str">
            <v>OŠ Donji Lapac</v>
          </cell>
        </row>
        <row r="452">
          <cell r="A452">
            <v>1351</v>
          </cell>
          <cell r="B452" t="str">
            <v>OŠ Dore Pejačević - Našice</v>
          </cell>
        </row>
        <row r="453">
          <cell r="A453">
            <v>2011</v>
          </cell>
          <cell r="B453" t="str">
            <v>OŠ Dr Mate Demarina</v>
          </cell>
        </row>
        <row r="454">
          <cell r="A454">
            <v>851</v>
          </cell>
          <cell r="B454" t="str">
            <v>OŠ Dr. Andrija Mohorovičić</v>
          </cell>
        </row>
        <row r="455">
          <cell r="A455">
            <v>918</v>
          </cell>
          <cell r="B455" t="str">
            <v>OŠ Dr. Ante Starčević Pazarište - Klanac</v>
          </cell>
        </row>
        <row r="456">
          <cell r="A456">
            <v>2211</v>
          </cell>
          <cell r="B456" t="str">
            <v>OŠ Dr. Ante Starčevića - Zagreb</v>
          </cell>
        </row>
        <row r="457">
          <cell r="A457">
            <v>867</v>
          </cell>
          <cell r="B457" t="str">
            <v>OŠ Dr. Branimira Markovića</v>
          </cell>
        </row>
        <row r="458">
          <cell r="A458">
            <v>1883</v>
          </cell>
          <cell r="B458" t="str">
            <v>OŠ Dr. fra Karlo Balić</v>
          </cell>
        </row>
        <row r="459">
          <cell r="A459">
            <v>1851</v>
          </cell>
          <cell r="B459" t="str">
            <v>OŠ Dr. Franje Tuđmana - Brela</v>
          </cell>
        </row>
        <row r="460">
          <cell r="A460">
            <v>1532</v>
          </cell>
          <cell r="B460" t="str">
            <v>OŠ Dr. Franje Tuđmana - Knin</v>
          </cell>
        </row>
        <row r="461">
          <cell r="A461">
            <v>941</v>
          </cell>
          <cell r="B461" t="str">
            <v>OŠ Dr. Franje Tuđmana - Korenica</v>
          </cell>
        </row>
        <row r="462">
          <cell r="A462">
            <v>886</v>
          </cell>
          <cell r="B462" t="str">
            <v>OŠ Dr. Franje Tuđmana - Lički Osik</v>
          </cell>
        </row>
        <row r="463">
          <cell r="A463">
            <v>1328</v>
          </cell>
          <cell r="B463" t="str">
            <v>OŠ Dr. Franjo Tuđman - Beli Manastir</v>
          </cell>
        </row>
        <row r="464">
          <cell r="A464">
            <v>1622</v>
          </cell>
          <cell r="B464" t="str">
            <v>OŠ Dr. Franjo Tuđman - Šarengrad</v>
          </cell>
        </row>
        <row r="465">
          <cell r="A465">
            <v>2235</v>
          </cell>
          <cell r="B465" t="str">
            <v>OŠ Dr. Ivan Merz</v>
          </cell>
        </row>
        <row r="466">
          <cell r="A466">
            <v>2162</v>
          </cell>
          <cell r="B466" t="str">
            <v>OŠ Dr. Ivana Novaka Macinec</v>
          </cell>
        </row>
        <row r="467">
          <cell r="A467">
            <v>863</v>
          </cell>
          <cell r="B467" t="str">
            <v>OŠ Dr. Josipa Pančića Bribir</v>
          </cell>
        </row>
        <row r="468">
          <cell r="A468">
            <v>879</v>
          </cell>
          <cell r="B468" t="str">
            <v>OŠ Dr. Jure Turića</v>
          </cell>
        </row>
        <row r="469">
          <cell r="A469">
            <v>1151</v>
          </cell>
          <cell r="B469" t="str">
            <v>OŠ Dr. Stjepan Ilijašević</v>
          </cell>
        </row>
        <row r="470">
          <cell r="A470">
            <v>2142</v>
          </cell>
          <cell r="B470" t="str">
            <v>OŠ Dr. Vinka Žganca - Vratišanec</v>
          </cell>
        </row>
        <row r="471">
          <cell r="A471">
            <v>2243</v>
          </cell>
          <cell r="B471" t="str">
            <v>OŠ Dr. Vinka Žganca - Zagreb</v>
          </cell>
        </row>
        <row r="472">
          <cell r="A472">
            <v>1179</v>
          </cell>
          <cell r="B472" t="str">
            <v>OŠ Dragalić</v>
          </cell>
        </row>
        <row r="473">
          <cell r="A473">
            <v>407</v>
          </cell>
          <cell r="B473" t="str">
            <v>OŠ Draganići</v>
          </cell>
        </row>
        <row r="474">
          <cell r="A474">
            <v>854</v>
          </cell>
          <cell r="B474" t="str">
            <v>OŠ Drago Gervais</v>
          </cell>
        </row>
        <row r="475">
          <cell r="A475">
            <v>364</v>
          </cell>
          <cell r="B475" t="str">
            <v>OŠ Dragojle Jarnević</v>
          </cell>
        </row>
        <row r="476">
          <cell r="A476">
            <v>83</v>
          </cell>
          <cell r="B476" t="str">
            <v>OŠ Dragutina Domjanića - Sveti Ivan Zelina</v>
          </cell>
        </row>
        <row r="477">
          <cell r="A477">
            <v>2248</v>
          </cell>
          <cell r="B477" t="str">
            <v>OŠ Dragutina Domjanića - Zagreb</v>
          </cell>
        </row>
        <row r="478">
          <cell r="A478">
            <v>2244</v>
          </cell>
          <cell r="B478" t="str">
            <v>OŠ Dragutina Kušlana</v>
          </cell>
        </row>
        <row r="479">
          <cell r="A479">
            <v>1036</v>
          </cell>
          <cell r="B479" t="str">
            <v>OŠ Dragutina Lermana</v>
          </cell>
        </row>
        <row r="480">
          <cell r="A480">
            <v>268</v>
          </cell>
          <cell r="B480" t="str">
            <v>OŠ Dragutina Tadijanovića - Petrinja</v>
          </cell>
        </row>
        <row r="481">
          <cell r="A481">
            <v>1123</v>
          </cell>
          <cell r="B481" t="str">
            <v>OŠ Dragutina Tadijanovića - Slavonski Brod</v>
          </cell>
        </row>
        <row r="482">
          <cell r="A482">
            <v>1586</v>
          </cell>
          <cell r="B482" t="str">
            <v>OŠ Dragutina Tadijanovića - Vukovar</v>
          </cell>
        </row>
        <row r="483">
          <cell r="A483">
            <v>2249</v>
          </cell>
          <cell r="B483" t="str">
            <v>OŠ Dragutina Tadijanovića - Zagreb</v>
          </cell>
        </row>
        <row r="484">
          <cell r="A484">
            <v>2171</v>
          </cell>
          <cell r="B484" t="str">
            <v>OŠ Draškovec</v>
          </cell>
        </row>
        <row r="485">
          <cell r="A485">
            <v>1430</v>
          </cell>
          <cell r="B485" t="str">
            <v>OŠ Draž</v>
          </cell>
        </row>
        <row r="486">
          <cell r="A486">
            <v>1458</v>
          </cell>
          <cell r="B486" t="str">
            <v>OŠ Drenje</v>
          </cell>
        </row>
        <row r="487">
          <cell r="A487">
            <v>354</v>
          </cell>
          <cell r="B487" t="str">
            <v>OŠ Dubovac</v>
          </cell>
        </row>
        <row r="488">
          <cell r="A488">
            <v>126</v>
          </cell>
          <cell r="B488" t="str">
            <v>OŠ Dubrava</v>
          </cell>
        </row>
        <row r="489">
          <cell r="A489">
            <v>1874</v>
          </cell>
          <cell r="B489" t="str">
            <v>OŠ Dugopolje</v>
          </cell>
        </row>
        <row r="490">
          <cell r="A490">
            <v>227</v>
          </cell>
          <cell r="B490" t="str">
            <v>OŠ Dvor</v>
          </cell>
        </row>
        <row r="491">
          <cell r="A491">
            <v>1348</v>
          </cell>
          <cell r="B491" t="str">
            <v>OŠ Đakovački Selci</v>
          </cell>
        </row>
        <row r="492">
          <cell r="A492">
            <v>2</v>
          </cell>
          <cell r="B492" t="str">
            <v>OŠ Đure Deželića - Ivanić Grad</v>
          </cell>
        </row>
        <row r="493">
          <cell r="A493">
            <v>167</v>
          </cell>
          <cell r="B493" t="str">
            <v xml:space="preserve">OŠ Đure Prejca - Desinić </v>
          </cell>
        </row>
        <row r="494">
          <cell r="A494">
            <v>170</v>
          </cell>
          <cell r="B494" t="str">
            <v>OŠ Đurmanec</v>
          </cell>
        </row>
        <row r="495">
          <cell r="A495">
            <v>532</v>
          </cell>
          <cell r="B495" t="str">
            <v>OŠ Đuro Ester</v>
          </cell>
        </row>
        <row r="496">
          <cell r="A496">
            <v>1105</v>
          </cell>
          <cell r="B496" t="str">
            <v>OŠ Đuro Pilar</v>
          </cell>
        </row>
        <row r="497">
          <cell r="A497">
            <v>1449</v>
          </cell>
          <cell r="B497" t="str">
            <v>OŠ Ernestinovo</v>
          </cell>
        </row>
        <row r="498">
          <cell r="A498">
            <v>785</v>
          </cell>
          <cell r="B498" t="str">
            <v>OŠ Eugena Kumičića - Rijeka</v>
          </cell>
        </row>
        <row r="499">
          <cell r="A499">
            <v>945</v>
          </cell>
          <cell r="B499" t="str">
            <v>OŠ Eugena Kumičića - Slatina</v>
          </cell>
        </row>
        <row r="500">
          <cell r="A500">
            <v>51</v>
          </cell>
          <cell r="B500" t="str">
            <v>OŠ Eugena Kumičića - Velika Gorica</v>
          </cell>
        </row>
        <row r="501">
          <cell r="A501">
            <v>433</v>
          </cell>
          <cell r="B501" t="str">
            <v>OŠ Eugena Kvaternika - Rakovica</v>
          </cell>
        </row>
        <row r="502">
          <cell r="A502">
            <v>34</v>
          </cell>
          <cell r="B502" t="str">
            <v>OŠ Eugena Kvaternika - Velika Gorica</v>
          </cell>
        </row>
        <row r="503">
          <cell r="A503">
            <v>1533</v>
          </cell>
          <cell r="B503" t="str">
            <v>OŠ Fausta Vrančića</v>
          </cell>
        </row>
        <row r="504">
          <cell r="A504">
            <v>2039</v>
          </cell>
          <cell r="B504" t="str">
            <v>OŠ Fažana</v>
          </cell>
        </row>
        <row r="505">
          <cell r="A505">
            <v>604</v>
          </cell>
          <cell r="B505" t="str">
            <v>OŠ Ferdinandovac</v>
          </cell>
        </row>
        <row r="506">
          <cell r="A506">
            <v>2080</v>
          </cell>
          <cell r="B506" t="str">
            <v>OŠ Fra Ante Gnječa</v>
          </cell>
        </row>
        <row r="507">
          <cell r="A507">
            <v>1604</v>
          </cell>
          <cell r="B507" t="str">
            <v>OŠ Fra Bernardina Tome Leakovića</v>
          </cell>
        </row>
        <row r="508">
          <cell r="A508">
            <v>1065</v>
          </cell>
          <cell r="B508" t="str">
            <v>OŠ Fra Kaje Adžića - Pleternica</v>
          </cell>
        </row>
        <row r="509">
          <cell r="A509">
            <v>1710</v>
          </cell>
          <cell r="B509" t="str">
            <v>OŠ Fra Pavla Vučkovića</v>
          </cell>
        </row>
        <row r="510">
          <cell r="A510">
            <v>797</v>
          </cell>
          <cell r="B510" t="str">
            <v>OŠ Fran Franković</v>
          </cell>
        </row>
        <row r="511">
          <cell r="A511">
            <v>556</v>
          </cell>
          <cell r="B511" t="str">
            <v>OŠ Fran Koncelak Drnje</v>
          </cell>
        </row>
        <row r="512">
          <cell r="A512">
            <v>2304</v>
          </cell>
          <cell r="B512" t="str">
            <v>OŠ Frana Galovića</v>
          </cell>
        </row>
        <row r="513">
          <cell r="A513">
            <v>744</v>
          </cell>
          <cell r="B513" t="str">
            <v>OŠ Frana Krste Frankopana - Brod na Kupi</v>
          </cell>
        </row>
        <row r="514">
          <cell r="A514">
            <v>746</v>
          </cell>
          <cell r="B514" t="str">
            <v>OŠ Frana Krste Frankopana - Krk</v>
          </cell>
        </row>
        <row r="515">
          <cell r="A515">
            <v>1368</v>
          </cell>
          <cell r="B515" t="str">
            <v>OŠ Frana Krste Frankopana - Osijek</v>
          </cell>
        </row>
        <row r="516">
          <cell r="A516">
            <v>2240</v>
          </cell>
          <cell r="B516" t="str">
            <v>OŠ Frana Krste Frankopana - Zagreb</v>
          </cell>
        </row>
        <row r="517">
          <cell r="A517">
            <v>754</v>
          </cell>
          <cell r="B517" t="str">
            <v>OŠ Frane Petrića</v>
          </cell>
        </row>
        <row r="518">
          <cell r="A518">
            <v>194</v>
          </cell>
          <cell r="B518" t="str">
            <v>OŠ Franje Horvata Kiša</v>
          </cell>
        </row>
        <row r="519">
          <cell r="A519">
            <v>1363</v>
          </cell>
          <cell r="B519" t="str">
            <v>OŠ Franje Krežme</v>
          </cell>
        </row>
        <row r="520">
          <cell r="A520">
            <v>490</v>
          </cell>
          <cell r="B520" t="str">
            <v>OŠ Franje Serta Bednja</v>
          </cell>
        </row>
        <row r="521">
          <cell r="A521">
            <v>283</v>
          </cell>
          <cell r="B521" t="str">
            <v>OŠ Galdovo</v>
          </cell>
        </row>
        <row r="522">
          <cell r="A522">
            <v>1258</v>
          </cell>
          <cell r="B522" t="str">
            <v>OŠ Galovac</v>
          </cell>
        </row>
        <row r="523">
          <cell r="A523">
            <v>654</v>
          </cell>
          <cell r="B523" t="str">
            <v>OŠ Garešnica</v>
          </cell>
        </row>
        <row r="524">
          <cell r="A524">
            <v>778</v>
          </cell>
          <cell r="B524" t="str">
            <v>OŠ Gelsi - Rijeka</v>
          </cell>
        </row>
        <row r="525">
          <cell r="A525">
            <v>409</v>
          </cell>
          <cell r="B525" t="str">
            <v>OŠ Generalski Stol</v>
          </cell>
        </row>
        <row r="526">
          <cell r="A526">
            <v>232</v>
          </cell>
          <cell r="B526" t="str">
            <v>OŠ Glina</v>
          </cell>
        </row>
        <row r="527">
          <cell r="A527">
            <v>561</v>
          </cell>
          <cell r="B527" t="str">
            <v>OŠ Gola</v>
          </cell>
        </row>
        <row r="528">
          <cell r="A528">
            <v>2151</v>
          </cell>
          <cell r="B528" t="str">
            <v>OŠ Goričan</v>
          </cell>
        </row>
        <row r="529">
          <cell r="A529">
            <v>1453</v>
          </cell>
          <cell r="B529" t="str">
            <v>OŠ Gorjani</v>
          </cell>
        </row>
        <row r="530">
          <cell r="A530">
            <v>1700</v>
          </cell>
          <cell r="B530" t="str">
            <v>OŠ Gornja Poljica</v>
          </cell>
        </row>
        <row r="531">
          <cell r="A531">
            <v>794</v>
          </cell>
          <cell r="B531" t="str">
            <v>OŠ Gornja Vežica</v>
          </cell>
        </row>
        <row r="532">
          <cell r="A532">
            <v>225</v>
          </cell>
          <cell r="B532" t="str">
            <v>OŠ Gornje Jesenje</v>
          </cell>
        </row>
        <row r="533">
          <cell r="A533">
            <v>2253</v>
          </cell>
          <cell r="B533" t="str">
            <v>OŠ Gornje Vrapče</v>
          </cell>
        </row>
        <row r="534">
          <cell r="A534">
            <v>2185</v>
          </cell>
          <cell r="B534" t="str">
            <v>OŠ Gornji Mihaljevec</v>
          </cell>
        </row>
        <row r="535">
          <cell r="A535">
            <v>353</v>
          </cell>
          <cell r="B535" t="str">
            <v>OŠ Grabrik</v>
          </cell>
        </row>
        <row r="536">
          <cell r="A536">
            <v>2231</v>
          </cell>
          <cell r="B536" t="str">
            <v>OŠ Gračani</v>
          </cell>
        </row>
        <row r="537">
          <cell r="A537">
            <v>1847</v>
          </cell>
          <cell r="B537" t="str">
            <v>OŠ Gradac</v>
          </cell>
        </row>
        <row r="538">
          <cell r="A538">
            <v>121</v>
          </cell>
          <cell r="B538" t="str">
            <v>OŠ Gradec</v>
          </cell>
        </row>
        <row r="539">
          <cell r="A539">
            <v>978</v>
          </cell>
          <cell r="B539" t="str">
            <v>OŠ Gradina</v>
          </cell>
        </row>
        <row r="540">
          <cell r="A540">
            <v>1613</v>
          </cell>
          <cell r="B540" t="str">
            <v>OŠ Gradište</v>
          </cell>
        </row>
        <row r="541">
          <cell r="A541">
            <v>2212</v>
          </cell>
          <cell r="B541" t="str">
            <v>OŠ Granešina</v>
          </cell>
        </row>
        <row r="542">
          <cell r="A542">
            <v>518</v>
          </cell>
          <cell r="B542" t="str">
            <v>OŠ Grgura Karlovčana</v>
          </cell>
        </row>
        <row r="543">
          <cell r="A543">
            <v>1374</v>
          </cell>
          <cell r="B543" t="str">
            <v>OŠ Grigor Vitez - Osijek</v>
          </cell>
        </row>
        <row r="544">
          <cell r="A544">
            <v>597</v>
          </cell>
          <cell r="B544" t="str">
            <v>OŠ Grigor Vitez - Sveti Ivan Žabno</v>
          </cell>
        </row>
        <row r="545">
          <cell r="A545">
            <v>1087</v>
          </cell>
          <cell r="B545" t="str">
            <v>OŠ Grigora Viteza - Poljana</v>
          </cell>
        </row>
        <row r="546">
          <cell r="A546">
            <v>2274</v>
          </cell>
          <cell r="B546" t="str">
            <v>OŠ Grigora Viteza - Zagreb</v>
          </cell>
        </row>
        <row r="547">
          <cell r="A547">
            <v>1771</v>
          </cell>
          <cell r="B547" t="str">
            <v>OŠ Gripe</v>
          </cell>
        </row>
        <row r="548">
          <cell r="A548">
            <v>804</v>
          </cell>
          <cell r="B548" t="str">
            <v>OŠ Grivica</v>
          </cell>
        </row>
        <row r="549">
          <cell r="A549">
            <v>495</v>
          </cell>
          <cell r="B549" t="str">
            <v>OŠ Grofa Janka Draškovića - Klenovnik</v>
          </cell>
        </row>
        <row r="550">
          <cell r="A550">
            <v>2251</v>
          </cell>
          <cell r="B550" t="str">
            <v>OŠ Grofa Janka Draškovića - Zagreb</v>
          </cell>
        </row>
        <row r="551">
          <cell r="A551">
            <v>1807</v>
          </cell>
          <cell r="B551" t="str">
            <v>OŠ Grohote</v>
          </cell>
        </row>
        <row r="552">
          <cell r="A552">
            <v>2089</v>
          </cell>
          <cell r="B552" t="str">
            <v>OŠ Gruda</v>
          </cell>
        </row>
        <row r="553">
          <cell r="A553">
            <v>492</v>
          </cell>
          <cell r="B553" t="str">
            <v>OŠ Gustava Krkleca - Maruševec</v>
          </cell>
        </row>
        <row r="554">
          <cell r="A554">
            <v>2293</v>
          </cell>
          <cell r="B554" t="str">
            <v>OŠ Gustava Krkleca - Zagreb</v>
          </cell>
        </row>
        <row r="555">
          <cell r="A555">
            <v>301</v>
          </cell>
          <cell r="B555" t="str">
            <v>OŠ Gvozd</v>
          </cell>
        </row>
        <row r="556">
          <cell r="A556">
            <v>1406</v>
          </cell>
          <cell r="B556" t="str">
            <v>OŠ Hinka Juhna - Podgorač</v>
          </cell>
        </row>
        <row r="557">
          <cell r="A557">
            <v>2148</v>
          </cell>
          <cell r="B557" t="str">
            <v>OŠ Hodošan</v>
          </cell>
        </row>
        <row r="558">
          <cell r="A558">
            <v>2256</v>
          </cell>
          <cell r="B558" t="str">
            <v>OŠ Horvati</v>
          </cell>
        </row>
        <row r="559">
          <cell r="A559">
            <v>820</v>
          </cell>
          <cell r="B559" t="str">
            <v>OŠ Hreljin</v>
          </cell>
        </row>
        <row r="560">
          <cell r="A560">
            <v>1333</v>
          </cell>
          <cell r="B560" t="str">
            <v>OŠ Hrvatski sokol</v>
          </cell>
        </row>
        <row r="561">
          <cell r="A561">
            <v>1103</v>
          </cell>
          <cell r="B561" t="str">
            <v>OŠ Hugo Badalić</v>
          </cell>
        </row>
        <row r="562">
          <cell r="A562">
            <v>1677</v>
          </cell>
          <cell r="B562" t="str">
            <v>OŠ Hvar</v>
          </cell>
        </row>
        <row r="563">
          <cell r="A563">
            <v>1643</v>
          </cell>
          <cell r="B563" t="str">
            <v>OŠ Ilača-Banovci</v>
          </cell>
        </row>
        <row r="564">
          <cell r="A564">
            <v>3143</v>
          </cell>
          <cell r="B564" t="str">
            <v>OŠ Ivan Benković</v>
          </cell>
        </row>
        <row r="565">
          <cell r="A565">
            <v>1855</v>
          </cell>
          <cell r="B565" t="str">
            <v>OŠ Ivan Duknović</v>
          </cell>
        </row>
        <row r="566">
          <cell r="A566">
            <v>1617</v>
          </cell>
          <cell r="B566" t="str">
            <v>OŠ Ivan Filipović - Račinovci</v>
          </cell>
        </row>
        <row r="567">
          <cell r="A567">
            <v>1161</v>
          </cell>
          <cell r="B567" t="str">
            <v>OŠ Ivan Filipović - Velika Kopanica</v>
          </cell>
        </row>
        <row r="568">
          <cell r="A568">
            <v>1816</v>
          </cell>
          <cell r="B568" t="str">
            <v>OŠ Ivan Goran Kovačić - Cista Velika</v>
          </cell>
        </row>
        <row r="569">
          <cell r="A569">
            <v>1995</v>
          </cell>
          <cell r="B569" t="str">
            <v>OŠ Ivan Goran Kovačić - Čepić</v>
          </cell>
        </row>
        <row r="570">
          <cell r="A570">
            <v>344</v>
          </cell>
          <cell r="B570" t="str">
            <v>OŠ Ivan Goran Kovačić - Duga Resa</v>
          </cell>
        </row>
        <row r="571">
          <cell r="A571">
            <v>1337</v>
          </cell>
          <cell r="B571" t="str">
            <v>OŠ Ivan Goran Kovačić - Đakovo</v>
          </cell>
        </row>
        <row r="572">
          <cell r="A572">
            <v>271</v>
          </cell>
          <cell r="B572" t="str">
            <v>OŠ Ivan Goran Kovačić - Gora</v>
          </cell>
        </row>
        <row r="573">
          <cell r="A573">
            <v>1317</v>
          </cell>
          <cell r="B573" t="str">
            <v>OŠ Ivan Goran Kovačić - Lišane Ostrovičke</v>
          </cell>
        </row>
        <row r="574">
          <cell r="A574">
            <v>1099</v>
          </cell>
          <cell r="B574" t="str">
            <v>OŠ Ivan Goran Kovačić - Slavonski Brod</v>
          </cell>
        </row>
        <row r="575">
          <cell r="A575">
            <v>1603</v>
          </cell>
          <cell r="B575" t="str">
            <v>OŠ Ivan Goran Kovačić - Štitar</v>
          </cell>
        </row>
        <row r="576">
          <cell r="A576">
            <v>1078</v>
          </cell>
          <cell r="B576" t="str">
            <v>OŠ Ivan Goran Kovačić - Velika</v>
          </cell>
        </row>
        <row r="577">
          <cell r="A577">
            <v>967</v>
          </cell>
          <cell r="B577" t="str">
            <v>OŠ Ivan Goran Kovačić - Zdenci</v>
          </cell>
        </row>
        <row r="578">
          <cell r="A578">
            <v>1637</v>
          </cell>
          <cell r="B578" t="str">
            <v>OŠ Ivan Kozarac</v>
          </cell>
        </row>
        <row r="579">
          <cell r="A579">
            <v>612</v>
          </cell>
          <cell r="B579" t="str">
            <v xml:space="preserve">OŠ Ivan Lacković Croata - Kalinovac </v>
          </cell>
        </row>
        <row r="580">
          <cell r="A580">
            <v>1827</v>
          </cell>
          <cell r="B580" t="str">
            <v>OŠ Ivan Leko</v>
          </cell>
        </row>
        <row r="581">
          <cell r="A581">
            <v>1142</v>
          </cell>
          <cell r="B581" t="str">
            <v>OŠ Ivan Mažuranić - Sibinj</v>
          </cell>
        </row>
        <row r="582">
          <cell r="A582">
            <v>1616</v>
          </cell>
          <cell r="B582" t="str">
            <v>OŠ Ivan Meštrović - Drenovci</v>
          </cell>
        </row>
        <row r="583">
          <cell r="A583">
            <v>1158</v>
          </cell>
          <cell r="B583" t="str">
            <v>OŠ Ivan Meštrović - Vrpolje</v>
          </cell>
        </row>
        <row r="584">
          <cell r="A584">
            <v>2002</v>
          </cell>
          <cell r="B584" t="str">
            <v>OŠ Ivana Batelića - Raša</v>
          </cell>
        </row>
        <row r="585">
          <cell r="A585">
            <v>1116</v>
          </cell>
          <cell r="B585" t="str">
            <v>OŠ Ivana Brlić-Mažuranić - Slavonski Brod</v>
          </cell>
        </row>
        <row r="586">
          <cell r="A586">
            <v>1485</v>
          </cell>
          <cell r="B586" t="str">
            <v>OŠ Ivana Brlić-Mažuranić - Strizivojna</v>
          </cell>
        </row>
        <row r="587">
          <cell r="A587">
            <v>1674</v>
          </cell>
          <cell r="B587" t="str">
            <v>OŠ Ivana Brlić-Mažuranić Rokovci - Andrijaševci</v>
          </cell>
        </row>
        <row r="588">
          <cell r="A588">
            <v>1354</v>
          </cell>
          <cell r="B588" t="str">
            <v>OŠ Ivana Brnjika Slovaka</v>
          </cell>
        </row>
        <row r="589">
          <cell r="A589">
            <v>2204</v>
          </cell>
          <cell r="B589" t="str">
            <v>OŠ Ivana Cankara</v>
          </cell>
        </row>
        <row r="590">
          <cell r="A590">
            <v>1382</v>
          </cell>
          <cell r="B590" t="str">
            <v>OŠ Ivana Filipovića - Osijek</v>
          </cell>
        </row>
        <row r="591">
          <cell r="A591">
            <v>2224</v>
          </cell>
          <cell r="B591" t="str">
            <v>OŠ Ivana Filipovića - Zagreb</v>
          </cell>
        </row>
        <row r="592">
          <cell r="A592">
            <v>742</v>
          </cell>
          <cell r="B592" t="str">
            <v>OŠ Ivana Gorana Kovačića - Delnice</v>
          </cell>
        </row>
        <row r="593">
          <cell r="A593">
            <v>972</v>
          </cell>
          <cell r="B593" t="str">
            <v>OŠ Ivana Gorana Kovačića - Gornje Bazje</v>
          </cell>
        </row>
        <row r="594">
          <cell r="A594">
            <v>1200</v>
          </cell>
          <cell r="B594" t="str">
            <v>OŠ Ivana Gorana Kovačića - Staro Petrovo Selo</v>
          </cell>
        </row>
        <row r="595">
          <cell r="A595">
            <v>2172</v>
          </cell>
          <cell r="B595" t="str">
            <v>OŠ Ivana Gorana Kovačića - Sveti Juraj na Bregu</v>
          </cell>
        </row>
        <row r="596">
          <cell r="A596">
            <v>1578</v>
          </cell>
          <cell r="B596" t="str">
            <v>OŠ Ivana Gorana Kovačića - Vinkovci</v>
          </cell>
        </row>
        <row r="597">
          <cell r="A597">
            <v>807</v>
          </cell>
          <cell r="B597" t="str">
            <v>OŠ Ivana Gorana Kovačića - Vrbovsko</v>
          </cell>
        </row>
        <row r="598">
          <cell r="A598">
            <v>2232</v>
          </cell>
          <cell r="B598" t="str">
            <v>OŠ Ivana Gorana Kovačića - Zagreb</v>
          </cell>
        </row>
        <row r="599">
          <cell r="A599">
            <v>2309</v>
          </cell>
          <cell r="B599" t="str">
            <v>OŠ Ivana Granđe</v>
          </cell>
        </row>
        <row r="600">
          <cell r="A600">
            <v>2053</v>
          </cell>
          <cell r="B600" t="str">
            <v>OŠ Ivana Gundulića - Dubrovnik</v>
          </cell>
        </row>
        <row r="601">
          <cell r="A601">
            <v>2192</v>
          </cell>
          <cell r="B601" t="str">
            <v>OŠ Ivana Gundulića - Zagreb</v>
          </cell>
        </row>
        <row r="602">
          <cell r="A602">
            <v>1600</v>
          </cell>
          <cell r="B602" t="str">
            <v>OŠ Ivana Kozarca - Županja</v>
          </cell>
        </row>
        <row r="603">
          <cell r="A603">
            <v>1436</v>
          </cell>
          <cell r="B603" t="str">
            <v>OŠ Ivana Kukuljevića - Belišće</v>
          </cell>
        </row>
        <row r="604">
          <cell r="A604">
            <v>273</v>
          </cell>
          <cell r="B604" t="str">
            <v xml:space="preserve">OŠ Ivana Kukuljevića - Sisak </v>
          </cell>
        </row>
        <row r="605">
          <cell r="A605">
            <v>442</v>
          </cell>
          <cell r="B605" t="str">
            <v>OŠ Ivana Kukuljevića Sakcinskog</v>
          </cell>
        </row>
        <row r="606">
          <cell r="A606">
            <v>1703</v>
          </cell>
          <cell r="B606" t="str">
            <v>OŠ Ivana Lovrića</v>
          </cell>
        </row>
        <row r="607">
          <cell r="A607">
            <v>861</v>
          </cell>
          <cell r="B607" t="str">
            <v>OŠ Ivana Mažuranića - Novi Vinodolski</v>
          </cell>
        </row>
        <row r="608">
          <cell r="A608">
            <v>1864</v>
          </cell>
          <cell r="B608" t="str">
            <v>OŠ Ivana Mažuranića - Obrovac Sinjski</v>
          </cell>
        </row>
        <row r="609">
          <cell r="A609">
            <v>1580</v>
          </cell>
          <cell r="B609" t="str">
            <v>OŠ Ivana Mažuranića - Vinkovci</v>
          </cell>
        </row>
        <row r="610">
          <cell r="A610">
            <v>2213</v>
          </cell>
          <cell r="B610" t="str">
            <v>OŠ Ivana Mažuranića - Zagreb</v>
          </cell>
        </row>
        <row r="611">
          <cell r="A611">
            <v>2258</v>
          </cell>
          <cell r="B611" t="str">
            <v>OŠ Ivana Meštrovića - Zagreb</v>
          </cell>
        </row>
        <row r="612">
          <cell r="A612">
            <v>664</v>
          </cell>
          <cell r="B612" t="str">
            <v xml:space="preserve">OŠ Ivana Nepomuka Jemeršića </v>
          </cell>
        </row>
        <row r="613">
          <cell r="A613">
            <v>91</v>
          </cell>
          <cell r="B613" t="str">
            <v>OŠ Ivana Perkovca</v>
          </cell>
        </row>
        <row r="614">
          <cell r="A614">
            <v>762</v>
          </cell>
          <cell r="B614" t="str">
            <v>OŠ Ivana Rabljanina - Rab</v>
          </cell>
        </row>
        <row r="615">
          <cell r="A615">
            <v>499</v>
          </cell>
          <cell r="B615" t="str">
            <v>OŠ Ivana Rangera - Kamenica</v>
          </cell>
        </row>
        <row r="616">
          <cell r="A616">
            <v>795</v>
          </cell>
          <cell r="B616" t="str">
            <v>OŠ Ivana Zajca</v>
          </cell>
        </row>
        <row r="617">
          <cell r="A617">
            <v>1466</v>
          </cell>
          <cell r="B617" t="str">
            <v>OŠ Ivane Brlić-Mažuranić - Koška</v>
          </cell>
        </row>
        <row r="618">
          <cell r="A618">
            <v>376</v>
          </cell>
          <cell r="B618" t="str">
            <v>OŠ Ivane Brlić-Mažuranić - Ogulin</v>
          </cell>
        </row>
        <row r="619">
          <cell r="A619">
            <v>943</v>
          </cell>
          <cell r="B619" t="str">
            <v>OŠ Ivane Brlić-Mažuranić - Orahovica</v>
          </cell>
        </row>
        <row r="620">
          <cell r="A620">
            <v>94</v>
          </cell>
          <cell r="B620" t="str">
            <v>OŠ Ivane Brlić-Mažuranić - Prigorje Brdovečko</v>
          </cell>
        </row>
        <row r="621">
          <cell r="A621">
            <v>956</v>
          </cell>
          <cell r="B621" t="str">
            <v>OŠ Ivane Brlić-Mažuranić - Virovitica</v>
          </cell>
        </row>
        <row r="622">
          <cell r="A622">
            <v>833</v>
          </cell>
          <cell r="B622" t="str">
            <v>OŠ Ivanke Trohar</v>
          </cell>
        </row>
        <row r="623">
          <cell r="A623">
            <v>2140</v>
          </cell>
          <cell r="B623" t="str">
            <v>OŠ Ivanovec</v>
          </cell>
        </row>
        <row r="624">
          <cell r="A624">
            <v>707</v>
          </cell>
          <cell r="B624" t="str">
            <v>OŠ Ivanska</v>
          </cell>
        </row>
        <row r="625">
          <cell r="A625">
            <v>2294</v>
          </cell>
          <cell r="B625" t="str">
            <v>OŠ Ive Andrića</v>
          </cell>
        </row>
        <row r="626">
          <cell r="A626">
            <v>4042</v>
          </cell>
          <cell r="B626" t="str">
            <v>OŠ Iver</v>
          </cell>
        </row>
        <row r="627">
          <cell r="A627">
            <v>2082</v>
          </cell>
          <cell r="B627" t="str">
            <v>OŠ Ivo Dugandžić-Mišić</v>
          </cell>
        </row>
        <row r="628">
          <cell r="A628">
            <v>336</v>
          </cell>
          <cell r="B628" t="str">
            <v>OŠ Ivo Kozarčanin</v>
          </cell>
        </row>
        <row r="629">
          <cell r="A629">
            <v>1936</v>
          </cell>
          <cell r="B629" t="str">
            <v>OŠ Ivo Lola Ribar - Labin</v>
          </cell>
        </row>
        <row r="630">
          <cell r="A630">
            <v>2197</v>
          </cell>
          <cell r="B630" t="str">
            <v>OŠ Izidora Kršnjavoga</v>
          </cell>
        </row>
        <row r="631">
          <cell r="A631">
            <v>501</v>
          </cell>
          <cell r="B631" t="str">
            <v>OŠ Izidora Poljaka - Višnjica</v>
          </cell>
        </row>
        <row r="632">
          <cell r="A632">
            <v>290</v>
          </cell>
          <cell r="B632" t="str">
            <v>OŠ Jabukovac - Jabukovac</v>
          </cell>
        </row>
        <row r="633">
          <cell r="A633">
            <v>2193</v>
          </cell>
          <cell r="B633" t="str">
            <v>OŠ Jabukovac - Zagreb</v>
          </cell>
        </row>
        <row r="634">
          <cell r="A634">
            <v>1373</v>
          </cell>
          <cell r="B634" t="str">
            <v>OŠ Jagode Truhelke</v>
          </cell>
        </row>
        <row r="635">
          <cell r="A635">
            <v>1413</v>
          </cell>
          <cell r="B635" t="str">
            <v>OŠ Jagodnjak</v>
          </cell>
        </row>
        <row r="636">
          <cell r="A636">
            <v>1574</v>
          </cell>
          <cell r="B636" t="str">
            <v>OŠ Jakova Gotovca</v>
          </cell>
        </row>
        <row r="637">
          <cell r="A637">
            <v>131</v>
          </cell>
          <cell r="B637" t="str">
            <v>OŠ Jakovlje</v>
          </cell>
        </row>
        <row r="638">
          <cell r="A638">
            <v>154</v>
          </cell>
          <cell r="B638" t="str">
            <v>OŠ Janka Leskovara</v>
          </cell>
        </row>
        <row r="639">
          <cell r="A639">
            <v>2101</v>
          </cell>
          <cell r="B639" t="str">
            <v>OŠ Janjina</v>
          </cell>
        </row>
        <row r="640">
          <cell r="A640">
            <v>315</v>
          </cell>
          <cell r="B640" t="str">
            <v>OŠ Jasenovac</v>
          </cell>
        </row>
        <row r="641">
          <cell r="A641">
            <v>826</v>
          </cell>
          <cell r="B641" t="str">
            <v>OŠ Jelenje - Dražica</v>
          </cell>
        </row>
        <row r="642">
          <cell r="A642">
            <v>3132</v>
          </cell>
          <cell r="B642" t="str">
            <v>OŠ Jelkovec</v>
          </cell>
        </row>
        <row r="643">
          <cell r="A643">
            <v>1835</v>
          </cell>
          <cell r="B643" t="str">
            <v>OŠ Jelsa</v>
          </cell>
        </row>
        <row r="644">
          <cell r="A644">
            <v>1805</v>
          </cell>
          <cell r="B644" t="str">
            <v>OŠ Jesenice Dugi Rat</v>
          </cell>
        </row>
        <row r="645">
          <cell r="A645">
            <v>2004</v>
          </cell>
          <cell r="B645" t="str">
            <v>OŠ Joakima Rakovca</v>
          </cell>
        </row>
        <row r="646">
          <cell r="A646">
            <v>2228</v>
          </cell>
          <cell r="B646" t="str">
            <v>OŠ Jordanovac</v>
          </cell>
        </row>
        <row r="647">
          <cell r="A647">
            <v>1455</v>
          </cell>
          <cell r="B647" t="str">
            <v>OŠ Josip Kozarac - Josipovac Punitovački</v>
          </cell>
        </row>
        <row r="648">
          <cell r="A648">
            <v>1149</v>
          </cell>
          <cell r="B648" t="str">
            <v>OŠ Josip Kozarac - Slavonski Šamac</v>
          </cell>
        </row>
        <row r="649">
          <cell r="A649">
            <v>1672</v>
          </cell>
          <cell r="B649" t="str">
            <v>OŠ Josip Kozarac - Soljani</v>
          </cell>
        </row>
        <row r="650">
          <cell r="A650">
            <v>1692</v>
          </cell>
          <cell r="B650" t="str">
            <v>OŠ Josip Pupačić</v>
          </cell>
        </row>
        <row r="651">
          <cell r="A651">
            <v>4016</v>
          </cell>
          <cell r="B651" t="str">
            <v>OŠ Josip Ribičić - Trst</v>
          </cell>
        </row>
        <row r="652">
          <cell r="A652">
            <v>4055</v>
          </cell>
          <cell r="B652" t="str">
            <v>OŠ Josip Vergilij Perić</v>
          </cell>
        </row>
        <row r="653">
          <cell r="A653">
            <v>1343</v>
          </cell>
          <cell r="B653" t="str">
            <v>OŠ Josipa Antuna Ćolnića</v>
          </cell>
        </row>
        <row r="654">
          <cell r="A654">
            <v>4</v>
          </cell>
          <cell r="B654" t="str">
            <v>OŠ Josipa Badalića - Graberje Ivanićko</v>
          </cell>
        </row>
        <row r="655">
          <cell r="A655">
            <v>226</v>
          </cell>
          <cell r="B655" t="str">
            <v>OŠ Josipa Broza</v>
          </cell>
        </row>
        <row r="656">
          <cell r="A656">
            <v>1398</v>
          </cell>
          <cell r="B656" t="str">
            <v>OŠ Josipa Jurja Strossmayera - Đurđenovac</v>
          </cell>
        </row>
        <row r="657">
          <cell r="A657">
            <v>1473</v>
          </cell>
          <cell r="B657" t="str">
            <v>OŠ Josipa Jurja Strossmayera - Trnava</v>
          </cell>
        </row>
        <row r="658">
          <cell r="A658">
            <v>2199</v>
          </cell>
          <cell r="B658" t="str">
            <v>OŠ Josipa Jurja Strossmayera - Zagreb</v>
          </cell>
        </row>
        <row r="659">
          <cell r="A659">
            <v>302</v>
          </cell>
          <cell r="B659" t="str">
            <v>OŠ Josipa Kozarca - Lipovljani</v>
          </cell>
        </row>
        <row r="660">
          <cell r="A660">
            <v>1478</v>
          </cell>
          <cell r="B660" t="str">
            <v>OŠ Josipa Kozarca - Semeljci</v>
          </cell>
        </row>
        <row r="661">
          <cell r="A661">
            <v>951</v>
          </cell>
          <cell r="B661" t="str">
            <v>OŠ Josipa Kozarca - Slatina</v>
          </cell>
        </row>
        <row r="662">
          <cell r="A662">
            <v>1577</v>
          </cell>
          <cell r="B662" t="str">
            <v>OŠ Josipa Kozarca - Vinkovci</v>
          </cell>
        </row>
        <row r="663">
          <cell r="A663">
            <v>1646</v>
          </cell>
          <cell r="B663" t="str">
            <v>OŠ Josipa Lovretića</v>
          </cell>
        </row>
        <row r="664">
          <cell r="A664">
            <v>1595</v>
          </cell>
          <cell r="B664" t="str">
            <v>OŠ Josipa Matoša</v>
          </cell>
        </row>
        <row r="665">
          <cell r="A665">
            <v>2261</v>
          </cell>
          <cell r="B665" t="str">
            <v>OŠ Josipa Račića</v>
          </cell>
        </row>
        <row r="666">
          <cell r="A666">
            <v>3144</v>
          </cell>
          <cell r="B666" t="str">
            <v>OŠ Josipa Zorića</v>
          </cell>
        </row>
        <row r="667">
          <cell r="A667">
            <v>423</v>
          </cell>
          <cell r="B667" t="str">
            <v>OŠ Josipdol</v>
          </cell>
        </row>
        <row r="668">
          <cell r="A668">
            <v>1380</v>
          </cell>
          <cell r="B668" t="str">
            <v>OŠ Josipovac</v>
          </cell>
        </row>
        <row r="669">
          <cell r="A669">
            <v>2184</v>
          </cell>
          <cell r="B669" t="str">
            <v>OŠ Jože Horvata Kotoriba</v>
          </cell>
        </row>
        <row r="670">
          <cell r="A670">
            <v>2033</v>
          </cell>
          <cell r="B670" t="str">
            <v>OŠ Jože Šurana - Višnjan</v>
          </cell>
        </row>
        <row r="671">
          <cell r="A671">
            <v>1620</v>
          </cell>
          <cell r="B671" t="str">
            <v>OŠ Julija Benešića</v>
          </cell>
        </row>
        <row r="672">
          <cell r="A672">
            <v>1031</v>
          </cell>
          <cell r="B672" t="str">
            <v>OŠ Julija Kempfa</v>
          </cell>
        </row>
        <row r="673">
          <cell r="A673">
            <v>2262</v>
          </cell>
          <cell r="B673" t="str">
            <v>OŠ Julija Klovića</v>
          </cell>
        </row>
        <row r="674">
          <cell r="A674">
            <v>1991</v>
          </cell>
          <cell r="B674" t="str">
            <v>OŠ Jure Filipovića - Barban</v>
          </cell>
        </row>
        <row r="675">
          <cell r="A675">
            <v>2273</v>
          </cell>
          <cell r="B675" t="str">
            <v>OŠ Jure Kaštelana</v>
          </cell>
        </row>
        <row r="676">
          <cell r="A676">
            <v>1276</v>
          </cell>
          <cell r="B676" t="str">
            <v>OŠ Jurja Barakovića</v>
          </cell>
        </row>
        <row r="677">
          <cell r="A677">
            <v>1220</v>
          </cell>
          <cell r="B677" t="str">
            <v>OŠ Jurja Dalmatinca - Pag</v>
          </cell>
        </row>
        <row r="678">
          <cell r="A678">
            <v>1542</v>
          </cell>
          <cell r="B678" t="str">
            <v>OŠ Jurja Dalmatinca - Šibenik</v>
          </cell>
        </row>
        <row r="679">
          <cell r="A679">
            <v>1988</v>
          </cell>
          <cell r="B679" t="str">
            <v>OŠ Jurja Dobrile - Rovinj</v>
          </cell>
        </row>
        <row r="680">
          <cell r="A680">
            <v>38</v>
          </cell>
          <cell r="B680" t="str">
            <v>OŠ Jurja Habdelića</v>
          </cell>
        </row>
        <row r="681">
          <cell r="A681">
            <v>864</v>
          </cell>
          <cell r="B681" t="str">
            <v>OŠ Jurja Klovića - Tribalj</v>
          </cell>
        </row>
        <row r="682">
          <cell r="A682">
            <v>1540</v>
          </cell>
          <cell r="B682" t="str">
            <v>OŠ Jurja Šižgorića</v>
          </cell>
        </row>
        <row r="683">
          <cell r="A683">
            <v>2022</v>
          </cell>
          <cell r="B683" t="str">
            <v>OŠ Juršići</v>
          </cell>
        </row>
        <row r="684">
          <cell r="A684">
            <v>4039</v>
          </cell>
          <cell r="B684" t="str">
            <v>OŠ Kajzerica</v>
          </cell>
        </row>
        <row r="685">
          <cell r="A685">
            <v>613</v>
          </cell>
          <cell r="B685" t="str">
            <v>OŠ Kalnik</v>
          </cell>
        </row>
        <row r="686">
          <cell r="A686">
            <v>1781</v>
          </cell>
          <cell r="B686" t="str">
            <v>OŠ Kamen-Šine</v>
          </cell>
        </row>
        <row r="687">
          <cell r="A687">
            <v>1861</v>
          </cell>
          <cell r="B687" t="str">
            <v>OŠ Kamešnica</v>
          </cell>
        </row>
        <row r="688">
          <cell r="A688">
            <v>782</v>
          </cell>
          <cell r="B688" t="str">
            <v>OŠ Kantrida</v>
          </cell>
        </row>
        <row r="689">
          <cell r="A689">
            <v>116</v>
          </cell>
          <cell r="B689" t="str">
            <v>OŠ Kardinal Alojzije Stepinac</v>
          </cell>
        </row>
        <row r="690">
          <cell r="A690">
            <v>916</v>
          </cell>
          <cell r="B690" t="str">
            <v>OŠ Karlobag</v>
          </cell>
        </row>
        <row r="691">
          <cell r="A691">
            <v>1972</v>
          </cell>
          <cell r="B691" t="str">
            <v xml:space="preserve">OŠ Kaštenjer - Pula </v>
          </cell>
        </row>
        <row r="692">
          <cell r="A692">
            <v>2848</v>
          </cell>
          <cell r="B692" t="str">
            <v>OŠ Katarina Zrinska - Mečenčani</v>
          </cell>
        </row>
        <row r="693">
          <cell r="A693">
            <v>414</v>
          </cell>
          <cell r="B693" t="str">
            <v>OŠ Katarine Zrinski - Krnjak</v>
          </cell>
        </row>
        <row r="694">
          <cell r="A694">
            <v>1557</v>
          </cell>
          <cell r="B694" t="str">
            <v>OŠ Kistanje</v>
          </cell>
        </row>
        <row r="695">
          <cell r="A695">
            <v>828</v>
          </cell>
          <cell r="B695" t="str">
            <v>OŠ Klana</v>
          </cell>
        </row>
        <row r="696">
          <cell r="A696">
            <v>110</v>
          </cell>
          <cell r="B696" t="str">
            <v>OŠ Klinča Sela</v>
          </cell>
        </row>
        <row r="697">
          <cell r="A697">
            <v>592</v>
          </cell>
          <cell r="B697" t="str">
            <v xml:space="preserve">OŠ Kloštar Podravski </v>
          </cell>
        </row>
        <row r="698">
          <cell r="A698">
            <v>1766</v>
          </cell>
          <cell r="B698" t="str">
            <v>OŠ Kman-Kocunar</v>
          </cell>
        </row>
        <row r="699">
          <cell r="A699">
            <v>472</v>
          </cell>
          <cell r="B699" t="str">
            <v>OŠ Kneginec Gornji</v>
          </cell>
        </row>
        <row r="700">
          <cell r="A700">
            <v>1797</v>
          </cell>
          <cell r="B700" t="str">
            <v>OŠ Kneza Branimira</v>
          </cell>
        </row>
        <row r="701">
          <cell r="A701">
            <v>1738</v>
          </cell>
          <cell r="B701" t="str">
            <v>OŠ Kneza Mislava</v>
          </cell>
        </row>
        <row r="702">
          <cell r="A702">
            <v>1739</v>
          </cell>
          <cell r="B702" t="str">
            <v>OŠ Kneza Trpimira</v>
          </cell>
        </row>
        <row r="703">
          <cell r="A703">
            <v>1419</v>
          </cell>
          <cell r="B703" t="str">
            <v>OŠ Kneževi Vinogradi</v>
          </cell>
        </row>
        <row r="704">
          <cell r="A704">
            <v>299</v>
          </cell>
          <cell r="B704" t="str">
            <v>OŠ Komarevo</v>
          </cell>
        </row>
        <row r="705">
          <cell r="A705">
            <v>1905</v>
          </cell>
          <cell r="B705" t="str">
            <v>OŠ Komiža</v>
          </cell>
        </row>
        <row r="706">
          <cell r="A706">
            <v>188</v>
          </cell>
          <cell r="B706" t="str">
            <v>OŠ Konjščina</v>
          </cell>
        </row>
        <row r="707">
          <cell r="A707">
            <v>554</v>
          </cell>
          <cell r="B707" t="str">
            <v xml:space="preserve">OŠ Koprivnički Bregi </v>
          </cell>
        </row>
        <row r="708">
          <cell r="A708">
            <v>4040</v>
          </cell>
          <cell r="B708" t="str">
            <v>OŠ Koprivnički Ivanec</v>
          </cell>
        </row>
        <row r="709">
          <cell r="A709">
            <v>1661</v>
          </cell>
          <cell r="B709" t="str">
            <v>OŠ Korog - Korog</v>
          </cell>
        </row>
        <row r="710">
          <cell r="A710">
            <v>2852</v>
          </cell>
          <cell r="B710" t="str">
            <v>OŠ Kostrena</v>
          </cell>
        </row>
        <row r="711">
          <cell r="A711">
            <v>784</v>
          </cell>
          <cell r="B711" t="str">
            <v>OŠ Kozala</v>
          </cell>
        </row>
        <row r="712">
          <cell r="A712">
            <v>1357</v>
          </cell>
          <cell r="B712" t="str">
            <v>OŠ Kralja Tomislava - Našice</v>
          </cell>
        </row>
        <row r="713">
          <cell r="A713">
            <v>936</v>
          </cell>
          <cell r="B713" t="str">
            <v>OŠ Kralja Tomislava - Udbina</v>
          </cell>
        </row>
        <row r="714">
          <cell r="A714">
            <v>2257</v>
          </cell>
          <cell r="B714" t="str">
            <v>OŠ Kralja Tomislava - Zagreb</v>
          </cell>
        </row>
        <row r="715">
          <cell r="A715">
            <v>1785</v>
          </cell>
          <cell r="B715" t="str">
            <v>OŠ Kralja Zvonimira</v>
          </cell>
        </row>
        <row r="716">
          <cell r="A716">
            <v>830</v>
          </cell>
          <cell r="B716" t="str">
            <v>OŠ Kraljevica</v>
          </cell>
        </row>
        <row r="717">
          <cell r="A717">
            <v>2875</v>
          </cell>
          <cell r="B717" t="str">
            <v>OŠ Kraljice Jelene</v>
          </cell>
        </row>
        <row r="718">
          <cell r="A718">
            <v>190</v>
          </cell>
          <cell r="B718" t="str">
            <v>OŠ Krapinske Toplice</v>
          </cell>
        </row>
        <row r="719">
          <cell r="A719">
            <v>1226</v>
          </cell>
          <cell r="B719" t="str">
            <v>OŠ Krune Krstića - Zadar</v>
          </cell>
        </row>
        <row r="720">
          <cell r="A720">
            <v>88</v>
          </cell>
          <cell r="B720" t="str">
            <v>OŠ Ksavera Šandora Gjalskog - Donja Zelina</v>
          </cell>
        </row>
        <row r="721">
          <cell r="A721">
            <v>150</v>
          </cell>
          <cell r="B721" t="str">
            <v>OŠ Ksavera Šandora Gjalskog - Zabok</v>
          </cell>
        </row>
        <row r="722">
          <cell r="A722">
            <v>2198</v>
          </cell>
          <cell r="B722" t="str">
            <v>OŠ Ksavera Šandora Gjalskog - Zagreb</v>
          </cell>
        </row>
        <row r="723">
          <cell r="A723">
            <v>2116</v>
          </cell>
          <cell r="B723" t="str">
            <v>OŠ Kula Norinska</v>
          </cell>
        </row>
        <row r="724">
          <cell r="A724">
            <v>2106</v>
          </cell>
          <cell r="B724" t="str">
            <v>OŠ Kuna</v>
          </cell>
        </row>
        <row r="725">
          <cell r="A725">
            <v>100</v>
          </cell>
          <cell r="B725" t="str">
            <v>OŠ Kupljenovo</v>
          </cell>
        </row>
        <row r="726">
          <cell r="A726">
            <v>2141</v>
          </cell>
          <cell r="B726" t="str">
            <v>OŠ Kuršanec</v>
          </cell>
        </row>
        <row r="727">
          <cell r="A727">
            <v>2202</v>
          </cell>
          <cell r="B727" t="str">
            <v>OŠ Kustošija</v>
          </cell>
        </row>
        <row r="728">
          <cell r="A728">
            <v>1392</v>
          </cell>
          <cell r="B728" t="str">
            <v>OŠ Ladimirevci</v>
          </cell>
        </row>
        <row r="729">
          <cell r="A729">
            <v>2049</v>
          </cell>
          <cell r="B729" t="str">
            <v>OŠ Lapad</v>
          </cell>
        </row>
        <row r="730">
          <cell r="A730">
            <v>1452</v>
          </cell>
          <cell r="B730" t="str">
            <v>OŠ Laslovo</v>
          </cell>
        </row>
        <row r="731">
          <cell r="A731">
            <v>2884</v>
          </cell>
          <cell r="B731" t="str">
            <v>OŠ Lauder-Hugo Kon</v>
          </cell>
        </row>
        <row r="732">
          <cell r="A732">
            <v>566</v>
          </cell>
          <cell r="B732" t="str">
            <v>OŠ Legrad</v>
          </cell>
        </row>
        <row r="733">
          <cell r="A733">
            <v>2917</v>
          </cell>
          <cell r="B733" t="str">
            <v>OŠ Libar</v>
          </cell>
        </row>
        <row r="734">
          <cell r="A734">
            <v>187</v>
          </cell>
          <cell r="B734" t="str">
            <v>OŠ Lijepa Naša</v>
          </cell>
        </row>
        <row r="735">
          <cell r="A735">
            <v>1084</v>
          </cell>
          <cell r="B735" t="str">
            <v>OŠ Lipik</v>
          </cell>
        </row>
        <row r="736">
          <cell r="A736">
            <v>1641</v>
          </cell>
          <cell r="B736" t="str">
            <v>OŠ Lipovac</v>
          </cell>
        </row>
        <row r="737">
          <cell r="A737">
            <v>4058</v>
          </cell>
          <cell r="B737" t="str">
            <v>OŠ Lotrščak</v>
          </cell>
        </row>
        <row r="738">
          <cell r="A738">
            <v>1629</v>
          </cell>
          <cell r="B738" t="str">
            <v>OŠ Lovas</v>
          </cell>
        </row>
        <row r="739">
          <cell r="A739">
            <v>935</v>
          </cell>
          <cell r="B739" t="str">
            <v>OŠ Lovinac</v>
          </cell>
        </row>
        <row r="740">
          <cell r="A740">
            <v>2241</v>
          </cell>
          <cell r="B740" t="str">
            <v>OŠ Lovre pl. Matačića</v>
          </cell>
        </row>
        <row r="741">
          <cell r="A741">
            <v>1760</v>
          </cell>
          <cell r="B741" t="str">
            <v>OŠ Lučac</v>
          </cell>
        </row>
        <row r="742">
          <cell r="A742">
            <v>2290</v>
          </cell>
          <cell r="B742" t="str">
            <v>OŠ Lučko</v>
          </cell>
        </row>
        <row r="743">
          <cell r="A743">
            <v>450</v>
          </cell>
          <cell r="B743" t="str">
            <v>OŠ Ludbreg</v>
          </cell>
        </row>
        <row r="744">
          <cell r="A744">
            <v>324</v>
          </cell>
          <cell r="B744" t="str">
            <v>OŠ Ludina</v>
          </cell>
        </row>
        <row r="745">
          <cell r="A745">
            <v>1427</v>
          </cell>
          <cell r="B745" t="str">
            <v>OŠ Lug - Laskói Általános Iskola</v>
          </cell>
        </row>
        <row r="746">
          <cell r="A746">
            <v>2886</v>
          </cell>
          <cell r="B746" t="str">
            <v>OŠ Luka - Luka</v>
          </cell>
        </row>
        <row r="747">
          <cell r="A747">
            <v>2910</v>
          </cell>
          <cell r="B747" t="str">
            <v>OŠ Luka - Sesvete</v>
          </cell>
        </row>
        <row r="748">
          <cell r="A748">
            <v>1493</v>
          </cell>
          <cell r="B748" t="str">
            <v>OŠ Luka Botić</v>
          </cell>
        </row>
        <row r="749">
          <cell r="A749">
            <v>909</v>
          </cell>
          <cell r="B749" t="str">
            <v>OŠ Luke Perkovića - Brinje</v>
          </cell>
        </row>
        <row r="750">
          <cell r="A750">
            <v>513</v>
          </cell>
          <cell r="B750" t="str">
            <v>OŠ Ljubešćica</v>
          </cell>
        </row>
        <row r="751">
          <cell r="A751">
            <v>2269</v>
          </cell>
          <cell r="B751" t="str">
            <v>OŠ Ljubljanica - Zagreb</v>
          </cell>
        </row>
        <row r="752">
          <cell r="A752">
            <v>7</v>
          </cell>
          <cell r="B752" t="str">
            <v>OŠ Ljubo Babić</v>
          </cell>
        </row>
        <row r="753">
          <cell r="A753">
            <v>1155</v>
          </cell>
          <cell r="B753" t="str">
            <v>OŠ Ljudevit Gaj - Lužani</v>
          </cell>
        </row>
        <row r="754">
          <cell r="A754">
            <v>202</v>
          </cell>
          <cell r="B754" t="str">
            <v>OŠ Ljudevit Gaj - Mihovljan</v>
          </cell>
        </row>
        <row r="755">
          <cell r="A755">
            <v>147</v>
          </cell>
          <cell r="B755" t="str">
            <v>OŠ Ljudevit Gaj u Krapini</v>
          </cell>
        </row>
        <row r="756">
          <cell r="A756">
            <v>1089</v>
          </cell>
          <cell r="B756" t="str">
            <v>OŠ Ljudevita Gaja - Nova Gradiška</v>
          </cell>
        </row>
        <row r="757">
          <cell r="A757">
            <v>1370</v>
          </cell>
          <cell r="B757" t="str">
            <v>OŠ Ljudevita Gaja - Osijek</v>
          </cell>
        </row>
        <row r="758">
          <cell r="A758">
            <v>78</v>
          </cell>
          <cell r="B758" t="str">
            <v>OŠ Ljudevita Gaja - Zaprešić</v>
          </cell>
        </row>
        <row r="759">
          <cell r="A759">
            <v>537</v>
          </cell>
          <cell r="B759" t="str">
            <v>OŠ Ljudevita Modeca - Križevci</v>
          </cell>
        </row>
        <row r="760">
          <cell r="A760">
            <v>196</v>
          </cell>
          <cell r="B760" t="str">
            <v>OŠ Mače</v>
          </cell>
        </row>
        <row r="761">
          <cell r="A761">
            <v>362</v>
          </cell>
          <cell r="B761" t="str">
            <v>OŠ Mahično</v>
          </cell>
        </row>
        <row r="762">
          <cell r="A762">
            <v>1716</v>
          </cell>
          <cell r="B762" t="str">
            <v>OŠ Majstora Radovana</v>
          </cell>
        </row>
        <row r="763">
          <cell r="A763">
            <v>2254</v>
          </cell>
          <cell r="B763" t="str">
            <v>OŠ Malešnica</v>
          </cell>
        </row>
        <row r="764">
          <cell r="A764">
            <v>4053</v>
          </cell>
          <cell r="B764" t="str">
            <v>OŠ Malinska - Dubašnica</v>
          </cell>
        </row>
        <row r="765">
          <cell r="A765">
            <v>1757</v>
          </cell>
          <cell r="B765" t="str">
            <v>OŠ Manuš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1671</v>
          </cell>
          <cell r="B767" t="str">
            <v>OŠ Mare Švel-Gamiršek</v>
          </cell>
        </row>
        <row r="768">
          <cell r="A768">
            <v>843</v>
          </cell>
          <cell r="B768" t="str">
            <v>OŠ Maria Martinolića</v>
          </cell>
        </row>
        <row r="769">
          <cell r="A769">
            <v>198</v>
          </cell>
          <cell r="B769" t="str">
            <v>OŠ Marija Bistrica</v>
          </cell>
        </row>
        <row r="770">
          <cell r="A770">
            <v>2023</v>
          </cell>
          <cell r="B770" t="str">
            <v>OŠ Marije i Line</v>
          </cell>
        </row>
        <row r="771">
          <cell r="A771">
            <v>2215</v>
          </cell>
          <cell r="B771" t="str">
            <v>OŠ Marije Jurić Zagorke</v>
          </cell>
        </row>
        <row r="772">
          <cell r="A772">
            <v>2051</v>
          </cell>
          <cell r="B772" t="str">
            <v>OŠ Marina Držića - Dubrovnik</v>
          </cell>
        </row>
        <row r="773">
          <cell r="A773">
            <v>2278</v>
          </cell>
          <cell r="B773" t="str">
            <v>OŠ Marina Držića - Zagreb</v>
          </cell>
        </row>
        <row r="774">
          <cell r="A774">
            <v>2047</v>
          </cell>
          <cell r="B774" t="str">
            <v>OŠ Marina Getaldića</v>
          </cell>
        </row>
        <row r="775">
          <cell r="A775">
            <v>1752</v>
          </cell>
          <cell r="B775" t="str">
            <v>OŠ Marjan</v>
          </cell>
        </row>
        <row r="776">
          <cell r="A776">
            <v>1706</v>
          </cell>
          <cell r="B776" t="str">
            <v>OŠ Marka Marulića</v>
          </cell>
        </row>
        <row r="777">
          <cell r="A777">
            <v>1205</v>
          </cell>
          <cell r="B777" t="str">
            <v>OŠ Markovac</v>
          </cell>
        </row>
        <row r="778">
          <cell r="A778">
            <v>2225</v>
          </cell>
          <cell r="B778" t="str">
            <v>OŠ Markuševec</v>
          </cell>
        </row>
        <row r="779">
          <cell r="A779">
            <v>1662</v>
          </cell>
          <cell r="B779" t="str">
            <v>OŠ Markušica</v>
          </cell>
        </row>
        <row r="780">
          <cell r="A780">
            <v>503</v>
          </cell>
          <cell r="B780" t="str">
            <v>OŠ Martijanec</v>
          </cell>
        </row>
        <row r="781">
          <cell r="A781">
            <v>4017</v>
          </cell>
          <cell r="B781" t="str">
            <v>OŠ Mate Balote - Buje</v>
          </cell>
        </row>
        <row r="782">
          <cell r="A782">
            <v>244</v>
          </cell>
          <cell r="B782" t="str">
            <v>OŠ Mate Lovraka - Kutina</v>
          </cell>
        </row>
        <row r="783">
          <cell r="A783">
            <v>1094</v>
          </cell>
          <cell r="B783" t="str">
            <v>OŠ Mate Lovraka - Nova Gradiška</v>
          </cell>
        </row>
        <row r="784">
          <cell r="A784">
            <v>267</v>
          </cell>
          <cell r="B784" t="str">
            <v>OŠ Mate Lovraka - Petrinja</v>
          </cell>
        </row>
        <row r="785">
          <cell r="A785">
            <v>713</v>
          </cell>
          <cell r="B785" t="str">
            <v>OŠ Mate Lovraka - Veliki Grđevac</v>
          </cell>
        </row>
        <row r="786">
          <cell r="A786">
            <v>1492</v>
          </cell>
          <cell r="B786" t="str">
            <v>OŠ Mate Lovraka - Vladislavci</v>
          </cell>
        </row>
        <row r="787">
          <cell r="A787">
            <v>2214</v>
          </cell>
          <cell r="B787" t="str">
            <v>OŠ Mate Lovraka - Zagreb</v>
          </cell>
        </row>
        <row r="788">
          <cell r="A788">
            <v>1602</v>
          </cell>
          <cell r="B788" t="str">
            <v>OŠ Mate Lovraka - Županja</v>
          </cell>
        </row>
        <row r="789">
          <cell r="A789">
            <v>1611</v>
          </cell>
          <cell r="B789" t="str">
            <v>OŠ Matija Antun Reljković - Cerna</v>
          </cell>
        </row>
        <row r="790">
          <cell r="A790">
            <v>1177</v>
          </cell>
          <cell r="B790" t="str">
            <v>OŠ Matija Antun Reljković - Davor</v>
          </cell>
        </row>
        <row r="791">
          <cell r="A791">
            <v>1171</v>
          </cell>
          <cell r="B791" t="str">
            <v>OŠ Matija Gubec - Cernik</v>
          </cell>
        </row>
        <row r="792">
          <cell r="A792">
            <v>1628</v>
          </cell>
          <cell r="B792" t="str">
            <v>OŠ Matija Gubec - Jarmina</v>
          </cell>
        </row>
        <row r="793">
          <cell r="A793">
            <v>1494</v>
          </cell>
          <cell r="B793" t="str">
            <v>OŠ Matija Gubec - Magdalenovac</v>
          </cell>
        </row>
        <row r="794">
          <cell r="A794">
            <v>1349</v>
          </cell>
          <cell r="B794" t="str">
            <v>OŠ Matija Gubec - Piškorevci</v>
          </cell>
        </row>
        <row r="795">
          <cell r="A795">
            <v>174</v>
          </cell>
          <cell r="B795" t="str">
            <v>OŠ Matije Gupca - Gornja Stubica</v>
          </cell>
        </row>
        <row r="796">
          <cell r="A796">
            <v>2265</v>
          </cell>
          <cell r="B796" t="str">
            <v>OŠ Matije Gupca - Zagreb</v>
          </cell>
        </row>
        <row r="797">
          <cell r="A797">
            <v>1386</v>
          </cell>
          <cell r="B797" t="str">
            <v>OŠ Matije Petra Katančića</v>
          </cell>
        </row>
        <row r="798">
          <cell r="A798">
            <v>1934</v>
          </cell>
          <cell r="B798" t="str">
            <v>OŠ Matije Vlačića</v>
          </cell>
        </row>
        <row r="799">
          <cell r="A799">
            <v>2234</v>
          </cell>
          <cell r="B799" t="str">
            <v>OŠ Matka Laginje</v>
          </cell>
        </row>
        <row r="800">
          <cell r="A800">
            <v>2205</v>
          </cell>
          <cell r="B800" t="str">
            <v>OŠ Medvedgrad</v>
          </cell>
        </row>
        <row r="801">
          <cell r="A801">
            <v>1772</v>
          </cell>
          <cell r="B801" t="str">
            <v>OŠ Mejaši</v>
          </cell>
        </row>
        <row r="802">
          <cell r="A802">
            <v>1762</v>
          </cell>
          <cell r="B802" t="str">
            <v>OŠ Meje</v>
          </cell>
        </row>
        <row r="803">
          <cell r="A803">
            <v>1770</v>
          </cell>
          <cell r="B803" t="str">
            <v>OŠ Mertojak</v>
          </cell>
        </row>
        <row r="804">
          <cell r="A804">
            <v>447</v>
          </cell>
          <cell r="B804" t="str">
            <v>OŠ Metel Ožegović</v>
          </cell>
        </row>
        <row r="805">
          <cell r="A805">
            <v>20</v>
          </cell>
          <cell r="B805" t="str">
            <v>OŠ Mihaela Šiloboda</v>
          </cell>
        </row>
        <row r="806">
          <cell r="A806">
            <v>569</v>
          </cell>
          <cell r="B806" t="str">
            <v>OŠ Mihovil Pavlek Miškina - Đelekovec</v>
          </cell>
        </row>
        <row r="807">
          <cell r="A807">
            <v>1675</v>
          </cell>
          <cell r="B807" t="str">
            <v>OŠ Mijat Stojanović</v>
          </cell>
        </row>
        <row r="808">
          <cell r="A808">
            <v>993</v>
          </cell>
          <cell r="B808" t="str">
            <v>OŠ Mikleuš</v>
          </cell>
        </row>
        <row r="809">
          <cell r="A809">
            <v>1121</v>
          </cell>
          <cell r="B809" t="str">
            <v>OŠ Milan Amruš</v>
          </cell>
        </row>
        <row r="810">
          <cell r="A810">
            <v>827</v>
          </cell>
          <cell r="B810" t="str">
            <v>OŠ Milan Brozović</v>
          </cell>
        </row>
        <row r="811">
          <cell r="A811">
            <v>1899</v>
          </cell>
          <cell r="B811" t="str">
            <v>OŠ Milana Begovića</v>
          </cell>
        </row>
        <row r="812">
          <cell r="A812">
            <v>27</v>
          </cell>
          <cell r="B812" t="str">
            <v>OŠ Milana Langa</v>
          </cell>
        </row>
        <row r="813">
          <cell r="A813">
            <v>2019</v>
          </cell>
          <cell r="B813" t="str">
            <v>OŠ Milana Šorga - Oprtalj</v>
          </cell>
        </row>
        <row r="814">
          <cell r="A814">
            <v>1490</v>
          </cell>
          <cell r="B814" t="str">
            <v>OŠ Milka Cepelića</v>
          </cell>
        </row>
        <row r="815">
          <cell r="A815">
            <v>135</v>
          </cell>
          <cell r="B815" t="str">
            <v>OŠ Milke Trnine</v>
          </cell>
        </row>
        <row r="816">
          <cell r="A816">
            <v>1879</v>
          </cell>
          <cell r="B816" t="str">
            <v>OŠ Milna</v>
          </cell>
        </row>
        <row r="817">
          <cell r="A817">
            <v>668</v>
          </cell>
          <cell r="B817" t="str">
            <v>OŠ Mirka Pereša</v>
          </cell>
        </row>
        <row r="818">
          <cell r="A818">
            <v>1448</v>
          </cell>
          <cell r="B818" t="str">
            <v>OŠ Miroslava Krleže - Čepin</v>
          </cell>
        </row>
        <row r="819">
          <cell r="A819">
            <v>2194</v>
          </cell>
          <cell r="B819" t="str">
            <v>OŠ Miroslava Krleže - Zagreb</v>
          </cell>
        </row>
        <row r="820">
          <cell r="A820">
            <v>1593</v>
          </cell>
          <cell r="B820" t="str">
            <v>OŠ Mitnica</v>
          </cell>
        </row>
        <row r="821">
          <cell r="A821">
            <v>1046</v>
          </cell>
          <cell r="B821" t="str">
            <v>OŠ Mladost - Jakšić</v>
          </cell>
        </row>
        <row r="822">
          <cell r="A822">
            <v>309</v>
          </cell>
          <cell r="B822" t="str">
            <v>OŠ Mladost - Lekenik</v>
          </cell>
        </row>
        <row r="823">
          <cell r="A823">
            <v>1367</v>
          </cell>
          <cell r="B823" t="str">
            <v>OŠ Mladost - Osijek</v>
          </cell>
        </row>
        <row r="824">
          <cell r="A824">
            <v>2299</v>
          </cell>
          <cell r="B824" t="str">
            <v>OŠ Mladost - Zagreb</v>
          </cell>
        </row>
        <row r="825">
          <cell r="A825">
            <v>2109</v>
          </cell>
          <cell r="B825" t="str">
            <v>OŠ Mljet</v>
          </cell>
        </row>
        <row r="826">
          <cell r="A826">
            <v>2061</v>
          </cell>
          <cell r="B826" t="str">
            <v>OŠ Mokošica - Dubrovnik</v>
          </cell>
        </row>
        <row r="827">
          <cell r="A827">
            <v>601</v>
          </cell>
          <cell r="B827" t="str">
            <v>OŠ Molve</v>
          </cell>
        </row>
        <row r="828">
          <cell r="A828">
            <v>1976</v>
          </cell>
          <cell r="B828" t="str">
            <v>OŠ Monte Zaro</v>
          </cell>
        </row>
        <row r="829">
          <cell r="A829">
            <v>870</v>
          </cell>
          <cell r="B829" t="str">
            <v>OŠ Mrkopalj</v>
          </cell>
        </row>
        <row r="830">
          <cell r="A830">
            <v>2156</v>
          </cell>
          <cell r="B830" t="str">
            <v>OŠ Mursko Središće</v>
          </cell>
        </row>
        <row r="831">
          <cell r="A831">
            <v>1568</v>
          </cell>
          <cell r="B831" t="str">
            <v>OŠ Murterski škoji</v>
          </cell>
        </row>
        <row r="832">
          <cell r="A832">
            <v>2324</v>
          </cell>
          <cell r="B832" t="str">
            <v>OŠ Nad lipom</v>
          </cell>
        </row>
        <row r="833">
          <cell r="A833">
            <v>2341</v>
          </cell>
          <cell r="B833" t="str">
            <v>OŠ Nandi s pravom javnosti</v>
          </cell>
        </row>
        <row r="834">
          <cell r="A834">
            <v>2159</v>
          </cell>
          <cell r="B834" t="str">
            <v>OŠ Nedelišće</v>
          </cell>
        </row>
        <row r="835">
          <cell r="A835">
            <v>1676</v>
          </cell>
          <cell r="B835" t="str">
            <v>OŠ Negoslavci</v>
          </cell>
        </row>
        <row r="836">
          <cell r="A836">
            <v>1800</v>
          </cell>
          <cell r="B836" t="str">
            <v>OŠ Neorić-Sutina</v>
          </cell>
        </row>
        <row r="837">
          <cell r="A837">
            <v>416</v>
          </cell>
          <cell r="B837" t="str">
            <v>OŠ Netretić</v>
          </cell>
        </row>
        <row r="838">
          <cell r="A838">
            <v>789</v>
          </cell>
          <cell r="B838" t="str">
            <v>OŠ Nikola Tesla - Rijeka</v>
          </cell>
        </row>
        <row r="839">
          <cell r="A839">
            <v>1592</v>
          </cell>
          <cell r="B839" t="str">
            <v>OŠ Nikole Andrića</v>
          </cell>
        </row>
        <row r="840">
          <cell r="A840">
            <v>48</v>
          </cell>
          <cell r="B840" t="str">
            <v>OŠ Nikole Hribara</v>
          </cell>
        </row>
        <row r="841">
          <cell r="A841">
            <v>1214</v>
          </cell>
          <cell r="B841" t="str">
            <v>OŠ Nikole Tesle - Gračac</v>
          </cell>
        </row>
        <row r="842">
          <cell r="A842">
            <v>1581</v>
          </cell>
          <cell r="B842" t="str">
            <v>OŠ Nikole Tesle - Mirkovci</v>
          </cell>
        </row>
        <row r="843">
          <cell r="A843">
            <v>2268</v>
          </cell>
          <cell r="B843" t="str">
            <v>OŠ Nikole Tesle - Zagreb</v>
          </cell>
        </row>
        <row r="844">
          <cell r="A844">
            <v>678</v>
          </cell>
          <cell r="B844" t="str">
            <v>OŠ Nova Rača</v>
          </cell>
        </row>
        <row r="845">
          <cell r="A845">
            <v>453</v>
          </cell>
          <cell r="B845" t="str">
            <v>OŠ Novi Marof</v>
          </cell>
        </row>
        <row r="846">
          <cell r="A846">
            <v>1271</v>
          </cell>
          <cell r="B846" t="str">
            <v>OŠ Novigrad</v>
          </cell>
        </row>
        <row r="847">
          <cell r="A847">
            <v>4050</v>
          </cell>
          <cell r="B847" t="str">
            <v>OŠ Novo Čiče</v>
          </cell>
        </row>
        <row r="848">
          <cell r="A848">
            <v>259</v>
          </cell>
          <cell r="B848" t="str">
            <v>OŠ Novska</v>
          </cell>
        </row>
        <row r="849">
          <cell r="A849">
            <v>1686</v>
          </cell>
          <cell r="B849" t="str">
            <v>OŠ o. Petra Perice Makarska</v>
          </cell>
        </row>
        <row r="850">
          <cell r="A850">
            <v>1217</v>
          </cell>
          <cell r="B850" t="str">
            <v>OŠ Obrovac</v>
          </cell>
        </row>
        <row r="851">
          <cell r="A851">
            <v>2301</v>
          </cell>
          <cell r="B851" t="str">
            <v>OŠ Odra</v>
          </cell>
        </row>
        <row r="852">
          <cell r="A852">
            <v>1188</v>
          </cell>
          <cell r="B852" t="str">
            <v>OŠ Okučani</v>
          </cell>
        </row>
        <row r="853">
          <cell r="A853">
            <v>4045</v>
          </cell>
          <cell r="B853" t="str">
            <v>OŠ Omišalj</v>
          </cell>
        </row>
        <row r="854">
          <cell r="A854">
            <v>2113</v>
          </cell>
          <cell r="B854" t="str">
            <v>OŠ Opuzen</v>
          </cell>
        </row>
        <row r="855">
          <cell r="A855">
            <v>2104</v>
          </cell>
          <cell r="B855" t="str">
            <v>OŠ Orebić</v>
          </cell>
        </row>
        <row r="856">
          <cell r="A856">
            <v>2154</v>
          </cell>
          <cell r="B856" t="str">
            <v>OŠ Orehovica</v>
          </cell>
        </row>
        <row r="857">
          <cell r="A857">
            <v>205</v>
          </cell>
          <cell r="B857" t="str">
            <v>OŠ Oroslavje</v>
          </cell>
        </row>
        <row r="858">
          <cell r="A858">
            <v>1740</v>
          </cell>
          <cell r="B858" t="str">
            <v>OŠ Ostrog</v>
          </cell>
        </row>
        <row r="859">
          <cell r="A859">
            <v>2303</v>
          </cell>
          <cell r="B859" t="str">
            <v>OŠ Otok</v>
          </cell>
        </row>
        <row r="860">
          <cell r="A860">
            <v>2201</v>
          </cell>
          <cell r="B860" t="str">
            <v>OŠ Otona Ivekovića</v>
          </cell>
        </row>
        <row r="861">
          <cell r="A861">
            <v>2119</v>
          </cell>
          <cell r="B861" t="str">
            <v>OŠ Otrići-Dubrave</v>
          </cell>
        </row>
        <row r="862">
          <cell r="A862">
            <v>1300</v>
          </cell>
          <cell r="B862" t="str">
            <v>OŠ Pakoštane</v>
          </cell>
        </row>
        <row r="863">
          <cell r="A863">
            <v>2196</v>
          </cell>
          <cell r="B863" t="str">
            <v>OŠ Pantovčak</v>
          </cell>
        </row>
        <row r="864">
          <cell r="A864">
            <v>77</v>
          </cell>
          <cell r="B864" t="str">
            <v>OŠ Pavao Belas</v>
          </cell>
        </row>
        <row r="865">
          <cell r="A865">
            <v>185</v>
          </cell>
          <cell r="B865" t="str">
            <v>OŠ Pavla Štoosa</v>
          </cell>
        </row>
        <row r="866">
          <cell r="A866">
            <v>2206</v>
          </cell>
          <cell r="B866" t="str">
            <v>OŠ Pavleka Miškine</v>
          </cell>
        </row>
        <row r="867">
          <cell r="A867">
            <v>786</v>
          </cell>
          <cell r="B867" t="str">
            <v>OŠ Pećine</v>
          </cell>
        </row>
        <row r="868">
          <cell r="A868">
            <v>798</v>
          </cell>
          <cell r="B868" t="str">
            <v>OŠ Pehlin</v>
          </cell>
        </row>
        <row r="869">
          <cell r="A869">
            <v>917</v>
          </cell>
          <cell r="B869" t="str">
            <v>OŠ Perušić</v>
          </cell>
        </row>
        <row r="870">
          <cell r="A870">
            <v>1718</v>
          </cell>
          <cell r="B870" t="str">
            <v>OŠ Petar Berislavić</v>
          </cell>
        </row>
        <row r="871">
          <cell r="A871">
            <v>1295</v>
          </cell>
          <cell r="B871" t="str">
            <v>OŠ Petar Lorini</v>
          </cell>
        </row>
        <row r="872">
          <cell r="A872">
            <v>1282</v>
          </cell>
          <cell r="B872" t="str">
            <v>OŠ Petar Zoranić - Nin</v>
          </cell>
        </row>
        <row r="873">
          <cell r="A873">
            <v>1318</v>
          </cell>
          <cell r="B873" t="str">
            <v>OŠ Petar Zoranić - Stankovci</v>
          </cell>
        </row>
        <row r="874">
          <cell r="A874">
            <v>737</v>
          </cell>
          <cell r="B874" t="str">
            <v>OŠ Petar Zrinski - Čabar</v>
          </cell>
        </row>
        <row r="875">
          <cell r="A875">
            <v>474</v>
          </cell>
          <cell r="B875" t="str">
            <v>OŠ Petar Zrinski - Jalžabet</v>
          </cell>
        </row>
        <row r="876">
          <cell r="A876">
            <v>2189</v>
          </cell>
          <cell r="B876" t="str">
            <v>OŠ Petar Zrinski - Šenkovec</v>
          </cell>
        </row>
        <row r="877">
          <cell r="A877">
            <v>2207</v>
          </cell>
          <cell r="B877" t="str">
            <v>OŠ Petar Zrinski - Zagreb</v>
          </cell>
        </row>
        <row r="878">
          <cell r="A878">
            <v>1880</v>
          </cell>
          <cell r="B878" t="str">
            <v>OŠ Petra Hektorovića - Stari Grad</v>
          </cell>
        </row>
        <row r="879">
          <cell r="A879">
            <v>2063</v>
          </cell>
          <cell r="B879" t="str">
            <v>OŠ Petra Kanavelića</v>
          </cell>
        </row>
        <row r="880">
          <cell r="A880">
            <v>1538</v>
          </cell>
          <cell r="B880" t="str">
            <v>OŠ Petra Krešimira IV.</v>
          </cell>
        </row>
        <row r="881">
          <cell r="A881">
            <v>1870</v>
          </cell>
          <cell r="B881" t="str">
            <v>OŠ Petra Kružića Klis</v>
          </cell>
        </row>
        <row r="882">
          <cell r="A882">
            <v>1011</v>
          </cell>
          <cell r="B882" t="str">
            <v>OŠ Petra Preradovića - Pitomača</v>
          </cell>
        </row>
        <row r="883">
          <cell r="A883">
            <v>1228</v>
          </cell>
          <cell r="B883" t="str">
            <v>OŠ Petra Preradovića - Zadar</v>
          </cell>
        </row>
        <row r="884">
          <cell r="A884">
            <v>2242</v>
          </cell>
          <cell r="B884" t="str">
            <v>OŠ Petra Preradovića - Zagreb</v>
          </cell>
        </row>
        <row r="885">
          <cell r="A885">
            <v>1992</v>
          </cell>
          <cell r="B885" t="str">
            <v>OŠ Petra Studenca - Kanfanar</v>
          </cell>
        </row>
        <row r="886">
          <cell r="A886">
            <v>1309</v>
          </cell>
          <cell r="B886" t="str">
            <v>OŠ Petra Zoranića</v>
          </cell>
        </row>
        <row r="887">
          <cell r="A887">
            <v>478</v>
          </cell>
          <cell r="B887" t="str">
            <v>OŠ Petrijanec</v>
          </cell>
        </row>
        <row r="888">
          <cell r="A888">
            <v>1471</v>
          </cell>
          <cell r="B888" t="str">
            <v>OŠ Petrijevci</v>
          </cell>
        </row>
        <row r="889">
          <cell r="A889">
            <v>1570</v>
          </cell>
          <cell r="B889" t="str">
            <v>OŠ Pirovac</v>
          </cell>
        </row>
        <row r="890">
          <cell r="A890">
            <v>431</v>
          </cell>
          <cell r="B890" t="str">
            <v xml:space="preserve">OŠ Plaški </v>
          </cell>
        </row>
        <row r="891">
          <cell r="A891">
            <v>938</v>
          </cell>
          <cell r="B891" t="str">
            <v>OŠ Plitvička Jezera</v>
          </cell>
        </row>
        <row r="892">
          <cell r="A892">
            <v>1765</v>
          </cell>
          <cell r="B892" t="str">
            <v>OŠ Plokite</v>
          </cell>
        </row>
        <row r="893">
          <cell r="A893">
            <v>788</v>
          </cell>
          <cell r="B893" t="str">
            <v>OŠ Podmurvice</v>
          </cell>
        </row>
        <row r="894">
          <cell r="A894">
            <v>458</v>
          </cell>
          <cell r="B894" t="str">
            <v>OŠ Podrute</v>
          </cell>
        </row>
        <row r="895">
          <cell r="A895">
            <v>2164</v>
          </cell>
          <cell r="B895" t="str">
            <v>OŠ Podturen</v>
          </cell>
        </row>
        <row r="896">
          <cell r="A896">
            <v>1759</v>
          </cell>
          <cell r="B896" t="str">
            <v>OŠ Pojišan</v>
          </cell>
        </row>
        <row r="897">
          <cell r="A897">
            <v>58</v>
          </cell>
          <cell r="B897" t="str">
            <v>OŠ Pokupsko</v>
          </cell>
        </row>
        <row r="898">
          <cell r="A898">
            <v>1314</v>
          </cell>
          <cell r="B898" t="str">
            <v>OŠ Polača</v>
          </cell>
        </row>
        <row r="899">
          <cell r="A899">
            <v>1261</v>
          </cell>
          <cell r="B899" t="str">
            <v>OŠ Poličnik</v>
          </cell>
        </row>
        <row r="900">
          <cell r="A900">
            <v>1416</v>
          </cell>
          <cell r="B900" t="str">
            <v>OŠ Popovac</v>
          </cell>
        </row>
        <row r="901">
          <cell r="A901">
            <v>318</v>
          </cell>
          <cell r="B901" t="str">
            <v>OŠ Popovača</v>
          </cell>
        </row>
        <row r="902">
          <cell r="A902">
            <v>1954</v>
          </cell>
          <cell r="B902" t="str">
            <v>OŠ Poreč</v>
          </cell>
        </row>
        <row r="903">
          <cell r="A903">
            <v>6</v>
          </cell>
          <cell r="B903" t="str">
            <v>OŠ Posavski Bregi</v>
          </cell>
        </row>
        <row r="904">
          <cell r="A904">
            <v>2263</v>
          </cell>
          <cell r="B904" t="str">
            <v>OŠ Prečko</v>
          </cell>
        </row>
        <row r="905">
          <cell r="A905">
            <v>2168</v>
          </cell>
          <cell r="B905" t="str">
            <v>OŠ Prelog</v>
          </cell>
        </row>
        <row r="906">
          <cell r="A906">
            <v>2126</v>
          </cell>
          <cell r="B906" t="str">
            <v>OŠ Primorje</v>
          </cell>
        </row>
        <row r="907">
          <cell r="A907">
            <v>1842</v>
          </cell>
          <cell r="B907" t="str">
            <v>OŠ Primorski Dolac</v>
          </cell>
        </row>
        <row r="908">
          <cell r="A908">
            <v>1558</v>
          </cell>
          <cell r="B908" t="str">
            <v>OŠ Primošten</v>
          </cell>
        </row>
        <row r="909">
          <cell r="A909">
            <v>1286</v>
          </cell>
          <cell r="B909" t="str">
            <v>OŠ Privlaka</v>
          </cell>
        </row>
        <row r="910">
          <cell r="A910">
            <v>1743</v>
          </cell>
          <cell r="B910" t="str">
            <v>OŠ Prof. Filipa Lukasa</v>
          </cell>
        </row>
        <row r="911">
          <cell r="A911">
            <v>607</v>
          </cell>
          <cell r="B911" t="str">
            <v>OŠ Prof. Franje Viktora Šignjara</v>
          </cell>
        </row>
        <row r="912">
          <cell r="A912">
            <v>1791</v>
          </cell>
          <cell r="B912" t="str">
            <v>OŠ Pučišća</v>
          </cell>
        </row>
        <row r="913">
          <cell r="A913">
            <v>1773</v>
          </cell>
          <cell r="B913" t="str">
            <v>OŠ Pujanki</v>
          </cell>
        </row>
        <row r="914">
          <cell r="A914">
            <v>103</v>
          </cell>
          <cell r="B914" t="str">
            <v>OŠ Pušća</v>
          </cell>
        </row>
        <row r="915">
          <cell r="A915">
            <v>263</v>
          </cell>
          <cell r="B915" t="str">
            <v>OŠ Rajić</v>
          </cell>
        </row>
        <row r="916">
          <cell r="A916">
            <v>2277</v>
          </cell>
          <cell r="B916" t="str">
            <v>OŠ Rapska</v>
          </cell>
        </row>
        <row r="917">
          <cell r="A917">
            <v>1768</v>
          </cell>
          <cell r="B917" t="str">
            <v>OŠ Ravne njive</v>
          </cell>
        </row>
        <row r="918">
          <cell r="A918">
            <v>350</v>
          </cell>
          <cell r="B918" t="str">
            <v>OŠ Rečica</v>
          </cell>
        </row>
        <row r="919">
          <cell r="A919">
            <v>2883</v>
          </cell>
          <cell r="B919" t="str">
            <v>OŠ Remete</v>
          </cell>
        </row>
        <row r="920">
          <cell r="A920">
            <v>1383</v>
          </cell>
          <cell r="B920" t="str">
            <v>OŠ Retfala</v>
          </cell>
        </row>
        <row r="921">
          <cell r="A921">
            <v>2209</v>
          </cell>
          <cell r="B921" t="str">
            <v>OŠ Retkovec</v>
          </cell>
        </row>
        <row r="922">
          <cell r="A922">
            <v>758</v>
          </cell>
          <cell r="B922" t="str">
            <v>OŠ Rikard Katalinić Jeretov</v>
          </cell>
        </row>
        <row r="923">
          <cell r="A923">
            <v>2016</v>
          </cell>
          <cell r="B923" t="str">
            <v>OŠ Rivarela</v>
          </cell>
        </row>
        <row r="924">
          <cell r="A924">
            <v>1560</v>
          </cell>
          <cell r="B924" t="str">
            <v>OŠ Rogoznica</v>
          </cell>
        </row>
        <row r="925">
          <cell r="A925">
            <v>722</v>
          </cell>
          <cell r="B925" t="str">
            <v>OŠ Rovišće</v>
          </cell>
        </row>
        <row r="926">
          <cell r="A926">
            <v>32</v>
          </cell>
          <cell r="B926" t="str">
            <v>OŠ Rude</v>
          </cell>
        </row>
        <row r="927">
          <cell r="A927">
            <v>2266</v>
          </cell>
          <cell r="B927" t="str">
            <v>OŠ Rudeš</v>
          </cell>
        </row>
        <row r="928">
          <cell r="A928">
            <v>825</v>
          </cell>
          <cell r="B928" t="str">
            <v>OŠ Rudolfa Strohala</v>
          </cell>
        </row>
        <row r="929">
          <cell r="A929">
            <v>97</v>
          </cell>
          <cell r="B929" t="str">
            <v>OŠ Rugvica</v>
          </cell>
        </row>
        <row r="930">
          <cell r="A930">
            <v>1833</v>
          </cell>
          <cell r="B930" t="str">
            <v>OŠ Runović</v>
          </cell>
        </row>
        <row r="931">
          <cell r="A931">
            <v>23</v>
          </cell>
          <cell r="B931" t="str">
            <v>OŠ Samobor</v>
          </cell>
        </row>
        <row r="932">
          <cell r="A932">
            <v>779</v>
          </cell>
          <cell r="B932" t="str">
            <v>OŠ San Nicolo - Rijeka</v>
          </cell>
        </row>
        <row r="933">
          <cell r="A933">
            <v>4041</v>
          </cell>
          <cell r="B933" t="str">
            <v>OŠ Satnica Đakovačka</v>
          </cell>
        </row>
        <row r="934">
          <cell r="A934">
            <v>2282</v>
          </cell>
          <cell r="B934" t="str">
            <v>OŠ Savski Gaj</v>
          </cell>
        </row>
        <row r="935">
          <cell r="A935">
            <v>287</v>
          </cell>
          <cell r="B935" t="str">
            <v>OŠ Sela</v>
          </cell>
        </row>
        <row r="936">
          <cell r="A936">
            <v>1795</v>
          </cell>
          <cell r="B936" t="str">
            <v>OŠ Selca</v>
          </cell>
        </row>
        <row r="937">
          <cell r="A937">
            <v>2175</v>
          </cell>
          <cell r="B937" t="str">
            <v>OŠ Selnica</v>
          </cell>
        </row>
        <row r="938">
          <cell r="A938">
            <v>2317</v>
          </cell>
          <cell r="B938" t="str">
            <v>OŠ Sesvete</v>
          </cell>
        </row>
        <row r="939">
          <cell r="A939">
            <v>2904</v>
          </cell>
          <cell r="B939" t="str">
            <v>OŠ Sesvetska Sela</v>
          </cell>
        </row>
        <row r="940">
          <cell r="A940">
            <v>2343</v>
          </cell>
          <cell r="B940" t="str">
            <v>OŠ Sesvetska Sopnica</v>
          </cell>
        </row>
        <row r="941">
          <cell r="A941">
            <v>2318</v>
          </cell>
          <cell r="B941" t="str">
            <v>OŠ Sesvetski Kraljevec</v>
          </cell>
        </row>
        <row r="942">
          <cell r="A942">
            <v>209</v>
          </cell>
          <cell r="B942" t="str">
            <v>OŠ Side Košutić Radoboj</v>
          </cell>
        </row>
        <row r="943">
          <cell r="A943">
            <v>589</v>
          </cell>
          <cell r="B943" t="str">
            <v>OŠ Sidonije Rubido Erdody</v>
          </cell>
        </row>
        <row r="944">
          <cell r="A944">
            <v>1150</v>
          </cell>
          <cell r="B944" t="str">
            <v>OŠ Sikirevci</v>
          </cell>
        </row>
        <row r="945">
          <cell r="A945">
            <v>1823</v>
          </cell>
          <cell r="B945" t="str">
            <v>OŠ Silvija Strahimira Kranjčevića - Lovreć</v>
          </cell>
        </row>
        <row r="946">
          <cell r="A946">
            <v>902</v>
          </cell>
          <cell r="B946" t="str">
            <v>OŠ Silvija Strahimira Kranjčevića - Senj</v>
          </cell>
        </row>
        <row r="947">
          <cell r="A947">
            <v>2236</v>
          </cell>
          <cell r="B947" t="str">
            <v>OŠ Silvija Strahimira Kranjčevića - Zagreb</v>
          </cell>
        </row>
        <row r="948">
          <cell r="A948">
            <v>1487</v>
          </cell>
          <cell r="B948" t="str">
            <v>OŠ Silvije Strahimira Kranjčevića - Levanjska Varoš</v>
          </cell>
        </row>
        <row r="949">
          <cell r="A949">
            <v>1605</v>
          </cell>
          <cell r="B949" t="str">
            <v>OŠ Siniše Glavaševića</v>
          </cell>
        </row>
        <row r="950">
          <cell r="A950">
            <v>701</v>
          </cell>
          <cell r="B950" t="str">
            <v>OŠ Sirač</v>
          </cell>
        </row>
        <row r="951">
          <cell r="A951">
            <v>434</v>
          </cell>
          <cell r="B951" t="str">
            <v>OŠ Skakavac</v>
          </cell>
        </row>
        <row r="952">
          <cell r="A952">
            <v>1756</v>
          </cell>
          <cell r="B952" t="str">
            <v>OŠ Skalice</v>
          </cell>
        </row>
        <row r="953">
          <cell r="A953">
            <v>865</v>
          </cell>
          <cell r="B953" t="str">
            <v>OŠ Skrad</v>
          </cell>
        </row>
        <row r="954">
          <cell r="A954">
            <v>1561</v>
          </cell>
          <cell r="B954" t="str">
            <v>OŠ Skradin</v>
          </cell>
        </row>
        <row r="955">
          <cell r="A955">
            <v>1657</v>
          </cell>
          <cell r="B955" t="str">
            <v>OŠ Slakovci</v>
          </cell>
        </row>
        <row r="956">
          <cell r="A956">
            <v>2123</v>
          </cell>
          <cell r="B956" t="str">
            <v>OŠ Slano</v>
          </cell>
        </row>
        <row r="957">
          <cell r="A957">
            <v>1783</v>
          </cell>
          <cell r="B957" t="str">
            <v>OŠ Slatine</v>
          </cell>
        </row>
        <row r="958">
          <cell r="A958">
            <v>383</v>
          </cell>
          <cell r="B958" t="str">
            <v>OŠ Slava Raškaj</v>
          </cell>
        </row>
        <row r="959">
          <cell r="A959">
            <v>719</v>
          </cell>
          <cell r="B959" t="str">
            <v>OŠ Slavka Kolara - Hercegovac</v>
          </cell>
        </row>
        <row r="960">
          <cell r="A960">
            <v>54</v>
          </cell>
          <cell r="B960" t="str">
            <v>OŠ Slavka Kolara - Kravarsko</v>
          </cell>
        </row>
        <row r="961">
          <cell r="A961">
            <v>393</v>
          </cell>
          <cell r="B961" t="str">
            <v>OŠ Slunj</v>
          </cell>
        </row>
        <row r="962">
          <cell r="A962">
            <v>1237</v>
          </cell>
          <cell r="B962" t="str">
            <v>OŠ Smiljevac</v>
          </cell>
        </row>
        <row r="963">
          <cell r="A963">
            <v>2121</v>
          </cell>
          <cell r="B963" t="str">
            <v>OŠ Smokvica</v>
          </cell>
        </row>
        <row r="964">
          <cell r="A964">
            <v>579</v>
          </cell>
          <cell r="B964" t="str">
            <v>OŠ Sokolovac</v>
          </cell>
        </row>
        <row r="965">
          <cell r="A965">
            <v>1758</v>
          </cell>
          <cell r="B965" t="str">
            <v>OŠ Spinut</v>
          </cell>
        </row>
        <row r="966">
          <cell r="A966">
            <v>1767</v>
          </cell>
          <cell r="B966" t="str">
            <v>OŠ Split 3</v>
          </cell>
        </row>
        <row r="967">
          <cell r="A967">
            <v>488</v>
          </cell>
          <cell r="B967" t="str">
            <v>OŠ Sračinec</v>
          </cell>
        </row>
        <row r="968">
          <cell r="A968">
            <v>796</v>
          </cell>
          <cell r="B968" t="str">
            <v>OŠ Srdoči</v>
          </cell>
        </row>
        <row r="969">
          <cell r="A969">
            <v>1777</v>
          </cell>
          <cell r="B969" t="str">
            <v>OŠ Srinjine</v>
          </cell>
        </row>
        <row r="970">
          <cell r="A970">
            <v>1224</v>
          </cell>
          <cell r="B970" t="str">
            <v>OŠ Stanovi</v>
          </cell>
        </row>
        <row r="971">
          <cell r="A971">
            <v>1654</v>
          </cell>
          <cell r="B971" t="str">
            <v>OŠ Stari Jankovci</v>
          </cell>
        </row>
        <row r="972">
          <cell r="A972">
            <v>1274</v>
          </cell>
          <cell r="B972" t="str">
            <v>OŠ Starigrad</v>
          </cell>
        </row>
        <row r="973">
          <cell r="A973">
            <v>2246</v>
          </cell>
          <cell r="B973" t="str">
            <v>OŠ Stenjevec</v>
          </cell>
        </row>
        <row r="974">
          <cell r="A974">
            <v>98</v>
          </cell>
          <cell r="B974" t="str">
            <v>OŠ Stjepan Radić - Božjakovina</v>
          </cell>
        </row>
        <row r="975">
          <cell r="A975">
            <v>1678</v>
          </cell>
          <cell r="B975" t="str">
            <v>OŠ Stjepan Radić - Imotski</v>
          </cell>
        </row>
        <row r="976">
          <cell r="A976">
            <v>1164</v>
          </cell>
          <cell r="B976" t="str">
            <v>OŠ Stjepan Radić - Oprisavci</v>
          </cell>
        </row>
        <row r="977">
          <cell r="A977">
            <v>1713</v>
          </cell>
          <cell r="B977" t="str">
            <v>OŠ Stjepan Radić - Tijarica</v>
          </cell>
        </row>
        <row r="978">
          <cell r="A978">
            <v>1648</v>
          </cell>
          <cell r="B978" t="str">
            <v>OŠ Stjepana Antolovića</v>
          </cell>
        </row>
        <row r="979">
          <cell r="A979">
            <v>3</v>
          </cell>
          <cell r="B979" t="str">
            <v>OŠ Stjepana Basaričeka</v>
          </cell>
        </row>
        <row r="980">
          <cell r="A980">
            <v>2300</v>
          </cell>
          <cell r="B980" t="str">
            <v>OŠ Stjepana Bencekovića</v>
          </cell>
        </row>
        <row r="981">
          <cell r="A981">
            <v>1658</v>
          </cell>
          <cell r="B981" t="str">
            <v>OŠ Stjepana Cvrkovića</v>
          </cell>
        </row>
        <row r="982">
          <cell r="A982">
            <v>1689</v>
          </cell>
          <cell r="B982" t="str">
            <v>OŠ Stjepana Ivičevića</v>
          </cell>
        </row>
        <row r="983">
          <cell r="A983">
            <v>252</v>
          </cell>
          <cell r="B983" t="str">
            <v>OŠ Stjepana Kefelje</v>
          </cell>
        </row>
        <row r="984">
          <cell r="A984">
            <v>1254</v>
          </cell>
          <cell r="B984" t="str">
            <v>OŠ Stjepana Radića - Bibinje</v>
          </cell>
        </row>
        <row r="985">
          <cell r="A985">
            <v>162</v>
          </cell>
          <cell r="B985" t="str">
            <v>OŠ Stjepana Radića - Brestovec Orehovički</v>
          </cell>
        </row>
        <row r="986">
          <cell r="A986">
            <v>1041</v>
          </cell>
          <cell r="B986" t="str">
            <v>OŠ Stjepana Radića - Čaglin</v>
          </cell>
        </row>
        <row r="987">
          <cell r="A987">
            <v>2071</v>
          </cell>
          <cell r="B987" t="str">
            <v>OŠ Stjepana Radića - Metković</v>
          </cell>
        </row>
        <row r="988">
          <cell r="A988">
            <v>1780</v>
          </cell>
          <cell r="B988" t="str">
            <v>OŠ Stobreč</v>
          </cell>
        </row>
        <row r="989">
          <cell r="A989">
            <v>1965</v>
          </cell>
          <cell r="B989" t="str">
            <v>OŠ Stoja</v>
          </cell>
        </row>
        <row r="990">
          <cell r="A990">
            <v>2097</v>
          </cell>
          <cell r="B990" t="str">
            <v>OŠ Ston</v>
          </cell>
        </row>
        <row r="991">
          <cell r="A991">
            <v>2186</v>
          </cell>
          <cell r="B991" t="str">
            <v>OŠ Strahoninec</v>
          </cell>
        </row>
        <row r="992">
          <cell r="A992">
            <v>1789</v>
          </cell>
          <cell r="B992" t="str">
            <v>OŠ Strožanac</v>
          </cell>
        </row>
        <row r="993">
          <cell r="A993">
            <v>3057</v>
          </cell>
          <cell r="B993" t="str">
            <v>OŠ Stubičke Toplice</v>
          </cell>
        </row>
        <row r="994">
          <cell r="A994">
            <v>1826</v>
          </cell>
          <cell r="B994" t="str">
            <v>OŠ Studenci</v>
          </cell>
        </row>
        <row r="995">
          <cell r="A995">
            <v>1769</v>
          </cell>
          <cell r="B995" t="str">
            <v>OŠ Sućidar</v>
          </cell>
        </row>
        <row r="996">
          <cell r="A996">
            <v>998</v>
          </cell>
          <cell r="B996" t="str">
            <v>OŠ Suhopolje</v>
          </cell>
        </row>
        <row r="997">
          <cell r="A997">
            <v>1255</v>
          </cell>
          <cell r="B997" t="str">
            <v>OŠ Sukošan</v>
          </cell>
        </row>
        <row r="998">
          <cell r="A998">
            <v>329</v>
          </cell>
          <cell r="B998" t="str">
            <v>OŠ Sunja</v>
          </cell>
        </row>
        <row r="999">
          <cell r="A999">
            <v>1876</v>
          </cell>
          <cell r="B999" t="str">
            <v>OŠ Supetar</v>
          </cell>
        </row>
        <row r="1000">
          <cell r="A1000">
            <v>1304</v>
          </cell>
          <cell r="B1000" t="str">
            <v>OŠ Sv. Filip i Jakov</v>
          </cell>
        </row>
        <row r="1001">
          <cell r="A1001">
            <v>2298</v>
          </cell>
          <cell r="B1001" t="str">
            <v>OŠ Sveta Klara</v>
          </cell>
        </row>
        <row r="1002">
          <cell r="A1002">
            <v>2187</v>
          </cell>
          <cell r="B1002" t="str">
            <v>OŠ Sveta Marija</v>
          </cell>
        </row>
        <row r="1003">
          <cell r="A1003">
            <v>105</v>
          </cell>
          <cell r="B1003" t="str">
            <v>OŠ Sveta Nedelja</v>
          </cell>
        </row>
        <row r="1004">
          <cell r="A1004">
            <v>1362</v>
          </cell>
          <cell r="B1004" t="str">
            <v>OŠ Svete Ane u Osijeku</v>
          </cell>
        </row>
        <row r="1005">
          <cell r="A1005">
            <v>504</v>
          </cell>
          <cell r="B1005" t="str">
            <v>OŠ Sveti Đurđ</v>
          </cell>
        </row>
        <row r="1006">
          <cell r="A1006">
            <v>212</v>
          </cell>
          <cell r="B1006" t="str">
            <v>OŠ Sveti Križ Začretje</v>
          </cell>
        </row>
        <row r="1007">
          <cell r="A1007">
            <v>2174</v>
          </cell>
          <cell r="B1007" t="str">
            <v>OŠ Sveti Martin na Muri</v>
          </cell>
        </row>
        <row r="1008">
          <cell r="A1008">
            <v>829</v>
          </cell>
          <cell r="B1008" t="str">
            <v>OŠ Sveti Matej</v>
          </cell>
        </row>
        <row r="1009">
          <cell r="A1009">
            <v>584</v>
          </cell>
          <cell r="B1009" t="str">
            <v>OŠ Sveti Petar Orehovec</v>
          </cell>
        </row>
        <row r="1010">
          <cell r="A1010">
            <v>2021</v>
          </cell>
          <cell r="B1010" t="str">
            <v xml:space="preserve">OŠ Svetvinčenat </v>
          </cell>
        </row>
        <row r="1011">
          <cell r="A1011">
            <v>508</v>
          </cell>
          <cell r="B1011" t="str">
            <v>OŠ Svibovec</v>
          </cell>
        </row>
        <row r="1012">
          <cell r="A1012">
            <v>61</v>
          </cell>
          <cell r="B1012" t="str">
            <v>OŠ Ščitarjevo</v>
          </cell>
        </row>
        <row r="1013">
          <cell r="A1013">
            <v>1322</v>
          </cell>
          <cell r="B1013" t="str">
            <v>OŠ Šećerana</v>
          </cell>
        </row>
        <row r="1014">
          <cell r="A1014">
            <v>484</v>
          </cell>
          <cell r="B1014" t="str">
            <v>OŠ Šemovec</v>
          </cell>
        </row>
        <row r="1015">
          <cell r="A1015">
            <v>2195</v>
          </cell>
          <cell r="B1015" t="str">
            <v>OŠ Šestine</v>
          </cell>
        </row>
        <row r="1016">
          <cell r="A1016">
            <v>1961</v>
          </cell>
          <cell r="B1016" t="str">
            <v>OŠ Šijana - Pula</v>
          </cell>
        </row>
        <row r="1017">
          <cell r="A1017">
            <v>1236</v>
          </cell>
          <cell r="B1017" t="str">
            <v>OŠ Šime Budinića - Zadar</v>
          </cell>
        </row>
        <row r="1018">
          <cell r="A1018">
            <v>1233</v>
          </cell>
          <cell r="B1018" t="str">
            <v>OŠ Šimuna Kožičića Benje</v>
          </cell>
        </row>
        <row r="1019">
          <cell r="A1019">
            <v>790</v>
          </cell>
          <cell r="B1019" t="str">
            <v>OŠ Škurinje - Rijeka</v>
          </cell>
        </row>
        <row r="1020">
          <cell r="A1020">
            <v>2908</v>
          </cell>
          <cell r="B1020" t="str">
            <v>OŠ Špansko Oranice</v>
          </cell>
        </row>
        <row r="1021">
          <cell r="A1021">
            <v>711</v>
          </cell>
          <cell r="B1021" t="str">
            <v>OŠ Štefanje</v>
          </cell>
        </row>
        <row r="1022">
          <cell r="A1022">
            <v>2177</v>
          </cell>
          <cell r="B1022" t="str">
            <v>OŠ Štrigova</v>
          </cell>
        </row>
        <row r="1023">
          <cell r="A1023">
            <v>352</v>
          </cell>
          <cell r="B1023" t="str">
            <v>OŠ Švarča</v>
          </cell>
        </row>
        <row r="1024">
          <cell r="A1024">
            <v>1958</v>
          </cell>
          <cell r="B1024" t="str">
            <v xml:space="preserve">OŠ Tar - Vabriga </v>
          </cell>
        </row>
        <row r="1025">
          <cell r="A1025">
            <v>1376</v>
          </cell>
          <cell r="B1025" t="str">
            <v>OŠ Tenja</v>
          </cell>
        </row>
        <row r="1026">
          <cell r="A1026">
            <v>1811</v>
          </cell>
          <cell r="B1026" t="str">
            <v>OŠ Tin Ujević - Krivodol</v>
          </cell>
        </row>
        <row r="1027">
          <cell r="A1027">
            <v>1375</v>
          </cell>
          <cell r="B1027" t="str">
            <v>OŠ Tin Ujević - Osijek</v>
          </cell>
        </row>
        <row r="1028">
          <cell r="A1028">
            <v>1546</v>
          </cell>
          <cell r="B1028" t="str">
            <v>OŠ Tina Ujevića - Šibenik</v>
          </cell>
        </row>
        <row r="1029">
          <cell r="A1029">
            <v>2276</v>
          </cell>
          <cell r="B1029" t="str">
            <v>OŠ Tina Ujevića - Zagreb</v>
          </cell>
        </row>
        <row r="1030">
          <cell r="A1030">
            <v>2252</v>
          </cell>
          <cell r="B1030" t="str">
            <v>OŠ Tituša Brezovačkog</v>
          </cell>
        </row>
        <row r="1031">
          <cell r="A1031">
            <v>2152</v>
          </cell>
          <cell r="B1031" t="str">
            <v>OŠ Tomaša Goričanca - Mala Subotica</v>
          </cell>
        </row>
        <row r="1032">
          <cell r="A1032">
            <v>1971</v>
          </cell>
          <cell r="B1032" t="str">
            <v>OŠ Tone Peruška - Pula</v>
          </cell>
        </row>
        <row r="1033">
          <cell r="A1033">
            <v>2888</v>
          </cell>
          <cell r="B1033" t="str">
            <v>OŠ Tordinci</v>
          </cell>
        </row>
        <row r="1034">
          <cell r="A1034">
            <v>1886</v>
          </cell>
          <cell r="B1034" t="str">
            <v>OŠ Trilj</v>
          </cell>
        </row>
        <row r="1035">
          <cell r="A1035">
            <v>483</v>
          </cell>
          <cell r="B1035" t="str">
            <v>OŠ Trnovec</v>
          </cell>
        </row>
        <row r="1036">
          <cell r="A1036">
            <v>728</v>
          </cell>
          <cell r="B1036" t="str">
            <v>OŠ Trnovitica</v>
          </cell>
        </row>
        <row r="1037">
          <cell r="A1037">
            <v>663</v>
          </cell>
          <cell r="B1037" t="str">
            <v>OŠ Trnovitički Popovac</v>
          </cell>
        </row>
        <row r="1038">
          <cell r="A1038">
            <v>2297</v>
          </cell>
          <cell r="B1038" t="str">
            <v>OŠ Trnsko</v>
          </cell>
        </row>
        <row r="1039">
          <cell r="A1039">
            <v>2281</v>
          </cell>
          <cell r="B1039" t="str">
            <v>OŠ Trnjanska</v>
          </cell>
        </row>
        <row r="1040">
          <cell r="A1040">
            <v>2128</v>
          </cell>
          <cell r="B1040" t="str">
            <v>OŠ Trpanj</v>
          </cell>
        </row>
        <row r="1041">
          <cell r="A1041">
            <v>1665</v>
          </cell>
          <cell r="B1041" t="str">
            <v>OŠ Trpinja</v>
          </cell>
        </row>
        <row r="1042">
          <cell r="A1042">
            <v>791</v>
          </cell>
          <cell r="B1042" t="str">
            <v>OŠ Trsat</v>
          </cell>
        </row>
        <row r="1043">
          <cell r="A1043">
            <v>1763</v>
          </cell>
          <cell r="B1043" t="str">
            <v>OŠ Trstenik</v>
          </cell>
        </row>
        <row r="1044">
          <cell r="A1044">
            <v>1690</v>
          </cell>
          <cell r="B1044" t="str">
            <v>OŠ Tučepi</v>
          </cell>
        </row>
        <row r="1045">
          <cell r="A1045">
            <v>358</v>
          </cell>
          <cell r="B1045" t="str">
            <v>OŠ Turanj</v>
          </cell>
        </row>
        <row r="1046">
          <cell r="A1046">
            <v>792</v>
          </cell>
          <cell r="B1046" t="str">
            <v>OŠ Turnić</v>
          </cell>
        </row>
        <row r="1047">
          <cell r="A1047">
            <v>516</v>
          </cell>
          <cell r="B1047" t="str">
            <v>OŠ Tužno</v>
          </cell>
        </row>
        <row r="1048">
          <cell r="A1048">
            <v>704</v>
          </cell>
          <cell r="B1048" t="str">
            <v>OŠ u Đulovcu</v>
          </cell>
        </row>
        <row r="1049">
          <cell r="A1049">
            <v>1288</v>
          </cell>
          <cell r="B1049" t="str">
            <v>OŠ Valentin Klarin - Preko</v>
          </cell>
        </row>
        <row r="1050">
          <cell r="A1050">
            <v>1928</v>
          </cell>
          <cell r="B1050" t="str">
            <v>OŠ Vazmoslav Gržalja</v>
          </cell>
        </row>
        <row r="1051">
          <cell r="A1051">
            <v>2302</v>
          </cell>
          <cell r="B1051" t="str">
            <v>OŠ Većeslava Holjevca</v>
          </cell>
        </row>
        <row r="1052">
          <cell r="A1052">
            <v>2120</v>
          </cell>
          <cell r="B1052" t="str">
            <v>OŠ Vela Luka</v>
          </cell>
        </row>
        <row r="1053">
          <cell r="A1053">
            <v>1978</v>
          </cell>
          <cell r="B1053" t="str">
            <v>OŠ Veli Vrh - Pula</v>
          </cell>
        </row>
        <row r="1054">
          <cell r="A1054">
            <v>52</v>
          </cell>
          <cell r="B1054" t="str">
            <v>OŠ Velika Mlaka</v>
          </cell>
        </row>
        <row r="1055">
          <cell r="A1055">
            <v>685</v>
          </cell>
          <cell r="B1055" t="str">
            <v>OŠ Velika Pisanica</v>
          </cell>
        </row>
        <row r="1056">
          <cell r="A1056">
            <v>505</v>
          </cell>
          <cell r="B1056" t="str">
            <v>OŠ Veliki Bukovec</v>
          </cell>
        </row>
        <row r="1057">
          <cell r="A1057">
            <v>217</v>
          </cell>
          <cell r="B1057" t="str">
            <v>OŠ Veliko Trgovišće</v>
          </cell>
        </row>
        <row r="1058">
          <cell r="A1058">
            <v>674</v>
          </cell>
          <cell r="B1058" t="str">
            <v>OŠ Veliko Trojstvo</v>
          </cell>
        </row>
        <row r="1059">
          <cell r="A1059">
            <v>1977</v>
          </cell>
          <cell r="B1059" t="str">
            <v>OŠ Veruda - Pula</v>
          </cell>
        </row>
        <row r="1060">
          <cell r="A1060">
            <v>793</v>
          </cell>
          <cell r="B1060" t="str">
            <v>OŠ Vežica</v>
          </cell>
        </row>
        <row r="1061">
          <cell r="A1061">
            <v>1549</v>
          </cell>
          <cell r="B1061" t="str">
            <v>OŠ Vidici</v>
          </cell>
        </row>
        <row r="1062">
          <cell r="A1062">
            <v>1973</v>
          </cell>
          <cell r="B1062" t="str">
            <v>OŠ Vidikovac</v>
          </cell>
        </row>
        <row r="1063">
          <cell r="A1063">
            <v>476</v>
          </cell>
          <cell r="B1063" t="str">
            <v>OŠ Vidovec</v>
          </cell>
        </row>
        <row r="1064">
          <cell r="A1064">
            <v>1369</v>
          </cell>
          <cell r="B1064" t="str">
            <v>OŠ Vijenac</v>
          </cell>
        </row>
        <row r="1065">
          <cell r="A1065">
            <v>1131</v>
          </cell>
          <cell r="B1065" t="str">
            <v>OŠ Viktor Car Emin - Donji Andrijevci</v>
          </cell>
        </row>
        <row r="1066">
          <cell r="A1066">
            <v>836</v>
          </cell>
          <cell r="B1066" t="str">
            <v>OŠ Viktora Cara Emina - Lovran</v>
          </cell>
        </row>
        <row r="1067">
          <cell r="A1067">
            <v>179</v>
          </cell>
          <cell r="B1067" t="str">
            <v>OŠ Viktora Kovačića</v>
          </cell>
        </row>
        <row r="1068">
          <cell r="A1068">
            <v>282</v>
          </cell>
          <cell r="B1068" t="str">
            <v>OŠ Viktorovac</v>
          </cell>
        </row>
        <row r="1069">
          <cell r="A1069">
            <v>1052</v>
          </cell>
          <cell r="B1069" t="str">
            <v>OŠ Vilima Korajca</v>
          </cell>
        </row>
        <row r="1070">
          <cell r="A1070">
            <v>485</v>
          </cell>
          <cell r="B1070" t="str">
            <v>OŠ Vinica</v>
          </cell>
        </row>
        <row r="1071">
          <cell r="A1071">
            <v>1720</v>
          </cell>
          <cell r="B1071" t="str">
            <v>OŠ Vis</v>
          </cell>
        </row>
        <row r="1072">
          <cell r="A1072">
            <v>1778</v>
          </cell>
          <cell r="B1072" t="str">
            <v>OŠ Visoka - Split</v>
          </cell>
        </row>
        <row r="1073">
          <cell r="A1073">
            <v>515</v>
          </cell>
          <cell r="B1073" t="str">
            <v>OŠ Visoko - Visoko</v>
          </cell>
        </row>
        <row r="1074">
          <cell r="A1074">
            <v>1381</v>
          </cell>
          <cell r="B1074" t="str">
            <v>OŠ Višnjevac</v>
          </cell>
        </row>
        <row r="1075">
          <cell r="A1075">
            <v>2014</v>
          </cell>
          <cell r="B1075" t="str">
            <v>OŠ Vitomir Širola - Pajo</v>
          </cell>
        </row>
        <row r="1076">
          <cell r="A1076">
            <v>1136</v>
          </cell>
          <cell r="B1076" t="str">
            <v>OŠ Vjekoslav Klaić</v>
          </cell>
        </row>
        <row r="1077">
          <cell r="A1077">
            <v>1566</v>
          </cell>
          <cell r="B1077" t="str">
            <v>OŠ Vjekoslava Kaleba</v>
          </cell>
        </row>
        <row r="1078">
          <cell r="A1078">
            <v>1748</v>
          </cell>
          <cell r="B1078" t="str">
            <v>OŠ Vjekoslava Paraća</v>
          </cell>
        </row>
        <row r="1079">
          <cell r="A1079">
            <v>2218</v>
          </cell>
          <cell r="B1079" t="str">
            <v>OŠ Vjenceslava Novaka</v>
          </cell>
        </row>
        <row r="1080">
          <cell r="A1080">
            <v>4056</v>
          </cell>
          <cell r="B1080" t="str">
            <v>OŠ Vladimir Deščak</v>
          </cell>
        </row>
        <row r="1081">
          <cell r="A1081">
            <v>780</v>
          </cell>
          <cell r="B1081" t="str">
            <v>OŠ Vladimir Gortan - Rijeka</v>
          </cell>
        </row>
        <row r="1082">
          <cell r="A1082">
            <v>1195</v>
          </cell>
          <cell r="B1082" t="str">
            <v>OŠ Vladimir Nazor - Adžamovci</v>
          </cell>
        </row>
        <row r="1083">
          <cell r="A1083">
            <v>164</v>
          </cell>
          <cell r="B1083" t="str">
            <v>OŠ Vladimir Nazor - Budinščina</v>
          </cell>
        </row>
        <row r="1084">
          <cell r="A1084">
            <v>1445</v>
          </cell>
          <cell r="B1084" t="str">
            <v>OŠ Vladimir Nazor - Čepin</v>
          </cell>
        </row>
        <row r="1085">
          <cell r="A1085">
            <v>340</v>
          </cell>
          <cell r="B1085" t="str">
            <v>OŠ Vladimir Nazor - Duga Resa</v>
          </cell>
        </row>
        <row r="1086">
          <cell r="A1086">
            <v>1339</v>
          </cell>
          <cell r="B1086" t="str">
            <v>OŠ Vladimir Nazor - Đakovo</v>
          </cell>
        </row>
        <row r="1087">
          <cell r="A1087">
            <v>1647</v>
          </cell>
          <cell r="B1087" t="str">
            <v>OŠ Vladimir Nazor - Komletinci</v>
          </cell>
        </row>
        <row r="1088">
          <cell r="A1088">
            <v>546</v>
          </cell>
          <cell r="B1088" t="str">
            <v>OŠ Vladimir Nazor - Križevci</v>
          </cell>
        </row>
        <row r="1089">
          <cell r="A1089">
            <v>1297</v>
          </cell>
          <cell r="B1089" t="str">
            <v>OŠ Vladimir Nazor - Neviđane</v>
          </cell>
        </row>
        <row r="1090">
          <cell r="A1090">
            <v>113</v>
          </cell>
          <cell r="B1090" t="str">
            <v>OŠ Vladimir Nazor - Pisarovina</v>
          </cell>
        </row>
        <row r="1091">
          <cell r="A1091">
            <v>2078</v>
          </cell>
          <cell r="B1091" t="str">
            <v>OŠ Vladimir Nazor - Ploče</v>
          </cell>
        </row>
        <row r="1092">
          <cell r="A1092">
            <v>1110</v>
          </cell>
          <cell r="B1092" t="str">
            <v>OŠ Vladimir Nazor - Slavonski Brod</v>
          </cell>
        </row>
        <row r="1093">
          <cell r="A1093">
            <v>481</v>
          </cell>
          <cell r="B1093" t="str">
            <v>OŠ Vladimir Nazor - Sveti Ilija</v>
          </cell>
        </row>
        <row r="1094">
          <cell r="A1094">
            <v>334</v>
          </cell>
          <cell r="B1094" t="str">
            <v>OŠ Vladimir Nazor - Topusko</v>
          </cell>
        </row>
        <row r="1095">
          <cell r="A1095">
            <v>1082</v>
          </cell>
          <cell r="B1095" t="str">
            <v>OŠ Vladimir Nazor - Trenkovo</v>
          </cell>
        </row>
        <row r="1096">
          <cell r="A1096">
            <v>961</v>
          </cell>
          <cell r="B1096" t="str">
            <v>OŠ Vladimir Nazor - Virovitica</v>
          </cell>
        </row>
        <row r="1097">
          <cell r="A1097">
            <v>1365</v>
          </cell>
          <cell r="B1097" t="str">
            <v>OŠ Vladimira Becića - Osijek</v>
          </cell>
        </row>
        <row r="1098">
          <cell r="A1098">
            <v>2043</v>
          </cell>
          <cell r="B1098" t="str">
            <v>OŠ Vladimira Gortana - Žminj</v>
          </cell>
        </row>
        <row r="1099">
          <cell r="A1099">
            <v>730</v>
          </cell>
          <cell r="B1099" t="str">
            <v>OŠ Vladimira Nazora - Crikvenica</v>
          </cell>
        </row>
        <row r="1100">
          <cell r="A1100">
            <v>638</v>
          </cell>
          <cell r="B1100" t="str">
            <v>OŠ Vladimira Nazora - Daruvar</v>
          </cell>
        </row>
        <row r="1101">
          <cell r="A1101">
            <v>1395</v>
          </cell>
          <cell r="B1101" t="str">
            <v>OŠ Vladimira Nazora - Feričanci</v>
          </cell>
        </row>
        <row r="1102">
          <cell r="A1102">
            <v>2006</v>
          </cell>
          <cell r="B1102" t="str">
            <v>OŠ Vladimira Nazora - Krnica</v>
          </cell>
        </row>
        <row r="1103">
          <cell r="A1103">
            <v>990</v>
          </cell>
          <cell r="B1103" t="str">
            <v>OŠ Vladimira Nazora - Nova Bukovica</v>
          </cell>
        </row>
        <row r="1104">
          <cell r="A1104">
            <v>1942</v>
          </cell>
          <cell r="B1104" t="str">
            <v>OŠ Vladimira Nazora - Pazin</v>
          </cell>
        </row>
        <row r="1105">
          <cell r="A1105">
            <v>1794</v>
          </cell>
          <cell r="B1105" t="str">
            <v>OŠ Vladimira Nazora - Postira</v>
          </cell>
        </row>
        <row r="1106">
          <cell r="A1106">
            <v>1998</v>
          </cell>
          <cell r="B1106" t="str">
            <v>OŠ Vladimira Nazora - Potpićan</v>
          </cell>
        </row>
        <row r="1107">
          <cell r="A1107">
            <v>2137</v>
          </cell>
          <cell r="B1107" t="str">
            <v>OŠ Vladimira Nazora - Pribislavec</v>
          </cell>
        </row>
        <row r="1108">
          <cell r="A1108">
            <v>1985</v>
          </cell>
          <cell r="B1108" t="str">
            <v>OŠ Vladimira Nazora - Rovinj</v>
          </cell>
        </row>
        <row r="1109">
          <cell r="A1109">
            <v>1260</v>
          </cell>
          <cell r="B1109" t="str">
            <v>OŠ Vladimira Nazora - Škabrnje</v>
          </cell>
        </row>
        <row r="1110">
          <cell r="A1110">
            <v>1579</v>
          </cell>
          <cell r="B1110" t="str">
            <v>OŠ Vladimira Nazora - Vinkovci</v>
          </cell>
        </row>
        <row r="1111">
          <cell r="A1111">
            <v>2041</v>
          </cell>
          <cell r="B1111" t="str">
            <v>OŠ Vladimira Nazora - Vrsar</v>
          </cell>
        </row>
        <row r="1112">
          <cell r="A1112">
            <v>2220</v>
          </cell>
          <cell r="B1112" t="str">
            <v>OŠ Vladimira Nazora - Zagreb</v>
          </cell>
        </row>
        <row r="1113">
          <cell r="A1113">
            <v>249</v>
          </cell>
          <cell r="B1113" t="str">
            <v>OŠ Vladimira Vidrića</v>
          </cell>
        </row>
        <row r="1114">
          <cell r="A1114">
            <v>995</v>
          </cell>
          <cell r="B1114" t="str">
            <v>OŠ Voćin</v>
          </cell>
        </row>
        <row r="1115">
          <cell r="A1115">
            <v>1571</v>
          </cell>
          <cell r="B1115" t="str">
            <v>OŠ Vodice</v>
          </cell>
        </row>
        <row r="1116">
          <cell r="A1116">
            <v>2036</v>
          </cell>
          <cell r="B1116" t="str">
            <v xml:space="preserve">OŠ Vodnjan </v>
          </cell>
        </row>
        <row r="1117">
          <cell r="A1117">
            <v>1659</v>
          </cell>
          <cell r="B1117" t="str">
            <v>OŠ Vođinci</v>
          </cell>
        </row>
        <row r="1118">
          <cell r="A1118">
            <v>396</v>
          </cell>
          <cell r="B1118" t="str">
            <v>OŠ Vojnić</v>
          </cell>
        </row>
        <row r="1119">
          <cell r="A1119">
            <v>2267</v>
          </cell>
          <cell r="B1119" t="str">
            <v>OŠ Voltino</v>
          </cell>
        </row>
        <row r="1120">
          <cell r="A1120">
            <v>1245</v>
          </cell>
          <cell r="B1120" t="str">
            <v>OŠ Voštarnica - Zadar</v>
          </cell>
        </row>
        <row r="1121">
          <cell r="A1121">
            <v>2271</v>
          </cell>
          <cell r="B1121" t="str">
            <v>OŠ Vrbani</v>
          </cell>
        </row>
        <row r="1122">
          <cell r="A1122">
            <v>1721</v>
          </cell>
          <cell r="B1122" t="str">
            <v>OŠ Vrgorac</v>
          </cell>
        </row>
        <row r="1123">
          <cell r="A1123">
            <v>1551</v>
          </cell>
          <cell r="B1123" t="str">
            <v>OŠ Vrpolje</v>
          </cell>
        </row>
        <row r="1124">
          <cell r="A1124">
            <v>2305</v>
          </cell>
          <cell r="B1124" t="str">
            <v>OŠ Vugrovec - Kašina</v>
          </cell>
        </row>
        <row r="1125">
          <cell r="A1125">
            <v>2245</v>
          </cell>
          <cell r="B1125" t="str">
            <v>OŠ Vukomerec</v>
          </cell>
        </row>
        <row r="1126">
          <cell r="A1126">
            <v>41</v>
          </cell>
          <cell r="B1126" t="str">
            <v>OŠ Vukovina</v>
          </cell>
        </row>
        <row r="1127">
          <cell r="A1127">
            <v>1246</v>
          </cell>
          <cell r="B1127" t="str">
            <v>OŠ Zadarski otoci - Zadar</v>
          </cell>
        </row>
        <row r="1128">
          <cell r="A1128">
            <v>1907</v>
          </cell>
          <cell r="B1128" t="str">
            <v>OŠ Zagvozd</v>
          </cell>
        </row>
        <row r="1129">
          <cell r="A1129">
            <v>776</v>
          </cell>
          <cell r="B1129" t="str">
            <v>OŠ Zamet</v>
          </cell>
        </row>
        <row r="1130">
          <cell r="A1130">
            <v>2296</v>
          </cell>
          <cell r="B1130" t="str">
            <v>OŠ Zapruđe</v>
          </cell>
        </row>
        <row r="1131">
          <cell r="A1131">
            <v>1055</v>
          </cell>
          <cell r="B1131" t="str">
            <v>OŠ Zdenka Turkovića</v>
          </cell>
        </row>
        <row r="1132">
          <cell r="A1132">
            <v>1257</v>
          </cell>
          <cell r="B1132" t="str">
            <v>OŠ Zemunik</v>
          </cell>
        </row>
        <row r="1133">
          <cell r="A1133">
            <v>153</v>
          </cell>
          <cell r="B1133" t="str">
            <v>OŠ Zlatar Bistrica</v>
          </cell>
        </row>
        <row r="1134">
          <cell r="A1134">
            <v>1422</v>
          </cell>
          <cell r="B1134" t="str">
            <v>OŠ Zmajevac</v>
          </cell>
        </row>
        <row r="1135">
          <cell r="A1135">
            <v>1913</v>
          </cell>
          <cell r="B1135" t="str">
            <v>OŠ Zmijavci</v>
          </cell>
        </row>
        <row r="1136">
          <cell r="A1136">
            <v>890</v>
          </cell>
          <cell r="B1136" t="str">
            <v>OŠ Zrinskih i Frankopana</v>
          </cell>
        </row>
        <row r="1137">
          <cell r="A1137">
            <v>1632</v>
          </cell>
          <cell r="B1137" t="str">
            <v>OŠ Zrinskih Nuštar</v>
          </cell>
        </row>
        <row r="1138">
          <cell r="A1138">
            <v>255</v>
          </cell>
          <cell r="B1138" t="str">
            <v>OŠ Zvonimira Franka</v>
          </cell>
        </row>
        <row r="1139">
          <cell r="A1139">
            <v>734</v>
          </cell>
          <cell r="B1139" t="str">
            <v>OŠ Zvonka Cara</v>
          </cell>
        </row>
        <row r="1140">
          <cell r="A1140">
            <v>436</v>
          </cell>
          <cell r="B1140" t="str">
            <v>OŠ Žakanje</v>
          </cell>
        </row>
        <row r="1141">
          <cell r="A1141">
            <v>2239</v>
          </cell>
          <cell r="B1141" t="str">
            <v>OŠ Žitnjak</v>
          </cell>
        </row>
        <row r="1142">
          <cell r="A1142">
            <v>4057</v>
          </cell>
          <cell r="B1142" t="str">
            <v>OŠ Žnjan-Pazdigrad</v>
          </cell>
        </row>
        <row r="1143">
          <cell r="A1143">
            <v>1774</v>
          </cell>
          <cell r="B1143" t="str">
            <v>OŠ Žrnovnica</v>
          </cell>
        </row>
        <row r="1144">
          <cell r="A1144">
            <v>2129</v>
          </cell>
          <cell r="B1144" t="str">
            <v>OŠ Župa Dubrovačka</v>
          </cell>
        </row>
        <row r="1145">
          <cell r="A1145">
            <v>2210</v>
          </cell>
          <cell r="B1145" t="str">
            <v>OŠ Žuti brijeg</v>
          </cell>
        </row>
        <row r="1146">
          <cell r="A1146">
            <v>2653</v>
          </cell>
          <cell r="B1146" t="str">
            <v>Pazinski kolegij - Klasična gimnazija Pazin s pravom javnosti</v>
          </cell>
        </row>
        <row r="1147">
          <cell r="A1147">
            <v>4035</v>
          </cell>
          <cell r="B1147" t="str">
            <v>Policijska akademija</v>
          </cell>
        </row>
        <row r="1148">
          <cell r="A1148">
            <v>2325</v>
          </cell>
          <cell r="B1148" t="str">
            <v>Poliklinika za rehabilitaciju slušanja i govora SUVAG</v>
          </cell>
        </row>
        <row r="1149">
          <cell r="A1149">
            <v>2551</v>
          </cell>
          <cell r="B1149" t="str">
            <v>Poljoprivredna i veterinarska škola - Osijek</v>
          </cell>
        </row>
        <row r="1150">
          <cell r="A1150">
            <v>2732</v>
          </cell>
          <cell r="B1150" t="str">
            <v>Poljoprivredna škola - Zagreb</v>
          </cell>
        </row>
        <row r="1151">
          <cell r="A1151">
            <v>2530</v>
          </cell>
          <cell r="B1151" t="str">
            <v>Poljoprivredna, prehrambena i veterinarska škola Stanka Ožanića</v>
          </cell>
        </row>
        <row r="1152">
          <cell r="A1152">
            <v>2587</v>
          </cell>
          <cell r="B1152" t="str">
            <v>Poljoprivredno šumarska škola - Vinkovci</v>
          </cell>
        </row>
        <row r="1153">
          <cell r="A1153">
            <v>2498</v>
          </cell>
          <cell r="B1153" t="str">
            <v>Poljoprivredno-prehrambena škola - Požega</v>
          </cell>
        </row>
        <row r="1154">
          <cell r="A1154">
            <v>2478</v>
          </cell>
          <cell r="B1154" t="str">
            <v>Pomorska škola - Bakar</v>
          </cell>
        </row>
        <row r="1155">
          <cell r="A1155">
            <v>2632</v>
          </cell>
          <cell r="B1155" t="str">
            <v>Pomorska škola - Split</v>
          </cell>
        </row>
        <row r="1156">
          <cell r="A1156">
            <v>2524</v>
          </cell>
          <cell r="B1156" t="str">
            <v>Pomorska škola - Zadar</v>
          </cell>
        </row>
        <row r="1157">
          <cell r="A1157">
            <v>2679</v>
          </cell>
          <cell r="B1157" t="str">
            <v>Pomorsko-tehnička škola - Dubrovnik</v>
          </cell>
        </row>
        <row r="1158">
          <cell r="A1158">
            <v>2730</v>
          </cell>
          <cell r="B1158" t="str">
            <v>Poštanska i telekomunikacijska škola - Zagreb</v>
          </cell>
        </row>
        <row r="1159">
          <cell r="A1159">
            <v>2733</v>
          </cell>
          <cell r="B1159" t="str">
            <v>Prehrambeno - tehnološka škola - Zagreb</v>
          </cell>
        </row>
        <row r="1160">
          <cell r="A1160">
            <v>2458</v>
          </cell>
          <cell r="B1160" t="str">
            <v>Prirodoslovna i grafička škola - Rijeka</v>
          </cell>
        </row>
        <row r="1161">
          <cell r="A1161">
            <v>2391</v>
          </cell>
          <cell r="B1161" t="str">
            <v>Prirodoslovna škola - Karlovac</v>
          </cell>
        </row>
        <row r="1162">
          <cell r="A1162">
            <v>2728</v>
          </cell>
          <cell r="B1162" t="str">
            <v>Prirodoslovna škola Vladimira Preloga</v>
          </cell>
        </row>
        <row r="1163">
          <cell r="A1163">
            <v>2529</v>
          </cell>
          <cell r="B1163" t="str">
            <v>Prirodoslovno - grafička škola - Zadar</v>
          </cell>
        </row>
        <row r="1164">
          <cell r="A1164">
            <v>2615</v>
          </cell>
          <cell r="B1164" t="str">
            <v>Prirodoslovno tehnička škola - Split</v>
          </cell>
        </row>
        <row r="1165">
          <cell r="A1165">
            <v>2840</v>
          </cell>
          <cell r="B1165" t="str">
            <v>Privatna ekonomsko-poslovna škola s pravom javnosti - Varaždin</v>
          </cell>
        </row>
        <row r="1166">
          <cell r="A1166">
            <v>2787</v>
          </cell>
          <cell r="B1166" t="str">
            <v>Privatna gimnazija Dr. Časl, s pravom javnosti</v>
          </cell>
        </row>
        <row r="1167">
          <cell r="A1167">
            <v>2777</v>
          </cell>
          <cell r="B1167" t="str">
            <v>Privatna gimnazija i ekonomska škola Katarina Zrinski</v>
          </cell>
        </row>
        <row r="1168">
          <cell r="A1168">
            <v>2790</v>
          </cell>
          <cell r="B1168" t="str">
            <v>Privatna gimnazija i ekonomsko-informatička škola Futura s pravom javnosti</v>
          </cell>
        </row>
        <row r="1169">
          <cell r="A1169">
            <v>2788</v>
          </cell>
          <cell r="B1169" t="str">
            <v>Privatna gimnazija i strukovna škola Svijet s pravom javnosti</v>
          </cell>
        </row>
        <row r="1170">
          <cell r="A1170">
            <v>2844</v>
          </cell>
          <cell r="B1170" t="str">
            <v>Privatna gimnazija i turističko-ugostiteljska škola Jure Kuprešak  - Zagreb</v>
          </cell>
        </row>
        <row r="1171">
          <cell r="A1171">
            <v>2669</v>
          </cell>
          <cell r="B1171" t="str">
            <v>Privatna gimnazija Juraj Dobrila, s pravom javnosti</v>
          </cell>
        </row>
        <row r="1172">
          <cell r="A1172">
            <v>4059</v>
          </cell>
          <cell r="B1172" t="str">
            <v>Privatna gimnazija NOVA s pravom javnosti</v>
          </cell>
        </row>
        <row r="1173">
          <cell r="A1173">
            <v>2640</v>
          </cell>
          <cell r="B1173" t="str">
            <v>Privatna jezična gimnazija Pitagora - srednja škola s pravom javnosti</v>
          </cell>
        </row>
        <row r="1174">
          <cell r="A1174">
            <v>2916</v>
          </cell>
          <cell r="B1174" t="str">
            <v xml:space="preserve">Privatna jezično-informatička gimnazija Leonardo da Vinci </v>
          </cell>
        </row>
        <row r="1175">
          <cell r="A1175">
            <v>2774</v>
          </cell>
          <cell r="B1175" t="str">
            <v>Privatna klasična gimnazija s pravom javnosti - Zagreb</v>
          </cell>
        </row>
        <row r="1176">
          <cell r="A1176">
            <v>2941</v>
          </cell>
          <cell r="B1176" t="str">
            <v>Privatna osnovna glazbena škola Bonar</v>
          </cell>
        </row>
        <row r="1177">
          <cell r="A1177">
            <v>1784</v>
          </cell>
          <cell r="B1177" t="str">
            <v>Privatna osnovna glazbena škola Boris Papandopulo</v>
          </cell>
        </row>
        <row r="1178">
          <cell r="A1178">
            <v>1253</v>
          </cell>
          <cell r="B1178" t="str">
            <v>Privatna osnovna škola Nova</v>
          </cell>
        </row>
        <row r="1179">
          <cell r="A1179">
            <v>4002</v>
          </cell>
          <cell r="B1179" t="str">
            <v>Privatna sportska i jezična gimnazija Franjo Bučar</v>
          </cell>
        </row>
        <row r="1180">
          <cell r="A1180">
            <v>4037</v>
          </cell>
          <cell r="B1180" t="str">
            <v>Privatna srednja ekonomska škola "Knez Malduh" Split</v>
          </cell>
        </row>
        <row r="1181">
          <cell r="A1181">
            <v>2784</v>
          </cell>
          <cell r="B1181" t="str">
            <v>Privatna srednja ekonomska škola INOVA s pravom javnosti</v>
          </cell>
        </row>
        <row r="1182">
          <cell r="A1182">
            <v>4031</v>
          </cell>
          <cell r="B1182" t="str">
            <v>Privatna srednja ekonomska škola Verte Nova</v>
          </cell>
        </row>
        <row r="1183">
          <cell r="A1183">
            <v>2641</v>
          </cell>
          <cell r="B1183" t="str">
            <v>Privatna srednja škola Marko Antun de Dominis, s pravom javnosti</v>
          </cell>
        </row>
        <row r="1184">
          <cell r="A1184">
            <v>2417</v>
          </cell>
          <cell r="B1184" t="str">
            <v>Privatna srednja škola Varaždin s pravom javnosti</v>
          </cell>
        </row>
        <row r="1185">
          <cell r="A1185">
            <v>2915</v>
          </cell>
          <cell r="B1185" t="str">
            <v>Privatna srednja ugostiteljska škola Wallner - Split</v>
          </cell>
        </row>
        <row r="1186">
          <cell r="A1186">
            <v>2785</v>
          </cell>
          <cell r="B1186" t="str">
            <v>Privatna umjetnička gimnazija, s pravom javnosti - Zagreb</v>
          </cell>
        </row>
        <row r="1187">
          <cell r="A1187">
            <v>2839</v>
          </cell>
          <cell r="B1187" t="str">
            <v>Privatna varaždinska gimnazija s pravom javnosti</v>
          </cell>
        </row>
        <row r="1188">
          <cell r="A1188">
            <v>2467</v>
          </cell>
          <cell r="B1188" t="str">
            <v>Prometna škola - Rijeka</v>
          </cell>
        </row>
        <row r="1189">
          <cell r="A1189">
            <v>2572</v>
          </cell>
          <cell r="B1189" t="str">
            <v>Prometno-tehnička škola - Šibenik</v>
          </cell>
        </row>
        <row r="1190">
          <cell r="A1190">
            <v>1385</v>
          </cell>
          <cell r="B1190" t="str">
            <v>Prosvjetno-kulturni centar Mađara u Republici Hrvatskoj</v>
          </cell>
        </row>
        <row r="1191">
          <cell r="A1191">
            <v>2725</v>
          </cell>
          <cell r="B1191" t="str">
            <v>Prva ekonomska škola - Zagreb</v>
          </cell>
        </row>
        <row r="1192">
          <cell r="A1192">
            <v>2406</v>
          </cell>
          <cell r="B1192" t="str">
            <v>Prva gimnazija - Varaždin</v>
          </cell>
        </row>
        <row r="1193">
          <cell r="A1193">
            <v>4009</v>
          </cell>
          <cell r="B1193" t="str">
            <v>Prva katolička osnovna škola u Gradu Zagrebu</v>
          </cell>
        </row>
        <row r="1194">
          <cell r="A1194">
            <v>368</v>
          </cell>
          <cell r="B1194" t="str">
            <v>Prva osnovna škola - Ogulin</v>
          </cell>
        </row>
        <row r="1195">
          <cell r="A1195">
            <v>4036</v>
          </cell>
          <cell r="B1195" t="str">
            <v>Prva privatna ekonomska škola Požega</v>
          </cell>
        </row>
        <row r="1196">
          <cell r="A1196">
            <v>3283</v>
          </cell>
          <cell r="B1196" t="str">
            <v>Prva privatna gimnazija - Karlovac</v>
          </cell>
        </row>
        <row r="1197">
          <cell r="A1197">
            <v>2416</v>
          </cell>
          <cell r="B1197" t="str">
            <v>Prva privatna gimnazija s pravom javnosti - Varaždin</v>
          </cell>
        </row>
        <row r="1198">
          <cell r="A1198">
            <v>2773</v>
          </cell>
          <cell r="B1198" t="str">
            <v>Prva privatna gimnazija s pravom javnosti - Zagreb</v>
          </cell>
        </row>
        <row r="1199">
          <cell r="A1199">
            <v>1982</v>
          </cell>
          <cell r="B1199" t="str">
            <v>Prva privatna osnovna škola Juraj Dobrila s pravom javnosti</v>
          </cell>
        </row>
        <row r="1200">
          <cell r="A1200">
            <v>4038</v>
          </cell>
          <cell r="B1200" t="str">
            <v>Prva privatna škola za osobne usluge Zagreb</v>
          </cell>
        </row>
        <row r="1201">
          <cell r="A1201">
            <v>2457</v>
          </cell>
          <cell r="B1201" t="str">
            <v>Prva riječka hrvatska gimnazija</v>
          </cell>
        </row>
        <row r="1202">
          <cell r="A1202">
            <v>2843</v>
          </cell>
          <cell r="B1202" t="str">
            <v>Prva Srednja informatička škola, s pravom javnosti</v>
          </cell>
        </row>
        <row r="1203">
          <cell r="A1203">
            <v>2538</v>
          </cell>
          <cell r="B1203" t="str">
            <v>Prva srednja škola - Beli Manastir</v>
          </cell>
        </row>
        <row r="1204">
          <cell r="A1204">
            <v>2460</v>
          </cell>
          <cell r="B1204" t="str">
            <v>Prva sušačka hrvatska gimnazija u Rijeci</v>
          </cell>
        </row>
        <row r="1205">
          <cell r="A1205">
            <v>4034</v>
          </cell>
          <cell r="B1205" t="str">
            <v>Pučko otvoreno učilište Zagreb</v>
          </cell>
        </row>
        <row r="1206">
          <cell r="A1206">
            <v>2471</v>
          </cell>
          <cell r="B1206" t="str">
            <v>Salezijanska klasična gimnazija - s pravom javnosti</v>
          </cell>
        </row>
        <row r="1207">
          <cell r="A1207">
            <v>2480</v>
          </cell>
          <cell r="B1207" t="str">
            <v>Srednja glazbena škola Mirković - s pravom javnosti</v>
          </cell>
        </row>
        <row r="1208">
          <cell r="A1208">
            <v>2428</v>
          </cell>
          <cell r="B1208" t="str">
            <v>Srednja gospodarska škola - Križevci</v>
          </cell>
        </row>
        <row r="1209">
          <cell r="A1209">
            <v>2513</v>
          </cell>
          <cell r="B1209" t="str">
            <v>Srednja medicinska škola - Slavonski Brod</v>
          </cell>
        </row>
        <row r="1210">
          <cell r="A1210">
            <v>2689</v>
          </cell>
          <cell r="B1210" t="str">
            <v xml:space="preserve">Srednja poljoprivredna i tehnička škola - Opuzen </v>
          </cell>
        </row>
        <row r="1211">
          <cell r="A1211">
            <v>2604</v>
          </cell>
          <cell r="B1211" t="str">
            <v>Srednja strukovna škola - Makarska</v>
          </cell>
        </row>
        <row r="1212">
          <cell r="A1212">
            <v>2354</v>
          </cell>
          <cell r="B1212" t="str">
            <v>Srednja strukovna škola - Samobor</v>
          </cell>
        </row>
        <row r="1213">
          <cell r="A1213">
            <v>2578</v>
          </cell>
          <cell r="B1213" t="str">
            <v>Srednja strukovna škola - Šibenik</v>
          </cell>
        </row>
        <row r="1214">
          <cell r="A1214">
            <v>2412</v>
          </cell>
          <cell r="B1214" t="str">
            <v>Srednja strukovna škola - Varaždin</v>
          </cell>
        </row>
        <row r="1215">
          <cell r="A1215">
            <v>2358</v>
          </cell>
          <cell r="B1215" t="str">
            <v>Srednja strukovna škola - Velika Gorica</v>
          </cell>
        </row>
        <row r="1216">
          <cell r="A1216">
            <v>2585</v>
          </cell>
          <cell r="B1216" t="str">
            <v>Srednja strukovna škola - Vinkovci</v>
          </cell>
        </row>
        <row r="1217">
          <cell r="A1217">
            <v>2543</v>
          </cell>
          <cell r="B1217" t="str">
            <v>Srednja strukovna škola Antuna Horvata - Đakovo</v>
          </cell>
        </row>
        <row r="1218">
          <cell r="A1218">
            <v>2606</v>
          </cell>
          <cell r="B1218" t="str">
            <v>Srednja strukovna škola bana Josipa Jelačića</v>
          </cell>
        </row>
        <row r="1219">
          <cell r="A1219">
            <v>2611</v>
          </cell>
          <cell r="B1219" t="str">
            <v>Srednja strukovna škola Blaž Jurjev Trogiranin</v>
          </cell>
        </row>
        <row r="1220">
          <cell r="A1220">
            <v>3284</v>
          </cell>
          <cell r="B1220" t="str">
            <v>Srednja strukovna škola Kotva</v>
          </cell>
        </row>
        <row r="1221">
          <cell r="A1221">
            <v>2906</v>
          </cell>
          <cell r="B1221" t="str">
            <v xml:space="preserve">Srednja strukovna škola Kralja Zvonimira </v>
          </cell>
        </row>
        <row r="1222">
          <cell r="A1222">
            <v>4006</v>
          </cell>
          <cell r="B1222" t="str">
            <v>Srednja škola Delnice</v>
          </cell>
        </row>
        <row r="1223">
          <cell r="A1223">
            <v>4018</v>
          </cell>
          <cell r="B1223" t="str">
            <v>Srednja škola Isidora Kršnjavoga Našice</v>
          </cell>
        </row>
        <row r="1224">
          <cell r="A1224">
            <v>4004</v>
          </cell>
          <cell r="B1224" t="str">
            <v>Srednja škola Ludbreg</v>
          </cell>
        </row>
        <row r="1225">
          <cell r="A1225">
            <v>4005</v>
          </cell>
          <cell r="B1225" t="str">
            <v>Srednja škola Novi Marof</v>
          </cell>
        </row>
        <row r="1226">
          <cell r="A1226">
            <v>2667</v>
          </cell>
          <cell r="B1226" t="str">
            <v>Srednja škola s pravom javnosti Manero - Višnjan</v>
          </cell>
        </row>
        <row r="1227">
          <cell r="A1227">
            <v>2419</v>
          </cell>
          <cell r="B1227" t="str">
            <v>Srednja škola u Maruševcu s pravom javnosti</v>
          </cell>
        </row>
        <row r="1228">
          <cell r="A1228">
            <v>2455</v>
          </cell>
          <cell r="B1228" t="str">
            <v>Srednja škola za elektrotehniku i računalstvo - Rijeka</v>
          </cell>
        </row>
        <row r="1229">
          <cell r="A1229">
            <v>2453</v>
          </cell>
          <cell r="B1229" t="str">
            <v xml:space="preserve">Srednja talijanska škola - Rijeka </v>
          </cell>
        </row>
        <row r="1230">
          <cell r="A1230">
            <v>2627</v>
          </cell>
          <cell r="B1230" t="str">
            <v>Srednja tehnička prometna škola - Split</v>
          </cell>
        </row>
        <row r="1231">
          <cell r="A1231">
            <v>2791</v>
          </cell>
          <cell r="B1231" t="str">
            <v>Srpska pravoslavna opća gimnazija Kantakuzina</v>
          </cell>
        </row>
        <row r="1232">
          <cell r="A1232">
            <v>2481</v>
          </cell>
          <cell r="B1232" t="str">
            <v>SŠ Ambroza Haračića</v>
          </cell>
        </row>
        <row r="1233">
          <cell r="A1233">
            <v>2476</v>
          </cell>
          <cell r="B1233" t="str">
            <v xml:space="preserve">SŠ Andrije Ljudevita Adamića </v>
          </cell>
        </row>
        <row r="1234">
          <cell r="A1234">
            <v>2612</v>
          </cell>
          <cell r="B1234" t="str">
            <v>SŠ Antun Matijašević - Karamaneo</v>
          </cell>
        </row>
        <row r="1235">
          <cell r="A1235">
            <v>2418</v>
          </cell>
          <cell r="B1235" t="str">
            <v>SŠ Arboretum Opeka</v>
          </cell>
        </row>
        <row r="1236">
          <cell r="A1236">
            <v>2441</v>
          </cell>
          <cell r="B1236" t="str">
            <v>SŠ August Šenoa - Garešnica</v>
          </cell>
        </row>
        <row r="1237">
          <cell r="A1237">
            <v>2362</v>
          </cell>
          <cell r="B1237" t="str">
            <v>SŠ Ban Josip Jelačić</v>
          </cell>
        </row>
        <row r="1238">
          <cell r="A1238">
            <v>2442</v>
          </cell>
          <cell r="B1238" t="str">
            <v>SŠ Bartola Kašića - Grubišno Polje</v>
          </cell>
        </row>
        <row r="1239">
          <cell r="A1239">
            <v>2519</v>
          </cell>
          <cell r="B1239" t="str">
            <v>SŠ Bartula Kašića - Pag</v>
          </cell>
        </row>
        <row r="1240">
          <cell r="A1240">
            <v>2369</v>
          </cell>
          <cell r="B1240" t="str">
            <v>SŠ Bedekovčina</v>
          </cell>
        </row>
        <row r="1241">
          <cell r="A1241">
            <v>2516</v>
          </cell>
          <cell r="B1241" t="str">
            <v>SŠ Biograd na Moru</v>
          </cell>
        </row>
        <row r="1242">
          <cell r="A1242">
            <v>2688</v>
          </cell>
          <cell r="B1242" t="str">
            <v>SŠ Blato</v>
          </cell>
        </row>
        <row r="1243">
          <cell r="A1243">
            <v>2644</v>
          </cell>
          <cell r="B1243" t="str">
            <v>SŠ Bol</v>
          </cell>
        </row>
        <row r="1244">
          <cell r="A1244">
            <v>2646</v>
          </cell>
          <cell r="B1244" t="str">
            <v>SŠ Brač</v>
          </cell>
        </row>
        <row r="1245">
          <cell r="A1245">
            <v>2614</v>
          </cell>
          <cell r="B1245" t="str">
            <v>SŠ Braća Radić</v>
          </cell>
        </row>
        <row r="1246">
          <cell r="A1246">
            <v>2650</v>
          </cell>
          <cell r="B1246" t="str">
            <v>SŠ Buzet</v>
          </cell>
        </row>
        <row r="1247">
          <cell r="A1247">
            <v>2750</v>
          </cell>
          <cell r="B1247" t="str">
            <v>SŠ Centar za odgoj i obrazovanje</v>
          </cell>
        </row>
        <row r="1248">
          <cell r="A1248">
            <v>3162</v>
          </cell>
          <cell r="B1248" t="str">
            <v>SŠ Čakovec</v>
          </cell>
        </row>
        <row r="1249">
          <cell r="A1249">
            <v>2437</v>
          </cell>
          <cell r="B1249" t="str">
            <v>SŠ Čazma</v>
          </cell>
        </row>
        <row r="1250">
          <cell r="A1250">
            <v>2568</v>
          </cell>
          <cell r="B1250" t="str">
            <v>SŠ Dalj</v>
          </cell>
        </row>
        <row r="1251">
          <cell r="A1251">
            <v>2445</v>
          </cell>
          <cell r="B1251" t="str">
            <v>SŠ Delnice</v>
          </cell>
        </row>
        <row r="1252">
          <cell r="A1252">
            <v>2639</v>
          </cell>
          <cell r="B1252" t="str">
            <v>SŠ Dental centar Marušić</v>
          </cell>
        </row>
        <row r="1253">
          <cell r="A1253">
            <v>2540</v>
          </cell>
          <cell r="B1253" t="str">
            <v>SŠ Donji Miholjac</v>
          </cell>
        </row>
        <row r="1254">
          <cell r="A1254">
            <v>2443</v>
          </cell>
          <cell r="B1254" t="str">
            <v>SŠ Dr. Antuna Barca - Crikvenica</v>
          </cell>
        </row>
        <row r="1255">
          <cell r="A1255">
            <v>2363</v>
          </cell>
          <cell r="B1255" t="str">
            <v>SŠ Dragutina Stražimira</v>
          </cell>
        </row>
        <row r="1256">
          <cell r="A1256">
            <v>2389</v>
          </cell>
          <cell r="B1256" t="str">
            <v>SŠ Duga Resa</v>
          </cell>
        </row>
        <row r="1257">
          <cell r="A1257">
            <v>2348</v>
          </cell>
          <cell r="B1257" t="str">
            <v>SŠ Dugo Selo</v>
          </cell>
        </row>
        <row r="1258">
          <cell r="A1258">
            <v>2603</v>
          </cell>
          <cell r="B1258" t="str">
            <v>SŠ Fra Andrije Kačića Miošića - Makarska</v>
          </cell>
        </row>
        <row r="1259">
          <cell r="A1259">
            <v>2687</v>
          </cell>
          <cell r="B1259" t="str">
            <v>SŠ Fra Andrije Kačića Miošića - Ploče</v>
          </cell>
        </row>
        <row r="1260">
          <cell r="A1260">
            <v>2373</v>
          </cell>
          <cell r="B1260" t="str">
            <v>SŠ Glina</v>
          </cell>
        </row>
        <row r="1261">
          <cell r="A1261">
            <v>2517</v>
          </cell>
          <cell r="B1261" t="str">
            <v>SŠ Gračac</v>
          </cell>
        </row>
        <row r="1262">
          <cell r="A1262">
            <v>2446</v>
          </cell>
          <cell r="B1262" t="str">
            <v>SŠ Hrvatski kralj Zvonimir</v>
          </cell>
        </row>
        <row r="1263">
          <cell r="A1263">
            <v>2598</v>
          </cell>
          <cell r="B1263" t="str">
            <v>SŠ Hvar</v>
          </cell>
        </row>
        <row r="1264">
          <cell r="A1264">
            <v>2597</v>
          </cell>
          <cell r="B1264" t="str">
            <v>SŠ Ilok</v>
          </cell>
        </row>
        <row r="1265">
          <cell r="A1265">
            <v>2544</v>
          </cell>
          <cell r="B1265" t="str">
            <v>SŠ Isidora Kršnjavoga - Našice</v>
          </cell>
        </row>
        <row r="1266">
          <cell r="A1266">
            <v>2426</v>
          </cell>
          <cell r="B1266" t="str">
            <v>SŠ Ivan Seljanec - Križevci</v>
          </cell>
        </row>
        <row r="1267">
          <cell r="A1267">
            <v>2349</v>
          </cell>
          <cell r="B1267" t="str">
            <v>SŠ Ivan Švear - Ivanić Grad</v>
          </cell>
        </row>
        <row r="1268">
          <cell r="A1268">
            <v>2610</v>
          </cell>
          <cell r="B1268" t="str">
            <v>SŠ Ivana Lucića - Trogir</v>
          </cell>
        </row>
        <row r="1269">
          <cell r="A1269">
            <v>2569</v>
          </cell>
          <cell r="B1269" t="str">
            <v>SŠ Ivana Maštrovića - Drniš</v>
          </cell>
        </row>
        <row r="1270">
          <cell r="A1270">
            <v>2374</v>
          </cell>
          <cell r="B1270" t="str">
            <v>SŠ Ivana Trnskoga</v>
          </cell>
        </row>
        <row r="1271">
          <cell r="A1271">
            <v>2405</v>
          </cell>
          <cell r="B1271" t="str">
            <v>SŠ Ivanec</v>
          </cell>
        </row>
        <row r="1272">
          <cell r="A1272">
            <v>2351</v>
          </cell>
          <cell r="B1272" t="str">
            <v>SŠ Jastrebarsko</v>
          </cell>
        </row>
        <row r="1273">
          <cell r="A1273">
            <v>3175</v>
          </cell>
          <cell r="B1273" t="str">
            <v>SŠ Jelkovec</v>
          </cell>
        </row>
        <row r="1274">
          <cell r="A1274">
            <v>2567</v>
          </cell>
          <cell r="B1274" t="str">
            <v>SŠ Josipa Kozarca - Đurđenovac</v>
          </cell>
        </row>
        <row r="1275">
          <cell r="A1275">
            <v>2605</v>
          </cell>
          <cell r="B1275" t="str">
            <v>SŠ Jure Kaštelan</v>
          </cell>
        </row>
        <row r="1276">
          <cell r="A1276">
            <v>2515</v>
          </cell>
          <cell r="B1276" t="str">
            <v>SŠ Kneza Branimira - Benkovac</v>
          </cell>
        </row>
        <row r="1277">
          <cell r="A1277">
            <v>2370</v>
          </cell>
          <cell r="B1277" t="str">
            <v>SŠ Konjščina</v>
          </cell>
        </row>
        <row r="1278">
          <cell r="A1278">
            <v>2424</v>
          </cell>
          <cell r="B1278" t="str">
            <v>SŠ Koprivnica</v>
          </cell>
        </row>
        <row r="1279">
          <cell r="A1279">
            <v>2364</v>
          </cell>
          <cell r="B1279" t="str">
            <v>SŠ Krapina</v>
          </cell>
        </row>
        <row r="1280">
          <cell r="A1280">
            <v>2905</v>
          </cell>
          <cell r="B1280" t="str">
            <v>SŠ Lovre Montija</v>
          </cell>
        </row>
        <row r="1281">
          <cell r="A1281">
            <v>2963</v>
          </cell>
          <cell r="B1281" t="str">
            <v>SŠ Marka Marulića - Slatina</v>
          </cell>
        </row>
        <row r="1282">
          <cell r="A1282">
            <v>2451</v>
          </cell>
          <cell r="B1282" t="str">
            <v>SŠ Markantuna de Dominisa - Rab</v>
          </cell>
        </row>
        <row r="1283">
          <cell r="A1283">
            <v>2654</v>
          </cell>
          <cell r="B1283" t="str">
            <v>SŠ Mate Balote</v>
          </cell>
        </row>
        <row r="1284">
          <cell r="A1284">
            <v>2651</v>
          </cell>
          <cell r="B1284" t="str">
            <v>SŠ Mate Blažine - Labin</v>
          </cell>
        </row>
        <row r="1285">
          <cell r="A1285">
            <v>2507</v>
          </cell>
          <cell r="B1285" t="str">
            <v>SŠ Matije Antuna Reljkovića - Slavonski Brod</v>
          </cell>
        </row>
        <row r="1286">
          <cell r="A1286">
            <v>2685</v>
          </cell>
          <cell r="B1286" t="str">
            <v>SŠ Metković</v>
          </cell>
        </row>
        <row r="1287">
          <cell r="A1287">
            <v>2378</v>
          </cell>
          <cell r="B1287" t="str">
            <v>SŠ Novska</v>
          </cell>
        </row>
        <row r="1288">
          <cell r="A1288">
            <v>2518</v>
          </cell>
          <cell r="B1288" t="str">
            <v>SŠ Obrovac</v>
          </cell>
        </row>
        <row r="1289">
          <cell r="A1289">
            <v>2371</v>
          </cell>
          <cell r="B1289" t="str">
            <v>SŠ Oroslavje</v>
          </cell>
        </row>
        <row r="1290">
          <cell r="A1290">
            <v>2484</v>
          </cell>
          <cell r="B1290" t="str">
            <v>SŠ Otočac</v>
          </cell>
        </row>
        <row r="1291">
          <cell r="A1291">
            <v>2495</v>
          </cell>
          <cell r="B1291" t="str">
            <v>SŠ Pakrac</v>
          </cell>
        </row>
        <row r="1292">
          <cell r="A1292">
            <v>2485</v>
          </cell>
          <cell r="B1292" t="str">
            <v xml:space="preserve">SŠ Pavla Rittera Vitezovića u Senju </v>
          </cell>
        </row>
        <row r="1293">
          <cell r="A1293">
            <v>2683</v>
          </cell>
          <cell r="B1293" t="str">
            <v>SŠ Petra Šegedina</v>
          </cell>
        </row>
        <row r="1294">
          <cell r="A1294">
            <v>2380</v>
          </cell>
          <cell r="B1294" t="str">
            <v>SŠ Petrinja</v>
          </cell>
        </row>
        <row r="1295">
          <cell r="A1295">
            <v>2494</v>
          </cell>
          <cell r="B1295" t="str">
            <v>SŠ Pitomača</v>
          </cell>
        </row>
        <row r="1296">
          <cell r="A1296">
            <v>2486</v>
          </cell>
          <cell r="B1296" t="str">
            <v>SŠ Plitvička Jezera</v>
          </cell>
        </row>
        <row r="1297">
          <cell r="A1297">
            <v>2368</v>
          </cell>
          <cell r="B1297" t="str">
            <v>SŠ Pregrada</v>
          </cell>
        </row>
        <row r="1298">
          <cell r="A1298">
            <v>2695</v>
          </cell>
          <cell r="B1298" t="str">
            <v>SŠ Prelog</v>
          </cell>
        </row>
        <row r="1299">
          <cell r="A1299">
            <v>2749</v>
          </cell>
          <cell r="B1299" t="str">
            <v>SŠ Sesvete</v>
          </cell>
        </row>
        <row r="1300">
          <cell r="A1300">
            <v>2404</v>
          </cell>
          <cell r="B1300" t="str">
            <v>SŠ Slunj</v>
          </cell>
        </row>
        <row r="1301">
          <cell r="A1301">
            <v>2487</v>
          </cell>
          <cell r="B1301" t="str">
            <v>SŠ Stjepan Ivšić</v>
          </cell>
        </row>
        <row r="1302">
          <cell r="A1302">
            <v>2613</v>
          </cell>
          <cell r="B1302" t="str">
            <v>SŠ Tin Ujević - Vrgorac</v>
          </cell>
        </row>
        <row r="1303">
          <cell r="A1303">
            <v>2375</v>
          </cell>
          <cell r="B1303" t="str">
            <v>SŠ Tina Ujevića - Kutina</v>
          </cell>
        </row>
        <row r="1304">
          <cell r="A1304">
            <v>2388</v>
          </cell>
          <cell r="B1304" t="str">
            <v>SŠ Topusko</v>
          </cell>
        </row>
        <row r="1305">
          <cell r="A1305">
            <v>2566</v>
          </cell>
          <cell r="B1305" t="str">
            <v>SŠ Valpovo</v>
          </cell>
        </row>
        <row r="1306">
          <cell r="A1306">
            <v>2684</v>
          </cell>
          <cell r="B1306" t="str">
            <v>SŠ Vela Luka</v>
          </cell>
        </row>
        <row r="1307">
          <cell r="A1307">
            <v>2383</v>
          </cell>
          <cell r="B1307" t="str">
            <v>SŠ Viktorovac</v>
          </cell>
        </row>
        <row r="1308">
          <cell r="A1308">
            <v>2647</v>
          </cell>
          <cell r="B1308" t="str">
            <v>SŠ Vladimir Gortan - Buje</v>
          </cell>
        </row>
        <row r="1309">
          <cell r="A1309">
            <v>2444</v>
          </cell>
          <cell r="B1309" t="str">
            <v>SŠ Vladimir Nazor</v>
          </cell>
        </row>
        <row r="1310">
          <cell r="A1310">
            <v>2361</v>
          </cell>
          <cell r="B1310" t="str">
            <v>SŠ Vrbovec</v>
          </cell>
        </row>
        <row r="1311">
          <cell r="A1311">
            <v>2365</v>
          </cell>
          <cell r="B1311" t="str">
            <v>SŠ Zabok</v>
          </cell>
        </row>
        <row r="1312">
          <cell r="A1312">
            <v>2372</v>
          </cell>
          <cell r="B1312" t="str">
            <v>SŠ Zlatar</v>
          </cell>
        </row>
        <row r="1313">
          <cell r="A1313">
            <v>2671</v>
          </cell>
          <cell r="B1313" t="str">
            <v>SŠ Zvane Črnje - Rovinj</v>
          </cell>
        </row>
        <row r="1314">
          <cell r="A1314">
            <v>2411</v>
          </cell>
          <cell r="B1314" t="str">
            <v>Strojarska i prometna škola - Varaždin</v>
          </cell>
        </row>
        <row r="1315">
          <cell r="A1315">
            <v>2452</v>
          </cell>
          <cell r="B1315" t="str">
            <v>Strojarska škola za industrijska i obrtnička zanimanja - Rijeka</v>
          </cell>
        </row>
        <row r="1316">
          <cell r="A1316">
            <v>2546</v>
          </cell>
          <cell r="B1316" t="str">
            <v>Strojarska tehnička škola - Osijek</v>
          </cell>
        </row>
        <row r="1317">
          <cell r="A1317">
            <v>2737</v>
          </cell>
          <cell r="B1317" t="str">
            <v>Strojarska tehnička škola Fausta Vrančića</v>
          </cell>
        </row>
        <row r="1318">
          <cell r="A1318">
            <v>2738</v>
          </cell>
          <cell r="B1318" t="str">
            <v>Strojarska tehnička škola Frana Bošnjakovića</v>
          </cell>
        </row>
        <row r="1319">
          <cell r="A1319">
            <v>2462</v>
          </cell>
          <cell r="B1319" t="str">
            <v>Strojarsko brodograđevna škola za industrijska i obrtnička zanimanja - Rijeka</v>
          </cell>
        </row>
        <row r="1320">
          <cell r="A1320">
            <v>2420</v>
          </cell>
          <cell r="B1320" t="str">
            <v>Strukovna škola - Đurđevac</v>
          </cell>
        </row>
        <row r="1321">
          <cell r="A1321">
            <v>2482</v>
          </cell>
          <cell r="B1321" t="str">
            <v>Strukovna škola - Gospić</v>
          </cell>
        </row>
        <row r="1322">
          <cell r="A1322">
            <v>2664</v>
          </cell>
          <cell r="B1322" t="str">
            <v>Strukovna škola - Pula</v>
          </cell>
        </row>
        <row r="1323">
          <cell r="A1323">
            <v>2492</v>
          </cell>
          <cell r="B1323" t="str">
            <v>Strukovna škola - Virovitica</v>
          </cell>
        </row>
        <row r="1324">
          <cell r="A1324">
            <v>2592</v>
          </cell>
          <cell r="B1324" t="str">
            <v>Strukovna škola - Vukovar</v>
          </cell>
        </row>
        <row r="1325">
          <cell r="A1325">
            <v>2672</v>
          </cell>
          <cell r="B1325" t="str">
            <v xml:space="preserve">Strukovna škola Eugena Kumičića - Rovinj </v>
          </cell>
        </row>
        <row r="1326">
          <cell r="A1326">
            <v>2528</v>
          </cell>
          <cell r="B1326" t="str">
            <v>Strukovna škola Vice Vlatkovića</v>
          </cell>
        </row>
        <row r="1327">
          <cell r="A1327">
            <v>2580</v>
          </cell>
          <cell r="B1327" t="str">
            <v>Šibenska privatna gimnazija s pravom javnosti</v>
          </cell>
        </row>
        <row r="1328">
          <cell r="A1328">
            <v>2342</v>
          </cell>
          <cell r="B1328" t="str">
            <v>Škola kreativnog razvoja dr.Časl</v>
          </cell>
        </row>
        <row r="1329">
          <cell r="A1329">
            <v>2633</v>
          </cell>
          <cell r="B1329" t="str">
            <v>Škola likovnih umjetnosti - Split</v>
          </cell>
        </row>
        <row r="1330">
          <cell r="A1330">
            <v>2531</v>
          </cell>
          <cell r="B1330" t="str">
            <v>Škola primijenjene umjetnosti i dizajna - Zadar</v>
          </cell>
        </row>
        <row r="1331">
          <cell r="A1331">
            <v>2747</v>
          </cell>
          <cell r="B1331" t="str">
            <v>Škola primijenjene umjetnosti i dizajna - Zagreb</v>
          </cell>
        </row>
        <row r="1332">
          <cell r="A1332">
            <v>2558</v>
          </cell>
          <cell r="B1332" t="str">
            <v>Škola primijenjene umjetnosti i dizajna Osijek</v>
          </cell>
        </row>
        <row r="1333">
          <cell r="A1333">
            <v>2659</v>
          </cell>
          <cell r="B1333" t="str">
            <v>Škola primijenjenih umjetnosti i dizajna - Pula</v>
          </cell>
        </row>
        <row r="1334">
          <cell r="A1334">
            <v>2327</v>
          </cell>
          <cell r="B1334" t="str">
            <v>Škola suvremenog plesa Ane Maletić - Zagreb</v>
          </cell>
        </row>
        <row r="1335">
          <cell r="A1335">
            <v>2731</v>
          </cell>
          <cell r="B1335" t="str">
            <v>Škola za cestovni promet - Zagreb</v>
          </cell>
        </row>
        <row r="1336">
          <cell r="A1336">
            <v>2631</v>
          </cell>
          <cell r="B1336" t="str">
            <v>Škola za dizajn, grafiku i održivu gradnju - Split</v>
          </cell>
        </row>
        <row r="1337">
          <cell r="A1337">
            <v>2735</v>
          </cell>
          <cell r="B1337" t="str">
            <v>Škola za grafiku, dizajn i medijsku produkciju</v>
          </cell>
        </row>
        <row r="1338">
          <cell r="A1338">
            <v>2326</v>
          </cell>
          <cell r="B1338" t="str">
            <v>Škola za klasični balet - Zagreb</v>
          </cell>
        </row>
        <row r="1339">
          <cell r="A1339">
            <v>2715</v>
          </cell>
          <cell r="B1339" t="str">
            <v>Škola za medicinske sestre Mlinarska</v>
          </cell>
        </row>
        <row r="1340">
          <cell r="A1340">
            <v>2716</v>
          </cell>
          <cell r="B1340" t="str">
            <v>Škola za medicinske sestre Vinogradska</v>
          </cell>
        </row>
        <row r="1341">
          <cell r="A1341">
            <v>2718</v>
          </cell>
          <cell r="B1341" t="str">
            <v>Škola za medicinske sestre Vrapče</v>
          </cell>
        </row>
        <row r="1342">
          <cell r="A1342">
            <v>2734</v>
          </cell>
          <cell r="B1342" t="str">
            <v>Škola za modu i dizajn</v>
          </cell>
        </row>
        <row r="1343">
          <cell r="A1343">
            <v>2744</v>
          </cell>
          <cell r="B1343" t="str">
            <v>Škola za montažu instalacija i metalnih konstrukcija</v>
          </cell>
        </row>
        <row r="1344">
          <cell r="A1344">
            <v>1980</v>
          </cell>
          <cell r="B1344" t="str">
            <v>Škola za odgoj i obrazovanje - Pula</v>
          </cell>
        </row>
        <row r="1345">
          <cell r="A1345">
            <v>2559</v>
          </cell>
          <cell r="B1345" t="str">
            <v>Škola za osposobljavanje i obrazovanje Vinko Bek</v>
          </cell>
        </row>
        <row r="1346">
          <cell r="A1346">
            <v>2717</v>
          </cell>
          <cell r="B1346" t="str">
            <v>Škola za primalje - Zagreb</v>
          </cell>
        </row>
        <row r="1347">
          <cell r="A1347">
            <v>2473</v>
          </cell>
          <cell r="B1347" t="str">
            <v>Škola za primijenjenu umjetnost u Rijeci</v>
          </cell>
        </row>
        <row r="1348">
          <cell r="A1348">
            <v>2656</v>
          </cell>
          <cell r="B1348" t="str">
            <v>Škola za turizam, ugostiteljstvo i trgovinu - Pula</v>
          </cell>
        </row>
        <row r="1349">
          <cell r="A1349">
            <v>2366</v>
          </cell>
          <cell r="B1349" t="str">
            <v>Škola za umjetnost, dizajn, grafiku i odjeću - Zabok</v>
          </cell>
        </row>
        <row r="1350">
          <cell r="A1350">
            <v>2748</v>
          </cell>
          <cell r="B1350" t="str">
            <v>Športska gimnazija - Zagreb</v>
          </cell>
        </row>
        <row r="1351">
          <cell r="A1351">
            <v>2393</v>
          </cell>
          <cell r="B1351" t="str">
            <v>Šumarska i drvodjeljska škola - Karlovac</v>
          </cell>
        </row>
        <row r="1352">
          <cell r="A1352">
            <v>4011</v>
          </cell>
          <cell r="B1352" t="str">
            <v>Talijanska osnovna škola - Bernardo Parentin Poreč</v>
          </cell>
        </row>
        <row r="1353">
          <cell r="A1353">
            <v>1925</v>
          </cell>
          <cell r="B1353" t="str">
            <v>Talijanska osnovna škola - Buje</v>
          </cell>
        </row>
        <row r="1354">
          <cell r="A1354">
            <v>2018</v>
          </cell>
          <cell r="B1354" t="str">
            <v>Talijanska osnovna škola - Novigrad</v>
          </cell>
        </row>
        <row r="1355">
          <cell r="A1355">
            <v>1960</v>
          </cell>
          <cell r="B1355" t="str">
            <v xml:space="preserve">Talijanska osnovna škola - Poreč </v>
          </cell>
        </row>
        <row r="1356">
          <cell r="A1356">
            <v>1983</v>
          </cell>
          <cell r="B1356" t="str">
            <v>Talijanska osnovna škola Bernardo Benussi - Rovinj</v>
          </cell>
        </row>
        <row r="1357">
          <cell r="A1357">
            <v>2030</v>
          </cell>
          <cell r="B1357" t="str">
            <v>Talijanska osnovna škola Galileo Galilei - Umag</v>
          </cell>
        </row>
        <row r="1358">
          <cell r="A1358">
            <v>2670</v>
          </cell>
          <cell r="B1358" t="str">
            <v xml:space="preserve">Talijanska srednja škola - Rovinj </v>
          </cell>
        </row>
        <row r="1359">
          <cell r="A1359">
            <v>2660</v>
          </cell>
          <cell r="B1359" t="str">
            <v>Talijanska srednja škola Dante Alighieri - Pula</v>
          </cell>
        </row>
        <row r="1360">
          <cell r="A1360">
            <v>2648</v>
          </cell>
          <cell r="B1360" t="str">
            <v>Talijanska srednja škola Leonardo da Vinci - Buje</v>
          </cell>
        </row>
        <row r="1361">
          <cell r="A1361">
            <v>2608</v>
          </cell>
          <cell r="B1361" t="str">
            <v>Tehnička i industrijska škola Ruđera Boškovića u Sinju</v>
          </cell>
        </row>
        <row r="1362">
          <cell r="A1362">
            <v>2433</v>
          </cell>
          <cell r="B1362" t="str">
            <v>Tehnička škola - Bjelovar</v>
          </cell>
        </row>
        <row r="1363">
          <cell r="A1363">
            <v>2692</v>
          </cell>
          <cell r="B1363" t="str">
            <v>Tehnička škola - Čakovec</v>
          </cell>
        </row>
        <row r="1364">
          <cell r="A1364">
            <v>2438</v>
          </cell>
          <cell r="B1364" t="str">
            <v>Tehnička škola - Daruvar</v>
          </cell>
        </row>
        <row r="1365">
          <cell r="A1365">
            <v>2395</v>
          </cell>
          <cell r="B1365" t="str">
            <v>Tehnička škola - Karlovac</v>
          </cell>
        </row>
        <row r="1366">
          <cell r="A1366">
            <v>2376</v>
          </cell>
          <cell r="B1366" t="str">
            <v>Tehnička škola - Kutina</v>
          </cell>
        </row>
        <row r="1367">
          <cell r="A1367">
            <v>2499</v>
          </cell>
          <cell r="B1367" t="str">
            <v>Tehnička škola - Požega</v>
          </cell>
        </row>
        <row r="1368">
          <cell r="A1368">
            <v>2663</v>
          </cell>
          <cell r="B1368" t="str">
            <v>Tehnička škola - Pula</v>
          </cell>
        </row>
        <row r="1369">
          <cell r="A1369">
            <v>2385</v>
          </cell>
          <cell r="B1369" t="str">
            <v>Tehnička škola - Sisak</v>
          </cell>
        </row>
        <row r="1370">
          <cell r="A1370">
            <v>2511</v>
          </cell>
          <cell r="B1370" t="str">
            <v>Tehnička škola - Slavonski Brod</v>
          </cell>
        </row>
        <row r="1371">
          <cell r="A1371">
            <v>2576</v>
          </cell>
          <cell r="B1371" t="str">
            <v>Tehnička škola - Šibenik</v>
          </cell>
        </row>
        <row r="1372">
          <cell r="A1372">
            <v>2490</v>
          </cell>
          <cell r="B1372" t="str">
            <v>Tehnička škola - Virovitica</v>
          </cell>
        </row>
        <row r="1373">
          <cell r="A1373">
            <v>2527</v>
          </cell>
          <cell r="B1373" t="str">
            <v>Tehnička škola - Zadar</v>
          </cell>
        </row>
        <row r="1374">
          <cell r="A1374">
            <v>2740</v>
          </cell>
          <cell r="B1374" t="str">
            <v>Tehnička škola - Zagreb</v>
          </cell>
        </row>
        <row r="1375">
          <cell r="A1375">
            <v>2596</v>
          </cell>
          <cell r="B1375" t="str">
            <v>Tehnička škola - Županja</v>
          </cell>
        </row>
        <row r="1376">
          <cell r="A1376">
            <v>2553</v>
          </cell>
          <cell r="B1376" t="str">
            <v>Tehnička škola i prirodoslovna gimnazija Ruđera Boškovića - Osijek</v>
          </cell>
        </row>
        <row r="1377">
          <cell r="A1377">
            <v>2591</v>
          </cell>
          <cell r="B1377" t="str">
            <v>Tehnička škola Nikole Tesle - Vukovar</v>
          </cell>
        </row>
        <row r="1378">
          <cell r="A1378">
            <v>2581</v>
          </cell>
          <cell r="B1378" t="str">
            <v>Tehnička škola Ruđera Boškovića - Vinkovci</v>
          </cell>
        </row>
        <row r="1379">
          <cell r="A1379">
            <v>2764</v>
          </cell>
          <cell r="B1379" t="str">
            <v>Tehnička škola Ruđera Boškovića - Zagreb</v>
          </cell>
        </row>
        <row r="1380">
          <cell r="A1380">
            <v>2601</v>
          </cell>
          <cell r="B1380" t="str">
            <v>Tehnička škola u Imotskom</v>
          </cell>
        </row>
        <row r="1381">
          <cell r="A1381">
            <v>2463</v>
          </cell>
          <cell r="B1381" t="str">
            <v>Tehnička škola za strojarstvo i brodogradnju - Rijeka</v>
          </cell>
        </row>
        <row r="1382">
          <cell r="A1382">
            <v>2628</v>
          </cell>
          <cell r="B1382" t="str">
            <v>Tehnička škola za strojarstvo i mehatroniku - Split</v>
          </cell>
        </row>
        <row r="1383">
          <cell r="A1383">
            <v>2727</v>
          </cell>
          <cell r="B1383" t="str">
            <v>Treća ekonomska škola - Zagreb</v>
          </cell>
        </row>
        <row r="1384">
          <cell r="A1384">
            <v>2557</v>
          </cell>
          <cell r="B1384" t="str">
            <v>Trgovačka i komercijalna škola davor Milas - Osijek</v>
          </cell>
        </row>
        <row r="1385">
          <cell r="A1385">
            <v>2454</v>
          </cell>
          <cell r="B1385" t="str">
            <v>Trgovačka i tekstilna škola u Rijeci</v>
          </cell>
        </row>
        <row r="1386">
          <cell r="A1386">
            <v>2746</v>
          </cell>
          <cell r="B1386" t="str">
            <v>Trgovačka škola - Zagreb</v>
          </cell>
        </row>
        <row r="1387">
          <cell r="A1387">
            <v>2396</v>
          </cell>
          <cell r="B1387" t="str">
            <v>Trgovačko - ugostiteljska škola - Karlovac</v>
          </cell>
        </row>
        <row r="1388">
          <cell r="A1388">
            <v>2680</v>
          </cell>
          <cell r="B1388" t="str">
            <v>Turistička i ugostiteljska škola - Dubrovnik</v>
          </cell>
        </row>
        <row r="1389">
          <cell r="A1389">
            <v>2635</v>
          </cell>
          <cell r="B1389" t="str">
            <v>Turističko - ugostiteljska škola - Split</v>
          </cell>
        </row>
        <row r="1390">
          <cell r="A1390">
            <v>2655</v>
          </cell>
          <cell r="B1390" t="str">
            <v xml:space="preserve">Turističko - ugostiteljska škola Antona Štifanića - Poreč </v>
          </cell>
        </row>
        <row r="1391">
          <cell r="A1391">
            <v>2435</v>
          </cell>
          <cell r="B1391" t="str">
            <v>Turističko-ugostiteljska i prehrambena škola - Bjelovar</v>
          </cell>
        </row>
        <row r="1392">
          <cell r="A1392">
            <v>2574</v>
          </cell>
          <cell r="B1392" t="str">
            <v>Turističko-ugostiteljska škola - Šibenik</v>
          </cell>
        </row>
        <row r="1393">
          <cell r="A1393">
            <v>4001</v>
          </cell>
          <cell r="B1393" t="str">
            <v>Učenički dom</v>
          </cell>
        </row>
        <row r="1394">
          <cell r="A1394">
            <v>4046</v>
          </cell>
          <cell r="B1394" t="str">
            <v>Učenički dom Hrvatski učiteljski konvikt</v>
          </cell>
        </row>
        <row r="1395">
          <cell r="A1395">
            <v>4048</v>
          </cell>
          <cell r="B1395" t="str">
            <v>Učenički dom Lovran</v>
          </cell>
        </row>
        <row r="1396">
          <cell r="A1396">
            <v>4049</v>
          </cell>
          <cell r="B1396" t="str">
            <v>Učenički dom Marije Jambrišak</v>
          </cell>
        </row>
        <row r="1397">
          <cell r="A1397">
            <v>4054</v>
          </cell>
          <cell r="B1397" t="str">
            <v>Učenički dom Varaždin</v>
          </cell>
        </row>
        <row r="1398">
          <cell r="A1398">
            <v>2845</v>
          </cell>
          <cell r="B1398" t="str">
            <v>Učilište za popularnu i jazz glazbu</v>
          </cell>
        </row>
        <row r="1399">
          <cell r="A1399">
            <v>2447</v>
          </cell>
          <cell r="B1399" t="str">
            <v>Ugostiteljska škola - Opatija</v>
          </cell>
        </row>
        <row r="1400">
          <cell r="A1400">
            <v>2555</v>
          </cell>
          <cell r="B1400" t="str">
            <v>Ugostiteljsko - turistička škola - Osijek</v>
          </cell>
        </row>
        <row r="1401">
          <cell r="A1401">
            <v>2729</v>
          </cell>
          <cell r="B1401" t="str">
            <v>Ugostiteljsko-turističko učilište - Zagreb</v>
          </cell>
        </row>
        <row r="1402">
          <cell r="A1402">
            <v>2914</v>
          </cell>
          <cell r="B1402" t="str">
            <v>Umjetnička gimnazija Ars Animae s pravom javnosti - Split</v>
          </cell>
        </row>
        <row r="1403">
          <cell r="A1403">
            <v>60</v>
          </cell>
          <cell r="B1403" t="str">
            <v>Umjetnička škola Franje Lučića</v>
          </cell>
        </row>
        <row r="1404">
          <cell r="A1404">
            <v>2059</v>
          </cell>
          <cell r="B1404" t="str">
            <v>Umjetnička škola Luke Sorkočevića - Dubrovnik</v>
          </cell>
        </row>
        <row r="1405">
          <cell r="A1405">
            <v>1941</v>
          </cell>
          <cell r="B1405" t="str">
            <v>Umjetnička škola Matka Brajše Rašana</v>
          </cell>
        </row>
        <row r="1406">
          <cell r="A1406">
            <v>2139</v>
          </cell>
          <cell r="B1406" t="str">
            <v>Umjetnička škola Miroslav Magdalenić - Čakovec</v>
          </cell>
        </row>
        <row r="1407">
          <cell r="A1407">
            <v>1959</v>
          </cell>
          <cell r="B1407" t="str">
            <v>Umjetnička škola Poreč</v>
          </cell>
        </row>
        <row r="1408">
          <cell r="A1408">
            <v>2745</v>
          </cell>
          <cell r="B1408" t="str">
            <v>Upravna škola Zagreb</v>
          </cell>
        </row>
        <row r="1409">
          <cell r="A1409">
            <v>2700</v>
          </cell>
          <cell r="B1409" t="str">
            <v>V. gimnazija - Zagreb</v>
          </cell>
        </row>
        <row r="1410">
          <cell r="A1410">
            <v>2623</v>
          </cell>
          <cell r="B1410" t="str">
            <v>V. gimnazija Vladimir Nazor - Split</v>
          </cell>
        </row>
        <row r="1411">
          <cell r="A1411">
            <v>630</v>
          </cell>
          <cell r="B1411" t="str">
            <v>V. osnovna škola - Bjelovar</v>
          </cell>
        </row>
        <row r="1412">
          <cell r="A1412">
            <v>465</v>
          </cell>
          <cell r="B1412" t="str">
            <v>V. osnovna škola - Varaždin</v>
          </cell>
        </row>
        <row r="1413">
          <cell r="A1413">
            <v>2719</v>
          </cell>
          <cell r="B1413" t="str">
            <v>Veterinarska škola - Zagreb</v>
          </cell>
        </row>
        <row r="1414">
          <cell r="A1414">
            <v>466</v>
          </cell>
          <cell r="B1414" t="str">
            <v>VI. osnovna škola - Varaždin</v>
          </cell>
        </row>
        <row r="1415">
          <cell r="A1415">
            <v>2702</v>
          </cell>
          <cell r="B1415" t="str">
            <v>VII. gimnazija - Zagreb</v>
          </cell>
        </row>
        <row r="1416">
          <cell r="A1416">
            <v>468</v>
          </cell>
          <cell r="B1416" t="str">
            <v>VII. osnovna škola - Varaždin</v>
          </cell>
        </row>
        <row r="1417">
          <cell r="A1417">
            <v>2330</v>
          </cell>
          <cell r="B1417" t="str">
            <v>Waldorfska škola u Zagrebu</v>
          </cell>
        </row>
        <row r="1418">
          <cell r="A1418">
            <v>2705</v>
          </cell>
          <cell r="B1418" t="str">
            <v>X. gimnazija Ivan Supek - Zagreb</v>
          </cell>
        </row>
        <row r="1419">
          <cell r="A1419">
            <v>2706</v>
          </cell>
          <cell r="B1419" t="str">
            <v>XI. gimnazija - Zagreb</v>
          </cell>
        </row>
        <row r="1420">
          <cell r="A1420">
            <v>2707</v>
          </cell>
          <cell r="B1420" t="str">
            <v>XII. gimnazija - Zagreb</v>
          </cell>
        </row>
        <row r="1421">
          <cell r="A1421">
            <v>2708</v>
          </cell>
          <cell r="B1421" t="str">
            <v>XIII. gimnazija - Zagreb</v>
          </cell>
        </row>
        <row r="1422">
          <cell r="A1422">
            <v>2710</v>
          </cell>
          <cell r="B1422" t="str">
            <v>XV. gimnazija - Zagreb</v>
          </cell>
        </row>
        <row r="1423">
          <cell r="A1423">
            <v>2711</v>
          </cell>
          <cell r="B1423" t="str">
            <v>XVI. gimnazija - Zagreb</v>
          </cell>
        </row>
        <row r="1424">
          <cell r="A1424">
            <v>2713</v>
          </cell>
          <cell r="B1424" t="str">
            <v>XVIII. gimnazija - Zagreb</v>
          </cell>
        </row>
        <row r="1425">
          <cell r="A1425">
            <v>2536</v>
          </cell>
          <cell r="B1425" t="str">
            <v>Zadarska privatna gimnazija s pravom javnosti</v>
          </cell>
        </row>
        <row r="1426">
          <cell r="A1426">
            <v>4000</v>
          </cell>
          <cell r="B1426" t="str">
            <v>Zadruga</v>
          </cell>
        </row>
        <row r="1427">
          <cell r="A1427">
            <v>2775</v>
          </cell>
          <cell r="B1427" t="str">
            <v>Zagrebačka umjetnička gimnazija s pravom javnosti</v>
          </cell>
        </row>
        <row r="1428">
          <cell r="A1428">
            <v>2586</v>
          </cell>
          <cell r="B1428" t="str">
            <v>Zdravstvena i veterinarska škola Dr. Andrije Štampara - Vinkovci</v>
          </cell>
        </row>
        <row r="1429">
          <cell r="A1429">
            <v>2634</v>
          </cell>
          <cell r="B1429" t="str">
            <v>Zdravstvena škola - Split</v>
          </cell>
        </row>
        <row r="1430">
          <cell r="A1430">
            <v>2714</v>
          </cell>
          <cell r="B1430" t="str">
            <v>Zdravstveno učilište - Zagreb</v>
          </cell>
        </row>
        <row r="1431">
          <cell r="A1431">
            <v>2359</v>
          </cell>
          <cell r="B1431" t="str">
            <v>Zrakoplovna tehnička škola Rudolfa Perešina</v>
          </cell>
        </row>
        <row r="1432">
          <cell r="A1432">
            <v>2477</v>
          </cell>
          <cell r="B1432" t="str">
            <v>Željeznička tehnička škola - Moravice</v>
          </cell>
        </row>
        <row r="1433">
          <cell r="A1433">
            <v>2751</v>
          </cell>
          <cell r="B1433" t="str">
            <v>Ženska opća gimnazija Družbe sestara milosrdnica - s pravom javnosti</v>
          </cell>
        </row>
        <row r="1434">
          <cell r="A1434">
            <v>4043</v>
          </cell>
          <cell r="B1434" t="str">
            <v>Ženski đački dom Dubrovnik</v>
          </cell>
        </row>
        <row r="1435">
          <cell r="A1435">
            <v>4007</v>
          </cell>
          <cell r="B1435" t="str">
            <v>Ženski đački dom Split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ECEDA"/>
      <sheetName val="ŠIFRARNIK"/>
      <sheetName val="BODOVI"/>
      <sheetName val="POZVANI"/>
      <sheetName val="POZVANI ABECEDA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Ivan Mažuranić - Sibinj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890</v>
          </cell>
          <cell r="B1138" t="str">
            <v>OŠ Zrinskih i Frankopana</v>
          </cell>
        </row>
        <row r="1139">
          <cell r="A1139">
            <v>1632</v>
          </cell>
          <cell r="B1139" t="str">
            <v>OŠ Zrinskih Nuštar</v>
          </cell>
        </row>
        <row r="1140">
          <cell r="A1140">
            <v>255</v>
          </cell>
          <cell r="B1140" t="str">
            <v>OŠ Zvonimira Franka</v>
          </cell>
        </row>
        <row r="1141">
          <cell r="A1141">
            <v>734</v>
          </cell>
          <cell r="B1141" t="str">
            <v>OŠ Zvonka Cara</v>
          </cell>
        </row>
        <row r="1142">
          <cell r="A1142">
            <v>436</v>
          </cell>
          <cell r="B1142" t="str">
            <v>OŠ Žakanje</v>
          </cell>
        </row>
        <row r="1143">
          <cell r="A1143">
            <v>2239</v>
          </cell>
          <cell r="B1143" t="str">
            <v>OŠ Žitnjak</v>
          </cell>
        </row>
        <row r="1144">
          <cell r="A1144">
            <v>4057</v>
          </cell>
          <cell r="B1144" t="str">
            <v>OŠ Žnjan-Pazdigrad</v>
          </cell>
        </row>
        <row r="1145">
          <cell r="A1145">
            <v>1774</v>
          </cell>
          <cell r="B1145" t="str">
            <v>OŠ Žrnovnica</v>
          </cell>
        </row>
        <row r="1146">
          <cell r="A1146">
            <v>2129</v>
          </cell>
          <cell r="B1146" t="str">
            <v>OŠ Župa Dubrovačka</v>
          </cell>
        </row>
        <row r="1147">
          <cell r="A1147">
            <v>2210</v>
          </cell>
          <cell r="B1147" t="str">
            <v>OŠ Žuti brijeg</v>
          </cell>
        </row>
        <row r="1148">
          <cell r="A1148">
            <v>2653</v>
          </cell>
          <cell r="B1148" t="str">
            <v>Pazinski kolegij - Klasična gimnazija Pazin s pravom javnosti</v>
          </cell>
        </row>
        <row r="1149">
          <cell r="A1149">
            <v>4035</v>
          </cell>
          <cell r="B1149" t="str">
            <v>Policijska akademija</v>
          </cell>
        </row>
        <row r="1150">
          <cell r="A1150">
            <v>2325</v>
          </cell>
          <cell r="B1150" t="str">
            <v>Poliklinika za rehabilitaciju slušanja i govora SUVAG</v>
          </cell>
        </row>
        <row r="1151">
          <cell r="A1151">
            <v>2551</v>
          </cell>
          <cell r="B1151" t="str">
            <v>Poljoprivredna i veterinarska škola - Osijek</v>
          </cell>
        </row>
        <row r="1152">
          <cell r="A1152">
            <v>2732</v>
          </cell>
          <cell r="B1152" t="str">
            <v>Poljoprivredna škola - Zagreb</v>
          </cell>
        </row>
        <row r="1153">
          <cell r="A1153">
            <v>2530</v>
          </cell>
          <cell r="B1153" t="str">
            <v>Poljoprivredna, prehrambena i veterinarska škola Stanka Ožanića</v>
          </cell>
        </row>
        <row r="1154">
          <cell r="A1154">
            <v>2587</v>
          </cell>
          <cell r="B1154" t="str">
            <v>Poljoprivredno šumarska škola - Vinkovci</v>
          </cell>
        </row>
        <row r="1155">
          <cell r="A1155">
            <v>2498</v>
          </cell>
          <cell r="B1155" t="str">
            <v>Poljoprivredno-prehrambena škola - Požega</v>
          </cell>
        </row>
        <row r="1156">
          <cell r="A1156">
            <v>2478</v>
          </cell>
          <cell r="B1156" t="str">
            <v>Pomorska škola - Bakar</v>
          </cell>
        </row>
        <row r="1157">
          <cell r="A1157">
            <v>2632</v>
          </cell>
          <cell r="B1157" t="str">
            <v>Pomorska škola - Split</v>
          </cell>
        </row>
        <row r="1158">
          <cell r="A1158">
            <v>2524</v>
          </cell>
          <cell r="B1158" t="str">
            <v>Pomorska škola - Zadar</v>
          </cell>
        </row>
        <row r="1159">
          <cell r="A1159">
            <v>2679</v>
          </cell>
          <cell r="B1159" t="str">
            <v>Pomorsko-tehnička škola - Dubrovnik</v>
          </cell>
        </row>
        <row r="1160">
          <cell r="A1160">
            <v>2730</v>
          </cell>
          <cell r="B1160" t="str">
            <v>Poštanska i telekomunikacijska škola - Zagreb</v>
          </cell>
        </row>
        <row r="1161">
          <cell r="A1161">
            <v>2733</v>
          </cell>
          <cell r="B1161" t="str">
            <v>Prehrambeno - tehnološka škola - Zagreb</v>
          </cell>
        </row>
        <row r="1162">
          <cell r="A1162">
            <v>2458</v>
          </cell>
          <cell r="B1162" t="str">
            <v>Prirodoslovna i grafička škola - Rijeka</v>
          </cell>
        </row>
        <row r="1163">
          <cell r="A1163">
            <v>2391</v>
          </cell>
          <cell r="B1163" t="str">
            <v>Prirodoslovna škola - Karlovac</v>
          </cell>
        </row>
        <row r="1164">
          <cell r="A1164">
            <v>2728</v>
          </cell>
          <cell r="B1164" t="str">
            <v>Prirodoslovna škola Vladimira Preloga</v>
          </cell>
        </row>
        <row r="1165">
          <cell r="A1165">
            <v>2529</v>
          </cell>
          <cell r="B1165" t="str">
            <v>Prirodoslovno - grafička škola - Zadar</v>
          </cell>
        </row>
        <row r="1166">
          <cell r="A1166">
            <v>2615</v>
          </cell>
          <cell r="B1166" t="str">
            <v>Prirodoslovna škola Split</v>
          </cell>
        </row>
        <row r="1167">
          <cell r="A1167">
            <v>2840</v>
          </cell>
          <cell r="B1167" t="str">
            <v>Privatna ekonomsko-poslovna škola s pravom javnosti - Varaždin</v>
          </cell>
        </row>
        <row r="1168">
          <cell r="A1168">
            <v>2787</v>
          </cell>
          <cell r="B1168" t="str">
            <v>Privatna gimnazija Dr. Časl, s pravom javnosti</v>
          </cell>
        </row>
        <row r="1169">
          <cell r="A1169">
            <v>2777</v>
          </cell>
          <cell r="B1169" t="str">
            <v>Privatna gimnazija i ekonomska škola Katarina Zrinski</v>
          </cell>
        </row>
        <row r="1170">
          <cell r="A1170">
            <v>2790</v>
          </cell>
          <cell r="B1170" t="str">
            <v>Privatna gimnazija i ekonomsko-informatička škola Futura s pravom javnosti</v>
          </cell>
        </row>
        <row r="1171">
          <cell r="A1171">
            <v>2788</v>
          </cell>
          <cell r="B1171" t="str">
            <v>Privatna gimnazija i strukovna škola Svijet s pravom javnosti</v>
          </cell>
        </row>
        <row r="1172">
          <cell r="A1172">
            <v>2844</v>
          </cell>
          <cell r="B1172" t="str">
            <v>Privatna gimnazija i turističko-ugostiteljska škola Jure Kuprešak  - Zagreb</v>
          </cell>
        </row>
        <row r="1173">
          <cell r="A1173">
            <v>2669</v>
          </cell>
          <cell r="B1173" t="str">
            <v>Privatna gimnazija Juraj Dobrila, s pravom javnosti</v>
          </cell>
        </row>
        <row r="1174">
          <cell r="A1174">
            <v>4059</v>
          </cell>
          <cell r="B1174" t="str">
            <v>Privatna gimnazija NOVA s pravom javnosti</v>
          </cell>
        </row>
        <row r="1175">
          <cell r="A1175">
            <v>2640</v>
          </cell>
          <cell r="B1175" t="str">
            <v>Privatna jezična gimnazija Pitagora - srednja škola s pravom javnosti</v>
          </cell>
        </row>
        <row r="1176">
          <cell r="A1176">
            <v>2916</v>
          </cell>
          <cell r="B1176" t="str">
            <v xml:space="preserve">Privatna jezično-informatička gimnazija Leonardo da Vinci </v>
          </cell>
        </row>
        <row r="1177">
          <cell r="A1177">
            <v>2774</v>
          </cell>
          <cell r="B1177" t="str">
            <v>Privatna klasična gimnazija s pravom javnosti - Zagreb</v>
          </cell>
        </row>
        <row r="1178">
          <cell r="A1178">
            <v>2941</v>
          </cell>
          <cell r="B1178" t="str">
            <v>Privatna osnovna glazbena škola Bonar</v>
          </cell>
        </row>
        <row r="1179">
          <cell r="A1179">
            <v>1784</v>
          </cell>
          <cell r="B1179" t="str">
            <v>Privatna osnovna glazbena škola Boris Papandopulo</v>
          </cell>
        </row>
        <row r="1180">
          <cell r="A1180">
            <v>1253</v>
          </cell>
          <cell r="B1180" t="str">
            <v>Privatna osnovna škola Nova</v>
          </cell>
        </row>
        <row r="1181">
          <cell r="A1181">
            <v>4002</v>
          </cell>
          <cell r="B1181" t="str">
            <v>Privatna sportska i jezična gimnazija Franjo Bučar</v>
          </cell>
        </row>
        <row r="1182">
          <cell r="A1182">
            <v>4037</v>
          </cell>
          <cell r="B1182" t="str">
            <v>Privatna srednja ekonomska škola "Knez Malduh" Split</v>
          </cell>
        </row>
        <row r="1183">
          <cell r="A1183">
            <v>2784</v>
          </cell>
          <cell r="B1183" t="str">
            <v>Privatna srednja ekonomska škola INOVA s pravom javnosti</v>
          </cell>
        </row>
        <row r="1184">
          <cell r="A1184">
            <v>4031</v>
          </cell>
          <cell r="B1184" t="str">
            <v>Privatna srednja ekonomska škola Verte Nova</v>
          </cell>
        </row>
        <row r="1185">
          <cell r="A1185">
            <v>2641</v>
          </cell>
          <cell r="B1185" t="str">
            <v>Privatna srednja škola Marko Antun de Dominis, s pravom javnosti</v>
          </cell>
        </row>
        <row r="1186">
          <cell r="A1186">
            <v>2417</v>
          </cell>
          <cell r="B1186" t="str">
            <v>Privatna srednja škola Varaždin s pravom javnosti</v>
          </cell>
        </row>
        <row r="1187">
          <cell r="A1187">
            <v>2915</v>
          </cell>
          <cell r="B1187" t="str">
            <v>Privatna srednja ugostiteljska škola Wallner - Split</v>
          </cell>
        </row>
        <row r="1188">
          <cell r="A1188">
            <v>2785</v>
          </cell>
          <cell r="B1188" t="str">
            <v>Privatna umjetnička gimnazija, s pravom javnosti - Zagreb</v>
          </cell>
        </row>
        <row r="1189">
          <cell r="A1189">
            <v>2839</v>
          </cell>
          <cell r="B1189" t="str">
            <v>Privatna varaždinska gimnazija s pravom javnosti</v>
          </cell>
        </row>
        <row r="1190">
          <cell r="A1190">
            <v>2467</v>
          </cell>
          <cell r="B1190" t="str">
            <v>Prometna škola - Rijeka</v>
          </cell>
        </row>
        <row r="1191">
          <cell r="A1191">
            <v>2572</v>
          </cell>
          <cell r="B1191" t="str">
            <v>Prometno-tehnička škola - Šibenik</v>
          </cell>
        </row>
        <row r="1192">
          <cell r="A1192">
            <v>1385</v>
          </cell>
          <cell r="B1192" t="str">
            <v>Prosvjetno-kulturni centar Mađara u Republici Hrvatskoj</v>
          </cell>
        </row>
        <row r="1193">
          <cell r="A1193">
            <v>2725</v>
          </cell>
          <cell r="B1193" t="str">
            <v>Prva ekonomska škola - Zagreb</v>
          </cell>
        </row>
        <row r="1194">
          <cell r="A1194">
            <v>2406</v>
          </cell>
          <cell r="B1194" t="str">
            <v>Prva gimnazija - Varaždin</v>
          </cell>
        </row>
        <row r="1195">
          <cell r="A1195">
            <v>4009</v>
          </cell>
          <cell r="B1195" t="str">
            <v>Prva katolička osnovna škola u Gradu Zagrebu</v>
          </cell>
        </row>
        <row r="1196">
          <cell r="A1196">
            <v>368</v>
          </cell>
          <cell r="B1196" t="str">
            <v>Prva osnovna škola - Ogulin</v>
          </cell>
        </row>
        <row r="1197">
          <cell r="A1197">
            <v>4036</v>
          </cell>
          <cell r="B1197" t="str">
            <v>Prva privatna ekonomska škola Požega</v>
          </cell>
        </row>
        <row r="1198">
          <cell r="A1198">
            <v>3283</v>
          </cell>
          <cell r="B1198" t="str">
            <v>Prva privatna gimnazija - Karlovac</v>
          </cell>
        </row>
        <row r="1199">
          <cell r="A1199">
            <v>2416</v>
          </cell>
          <cell r="B1199" t="str">
            <v>Prva privatna gimnazija s pravom javnosti - Varaždin</v>
          </cell>
        </row>
        <row r="1200">
          <cell r="A1200">
            <v>2773</v>
          </cell>
          <cell r="B1200" t="str">
            <v>Prva privatna gimnazija s pravom javnosti - Zagreb</v>
          </cell>
        </row>
        <row r="1201">
          <cell r="A1201">
            <v>1982</v>
          </cell>
          <cell r="B1201" t="str">
            <v>Prva privatna osnovna škola Juraj Dobrila s pravom javnosti</v>
          </cell>
        </row>
        <row r="1202">
          <cell r="A1202">
            <v>4038</v>
          </cell>
          <cell r="B1202" t="str">
            <v>Prva privatna škola za osobne usluge Zagreb</v>
          </cell>
        </row>
        <row r="1203">
          <cell r="A1203">
            <v>2457</v>
          </cell>
          <cell r="B1203" t="str">
            <v>Prva riječka hrvatska gimnazija</v>
          </cell>
        </row>
        <row r="1204">
          <cell r="A1204">
            <v>2843</v>
          </cell>
          <cell r="B1204" t="str">
            <v>Prva Srednja informatička škola, s pravom javnosti</v>
          </cell>
        </row>
        <row r="1205">
          <cell r="A1205">
            <v>2538</v>
          </cell>
          <cell r="B1205" t="str">
            <v>Prva srednja škola - Beli Manastir</v>
          </cell>
        </row>
        <row r="1206">
          <cell r="A1206">
            <v>2460</v>
          </cell>
          <cell r="B1206" t="str">
            <v>Prva sušačka hrvatska gimnazija u Rijeci</v>
          </cell>
        </row>
        <row r="1207">
          <cell r="A1207">
            <v>4034</v>
          </cell>
          <cell r="B1207" t="str">
            <v>Pučko otvoreno učilište Zagreb</v>
          </cell>
        </row>
        <row r="1208">
          <cell r="A1208">
            <v>2471</v>
          </cell>
          <cell r="B1208" t="str">
            <v>Salezijanska klasična gimnazija - s pravom javnosti</v>
          </cell>
        </row>
        <row r="1209">
          <cell r="A1209">
            <v>2480</v>
          </cell>
          <cell r="B1209" t="str">
            <v>Srednja glazbena škola Mirković - s pravom javnosti</v>
          </cell>
        </row>
        <row r="1210">
          <cell r="A1210">
            <v>2428</v>
          </cell>
          <cell r="B1210" t="str">
            <v>Srednja gospodarska škola - Križevci</v>
          </cell>
        </row>
        <row r="1211">
          <cell r="A1211">
            <v>2513</v>
          </cell>
          <cell r="B1211" t="str">
            <v>Srednja medicinska škola - Slavonski Brod</v>
          </cell>
        </row>
        <row r="1212">
          <cell r="A1212">
            <v>2689</v>
          </cell>
          <cell r="B1212" t="str">
            <v xml:space="preserve">Srednja poljoprivredna i tehnička škola - Opuzen </v>
          </cell>
        </row>
        <row r="1213">
          <cell r="A1213">
            <v>2604</v>
          </cell>
          <cell r="B1213" t="str">
            <v>Srednja strukovna škola - Makarska</v>
          </cell>
        </row>
        <row r="1214">
          <cell r="A1214">
            <v>2354</v>
          </cell>
          <cell r="B1214" t="str">
            <v>Srednja strukovna škola - Samobor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2412</v>
          </cell>
          <cell r="B1216" t="str">
            <v>Srednja strukovna škola - Varaždin</v>
          </cell>
        </row>
        <row r="1217">
          <cell r="A1217">
            <v>2358</v>
          </cell>
          <cell r="B1217" t="str">
            <v>Srednja strukovna škola - Velika Gorica</v>
          </cell>
        </row>
        <row r="1218">
          <cell r="A1218">
            <v>2585</v>
          </cell>
          <cell r="B1218" t="str">
            <v>Srednja strukovna škola - Vinkovci</v>
          </cell>
        </row>
        <row r="1219">
          <cell r="A1219">
            <v>2543</v>
          </cell>
          <cell r="B1219" t="str">
            <v>Srednja strukovna škola Antuna Horvata - Đakovo</v>
          </cell>
        </row>
        <row r="1220">
          <cell r="A1220">
            <v>2606</v>
          </cell>
          <cell r="B1220" t="str">
            <v>Srednja strukovna škola bana Josipa Jelačića</v>
          </cell>
        </row>
        <row r="1221">
          <cell r="A1221">
            <v>2611</v>
          </cell>
          <cell r="B1221" t="str">
            <v>Srednja strukovna škola Blaž Jurjev Trogiranin</v>
          </cell>
        </row>
        <row r="1222">
          <cell r="A1222">
            <v>3284</v>
          </cell>
          <cell r="B1222" t="str">
            <v>Srednja strukovna škola Kotva</v>
          </cell>
        </row>
        <row r="1223">
          <cell r="A1223">
            <v>2906</v>
          </cell>
          <cell r="B1223" t="str">
            <v xml:space="preserve">Srednja strukovna škola Kralja Zvonimira </v>
          </cell>
        </row>
        <row r="1224">
          <cell r="A1224">
            <v>4006</v>
          </cell>
          <cell r="B1224" t="str">
            <v>Srednja škola Delnice</v>
          </cell>
        </row>
        <row r="1225">
          <cell r="A1225">
            <v>4018</v>
          </cell>
          <cell r="B1225" t="str">
            <v>Srednja škola Isidora Kršnjavoga Našice</v>
          </cell>
        </row>
        <row r="1226">
          <cell r="A1226">
            <v>4004</v>
          </cell>
          <cell r="B1226" t="str">
            <v>Srednja škola Ludbreg</v>
          </cell>
        </row>
        <row r="1227">
          <cell r="A1227">
            <v>4005</v>
          </cell>
          <cell r="B1227" t="str">
            <v>Srednja škola Novi Marof</v>
          </cell>
        </row>
        <row r="1228">
          <cell r="A1228">
            <v>2667</v>
          </cell>
          <cell r="B1228" t="str">
            <v>Srednja škola s pravom javnosti Manero - Višnjan</v>
          </cell>
        </row>
        <row r="1229">
          <cell r="A1229">
            <v>2419</v>
          </cell>
          <cell r="B1229" t="str">
            <v>Srednja škola u Maruševcu s pravom javnosti</v>
          </cell>
        </row>
        <row r="1230">
          <cell r="A1230">
            <v>2455</v>
          </cell>
          <cell r="B1230" t="str">
            <v>Srednja škola za elektrotehniku i računalstvo - Rijeka</v>
          </cell>
        </row>
        <row r="1231">
          <cell r="A1231">
            <v>2453</v>
          </cell>
          <cell r="B1231" t="str">
            <v xml:space="preserve">Srednja talijanska škola - Rijeka </v>
          </cell>
        </row>
        <row r="1232">
          <cell r="A1232">
            <v>2627</v>
          </cell>
          <cell r="B1232" t="str">
            <v>Srednja tehnička prometna škola - Split</v>
          </cell>
        </row>
        <row r="1233">
          <cell r="A1233">
            <v>2791</v>
          </cell>
          <cell r="B1233" t="str">
            <v>Srpska pravoslavna opća gimnazija Kantakuzina</v>
          </cell>
        </row>
        <row r="1234">
          <cell r="A1234">
            <v>2481</v>
          </cell>
          <cell r="B1234" t="str">
            <v>SŠ Ambroza Haračića</v>
          </cell>
        </row>
        <row r="1235">
          <cell r="A1235">
            <v>2476</v>
          </cell>
          <cell r="B1235" t="str">
            <v xml:space="preserve">SŠ Andrije Ljudevita Adamića </v>
          </cell>
        </row>
        <row r="1236">
          <cell r="A1236">
            <v>2612</v>
          </cell>
          <cell r="B1236" t="str">
            <v>SŠ Antun Matijašević - Karamaneo</v>
          </cell>
        </row>
        <row r="1237">
          <cell r="A1237">
            <v>2418</v>
          </cell>
          <cell r="B1237" t="str">
            <v>SŠ Arboretum Opeka</v>
          </cell>
        </row>
        <row r="1238">
          <cell r="A1238">
            <v>2441</v>
          </cell>
          <cell r="B1238" t="str">
            <v>SŠ August Šenoa - Garešnica</v>
          </cell>
        </row>
        <row r="1239">
          <cell r="A1239">
            <v>2362</v>
          </cell>
          <cell r="B1239" t="str">
            <v>SŠ Ban Josip Jelačić</v>
          </cell>
        </row>
        <row r="1240">
          <cell r="A1240">
            <v>2442</v>
          </cell>
          <cell r="B1240" t="str">
            <v>SŠ Bartola Kašića - Grubišno Polje</v>
          </cell>
        </row>
        <row r="1241">
          <cell r="A1241">
            <v>2519</v>
          </cell>
          <cell r="B1241" t="str">
            <v>SŠ Bartula Kašića - Pag</v>
          </cell>
        </row>
        <row r="1242">
          <cell r="A1242">
            <v>2369</v>
          </cell>
          <cell r="B1242" t="str">
            <v>SŠ Bedekovčina</v>
          </cell>
        </row>
        <row r="1243">
          <cell r="A1243">
            <v>2516</v>
          </cell>
          <cell r="B1243" t="str">
            <v>SŠ Biograd na Moru</v>
          </cell>
        </row>
        <row r="1244">
          <cell r="A1244">
            <v>2688</v>
          </cell>
          <cell r="B1244" t="str">
            <v>SŠ Blato</v>
          </cell>
        </row>
        <row r="1245">
          <cell r="A1245">
            <v>2644</v>
          </cell>
          <cell r="B1245" t="str">
            <v>SŠ Bol</v>
          </cell>
        </row>
        <row r="1246">
          <cell r="A1246">
            <v>2646</v>
          </cell>
          <cell r="B1246" t="str">
            <v>SŠ Brač</v>
          </cell>
        </row>
        <row r="1247">
          <cell r="A1247">
            <v>2614</v>
          </cell>
          <cell r="B1247" t="str">
            <v>SŠ Braća Radić</v>
          </cell>
        </row>
        <row r="1248">
          <cell r="A1248">
            <v>2650</v>
          </cell>
          <cell r="B1248" t="str">
            <v>SŠ Buzet</v>
          </cell>
        </row>
        <row r="1249">
          <cell r="A1249">
            <v>2750</v>
          </cell>
          <cell r="B1249" t="str">
            <v>SŠ Centar za odgoj i obrazovanje</v>
          </cell>
        </row>
        <row r="1250">
          <cell r="A1250">
            <v>3162</v>
          </cell>
          <cell r="B1250" t="str">
            <v>SŠ Čakovec</v>
          </cell>
        </row>
        <row r="1251">
          <cell r="A1251">
            <v>2437</v>
          </cell>
          <cell r="B1251" t="str">
            <v>SŠ Čazma</v>
          </cell>
        </row>
        <row r="1252">
          <cell r="A1252">
            <v>2568</v>
          </cell>
          <cell r="B1252" t="str">
            <v>SŠ Dalj</v>
          </cell>
        </row>
        <row r="1253">
          <cell r="A1253">
            <v>2445</v>
          </cell>
          <cell r="B1253" t="str">
            <v>SŠ Delnice</v>
          </cell>
        </row>
        <row r="1254">
          <cell r="A1254">
            <v>2639</v>
          </cell>
          <cell r="B1254" t="str">
            <v>SŠ Dental centar Marušić</v>
          </cell>
        </row>
        <row r="1255">
          <cell r="A1255">
            <v>2540</v>
          </cell>
          <cell r="B1255" t="str">
            <v>SŠ Donji Miholjac</v>
          </cell>
        </row>
        <row r="1256">
          <cell r="A1256">
            <v>2443</v>
          </cell>
          <cell r="B1256" t="str">
            <v>SŠ Dr. Antuna Barca - Crikvenica</v>
          </cell>
        </row>
        <row r="1257">
          <cell r="A1257">
            <v>2363</v>
          </cell>
          <cell r="B1257" t="str">
            <v>SŠ Dragutina Stražimira</v>
          </cell>
        </row>
        <row r="1258">
          <cell r="A1258">
            <v>2389</v>
          </cell>
          <cell r="B1258" t="str">
            <v>SŠ Duga Resa</v>
          </cell>
        </row>
        <row r="1259">
          <cell r="A1259">
            <v>2348</v>
          </cell>
          <cell r="B1259" t="str">
            <v>SŠ Dugo Selo</v>
          </cell>
        </row>
        <row r="1260">
          <cell r="A1260">
            <v>2603</v>
          </cell>
          <cell r="B1260" t="str">
            <v>SŠ Fra Andrije Kačića Miošića - Makarska</v>
          </cell>
        </row>
        <row r="1261">
          <cell r="A1261">
            <v>2687</v>
          </cell>
          <cell r="B1261" t="str">
            <v>SŠ Fra Andrije Kačića Miošića - Ploče</v>
          </cell>
        </row>
        <row r="1262">
          <cell r="A1262">
            <v>2373</v>
          </cell>
          <cell r="B1262" t="str">
            <v>SŠ Glina</v>
          </cell>
        </row>
        <row r="1263">
          <cell r="A1263">
            <v>2517</v>
          </cell>
          <cell r="B1263" t="str">
            <v>SŠ Gračac</v>
          </cell>
        </row>
        <row r="1264">
          <cell r="A1264">
            <v>2446</v>
          </cell>
          <cell r="B1264" t="str">
            <v>SŠ Hrvatski kralj Zvonimir</v>
          </cell>
        </row>
        <row r="1265">
          <cell r="A1265">
            <v>2598</v>
          </cell>
          <cell r="B1265" t="str">
            <v>SŠ Hvar</v>
          </cell>
        </row>
        <row r="1266">
          <cell r="A1266">
            <v>2597</v>
          </cell>
          <cell r="B1266" t="str">
            <v>SŠ Ilok</v>
          </cell>
        </row>
        <row r="1267">
          <cell r="A1267">
            <v>2544</v>
          </cell>
          <cell r="B1267" t="str">
            <v>SŠ Isidora Kršnjavoga - Našice</v>
          </cell>
        </row>
        <row r="1268">
          <cell r="A1268">
            <v>2426</v>
          </cell>
          <cell r="B1268" t="str">
            <v>SŠ Ivan Seljanec - Križevci</v>
          </cell>
        </row>
        <row r="1269">
          <cell r="A1269">
            <v>2349</v>
          </cell>
          <cell r="B1269" t="str">
            <v>SŠ Ivan Švear - Ivanić Grad</v>
          </cell>
        </row>
        <row r="1270">
          <cell r="A1270">
            <v>2610</v>
          </cell>
          <cell r="B1270" t="str">
            <v>SŠ Ivana Lucića - Trogir</v>
          </cell>
        </row>
        <row r="1271">
          <cell r="A1271">
            <v>2569</v>
          </cell>
          <cell r="B1271" t="str">
            <v>SŠ Ivana Maštrovića - Drniš</v>
          </cell>
        </row>
        <row r="1272">
          <cell r="A1272">
            <v>2374</v>
          </cell>
          <cell r="B1272" t="str">
            <v>SŠ Ivana Trnskoga</v>
          </cell>
        </row>
        <row r="1273">
          <cell r="A1273">
            <v>2405</v>
          </cell>
          <cell r="B1273" t="str">
            <v>SŠ Ivanec</v>
          </cell>
        </row>
        <row r="1274">
          <cell r="A1274">
            <v>2351</v>
          </cell>
          <cell r="B1274" t="str">
            <v>SŠ Jastrebarsko</v>
          </cell>
        </row>
        <row r="1275">
          <cell r="A1275">
            <v>3175</v>
          </cell>
          <cell r="B1275" t="str">
            <v>SŠ Jelkovec</v>
          </cell>
        </row>
        <row r="1276">
          <cell r="A1276">
            <v>2567</v>
          </cell>
          <cell r="B1276" t="str">
            <v>SŠ Josipa Kozarca - Đurđenovac</v>
          </cell>
        </row>
        <row r="1277">
          <cell r="A1277">
            <v>2605</v>
          </cell>
          <cell r="B1277" t="str">
            <v>SŠ Jure Kaštelan</v>
          </cell>
        </row>
        <row r="1278">
          <cell r="A1278">
            <v>2515</v>
          </cell>
          <cell r="B1278" t="str">
            <v>SŠ Kneza Branimira - Benkovac</v>
          </cell>
        </row>
        <row r="1279">
          <cell r="A1279">
            <v>2370</v>
          </cell>
          <cell r="B1279" t="str">
            <v>SŠ Konjščina</v>
          </cell>
        </row>
        <row r="1280">
          <cell r="A1280">
            <v>2424</v>
          </cell>
          <cell r="B1280" t="str">
            <v>SŠ Koprivnica</v>
          </cell>
        </row>
        <row r="1281">
          <cell r="A1281">
            <v>2364</v>
          </cell>
          <cell r="B1281" t="str">
            <v>SŠ Krapina</v>
          </cell>
        </row>
        <row r="1282">
          <cell r="A1282">
            <v>2905</v>
          </cell>
          <cell r="B1282" t="str">
            <v>SŠ Lovre Montija</v>
          </cell>
        </row>
        <row r="1283">
          <cell r="A1283">
            <v>2963</v>
          </cell>
          <cell r="B1283" t="str">
            <v>SŠ Marka Marulića - Slatina</v>
          </cell>
        </row>
        <row r="1284">
          <cell r="A1284">
            <v>2451</v>
          </cell>
          <cell r="B1284" t="str">
            <v>SŠ Markantuna de Dominisa - Rab</v>
          </cell>
        </row>
        <row r="1285">
          <cell r="A1285">
            <v>2654</v>
          </cell>
          <cell r="B1285" t="str">
            <v>SŠ Mate Balote</v>
          </cell>
        </row>
        <row r="1286">
          <cell r="A1286">
            <v>2651</v>
          </cell>
          <cell r="B1286" t="str">
            <v>SŠ Mate Blažine - Labin</v>
          </cell>
        </row>
        <row r="1287">
          <cell r="A1287">
            <v>2507</v>
          </cell>
          <cell r="B1287" t="str">
            <v>SŠ Matije Antuna Reljkovića - Slavonski Brod</v>
          </cell>
        </row>
        <row r="1288">
          <cell r="A1288">
            <v>2685</v>
          </cell>
          <cell r="B1288" t="str">
            <v>SŠ Metković</v>
          </cell>
        </row>
        <row r="1289">
          <cell r="A1289">
            <v>2378</v>
          </cell>
          <cell r="B1289" t="str">
            <v>SŠ Novska</v>
          </cell>
        </row>
        <row r="1290">
          <cell r="A1290">
            <v>2518</v>
          </cell>
          <cell r="B1290" t="str">
            <v>SŠ Obrovac</v>
          </cell>
        </row>
        <row r="1291">
          <cell r="A1291">
            <v>2371</v>
          </cell>
          <cell r="B1291" t="str">
            <v>SŠ Oroslavje</v>
          </cell>
        </row>
        <row r="1292">
          <cell r="A1292">
            <v>2484</v>
          </cell>
          <cell r="B1292" t="str">
            <v>SŠ Otočac</v>
          </cell>
        </row>
        <row r="1293">
          <cell r="A1293">
            <v>2495</v>
          </cell>
          <cell r="B1293" t="str">
            <v>SŠ Pakrac</v>
          </cell>
        </row>
        <row r="1294">
          <cell r="A1294">
            <v>2485</v>
          </cell>
          <cell r="B1294" t="str">
            <v xml:space="preserve">SŠ Pavla Rittera Vitezovića u Senju </v>
          </cell>
        </row>
        <row r="1295">
          <cell r="A1295">
            <v>2683</v>
          </cell>
          <cell r="B1295" t="str">
            <v>SŠ Petra Šegedina</v>
          </cell>
        </row>
        <row r="1296">
          <cell r="A1296">
            <v>2380</v>
          </cell>
          <cell r="B1296" t="str">
            <v>SŠ Petrinja</v>
          </cell>
        </row>
        <row r="1297">
          <cell r="A1297">
            <v>2494</v>
          </cell>
          <cell r="B1297" t="str">
            <v>SŠ Pitomača</v>
          </cell>
        </row>
        <row r="1298">
          <cell r="A1298">
            <v>2486</v>
          </cell>
          <cell r="B1298" t="str">
            <v>SŠ Plitvička Jezera</v>
          </cell>
        </row>
        <row r="1299">
          <cell r="A1299">
            <v>2368</v>
          </cell>
          <cell r="B1299" t="str">
            <v>SŠ Pregrada</v>
          </cell>
        </row>
        <row r="1300">
          <cell r="A1300">
            <v>2695</v>
          </cell>
          <cell r="B1300" t="str">
            <v>SŠ Prelog</v>
          </cell>
        </row>
        <row r="1301">
          <cell r="A1301">
            <v>2749</v>
          </cell>
          <cell r="B1301" t="str">
            <v>SŠ Sesvete</v>
          </cell>
        </row>
        <row r="1302">
          <cell r="A1302">
            <v>2404</v>
          </cell>
          <cell r="B1302" t="str">
            <v>SŠ Slunj</v>
          </cell>
        </row>
        <row r="1303">
          <cell r="A1303">
            <v>2487</v>
          </cell>
          <cell r="B1303" t="str">
            <v>SŠ Stjepan Ivšić</v>
          </cell>
        </row>
        <row r="1304">
          <cell r="A1304">
            <v>2613</v>
          </cell>
          <cell r="B1304" t="str">
            <v>SŠ Tin Ujević - Vrgorac</v>
          </cell>
        </row>
        <row r="1305">
          <cell r="A1305">
            <v>2375</v>
          </cell>
          <cell r="B1305" t="str">
            <v>SŠ Tina Ujevića - Kutina</v>
          </cell>
        </row>
        <row r="1306">
          <cell r="A1306">
            <v>2388</v>
          </cell>
          <cell r="B1306" t="str">
            <v>SŠ Topusko</v>
          </cell>
        </row>
        <row r="1307">
          <cell r="A1307">
            <v>2566</v>
          </cell>
          <cell r="B1307" t="str">
            <v>SŠ Valpovo</v>
          </cell>
        </row>
        <row r="1308">
          <cell r="A1308">
            <v>2684</v>
          </cell>
          <cell r="B1308" t="str">
            <v>SŠ Vela Luka</v>
          </cell>
        </row>
        <row r="1309">
          <cell r="A1309">
            <v>2383</v>
          </cell>
          <cell r="B1309" t="str">
            <v>SŠ Viktorovac</v>
          </cell>
        </row>
        <row r="1310">
          <cell r="A1310">
            <v>2647</v>
          </cell>
          <cell r="B1310" t="str">
            <v>SŠ Vladimir Gortan - Buje</v>
          </cell>
        </row>
        <row r="1311">
          <cell r="A1311">
            <v>2444</v>
          </cell>
          <cell r="B1311" t="str">
            <v>SŠ Vladimir Nazor</v>
          </cell>
        </row>
        <row r="1312">
          <cell r="A1312">
            <v>2361</v>
          </cell>
          <cell r="B1312" t="str">
            <v>SŠ Vrbovec</v>
          </cell>
        </row>
        <row r="1313">
          <cell r="A1313">
            <v>2365</v>
          </cell>
          <cell r="B1313" t="str">
            <v>SŠ Zabok</v>
          </cell>
        </row>
        <row r="1314">
          <cell r="A1314">
            <v>2372</v>
          </cell>
          <cell r="B1314" t="str">
            <v>SŠ Zlatar</v>
          </cell>
        </row>
        <row r="1315">
          <cell r="A1315">
            <v>2671</v>
          </cell>
          <cell r="B1315" t="str">
            <v>SŠ Zvane Črnje - Rovinj</v>
          </cell>
        </row>
        <row r="1316">
          <cell r="A1316">
            <v>2411</v>
          </cell>
          <cell r="B1316" t="str">
            <v>Strojarska i prometna škola - Varaždin</v>
          </cell>
        </row>
        <row r="1317">
          <cell r="A1317">
            <v>2452</v>
          </cell>
          <cell r="B1317" t="str">
            <v>Strojarska škola za industrijska i obrtnička zanimanja - Rijeka</v>
          </cell>
        </row>
        <row r="1318">
          <cell r="A1318">
            <v>2546</v>
          </cell>
          <cell r="B1318" t="str">
            <v>Strojarska tehnička škola - Osijek</v>
          </cell>
        </row>
        <row r="1319">
          <cell r="A1319">
            <v>2737</v>
          </cell>
          <cell r="B1319" t="str">
            <v>Strojarska tehnička škola Fausta Vrančića</v>
          </cell>
        </row>
        <row r="1320">
          <cell r="A1320">
            <v>2738</v>
          </cell>
          <cell r="B1320" t="str">
            <v>Strojarska tehnička škola Frana Bošnjakovića</v>
          </cell>
        </row>
        <row r="1321">
          <cell r="A1321">
            <v>2462</v>
          </cell>
          <cell r="B1321" t="str">
            <v>Strojarsko brodograđevna škola za industrijska i obrtnička zanimanja - Rijeka</v>
          </cell>
        </row>
        <row r="1322">
          <cell r="A1322">
            <v>2420</v>
          </cell>
          <cell r="B1322" t="str">
            <v>Strukovna škola - Đurđevac</v>
          </cell>
        </row>
        <row r="1323">
          <cell r="A1323">
            <v>2482</v>
          </cell>
          <cell r="B1323" t="str">
            <v>Strukovna škola - Gospić</v>
          </cell>
        </row>
        <row r="1324">
          <cell r="A1324">
            <v>2664</v>
          </cell>
          <cell r="B1324" t="str">
            <v>Strukovna škola - Pula</v>
          </cell>
        </row>
        <row r="1325">
          <cell r="A1325">
            <v>2492</v>
          </cell>
          <cell r="B1325" t="str">
            <v>Strukovna škola - Virovitica</v>
          </cell>
        </row>
        <row r="1326">
          <cell r="A1326">
            <v>2592</v>
          </cell>
          <cell r="B1326" t="str">
            <v>Strukovna škola - Vukovar</v>
          </cell>
        </row>
        <row r="1327">
          <cell r="A1327">
            <v>2672</v>
          </cell>
          <cell r="B1327" t="str">
            <v xml:space="preserve">Strukovna škola Eugena Kumičića - Rovinj </v>
          </cell>
        </row>
        <row r="1328">
          <cell r="A1328">
            <v>2528</v>
          </cell>
          <cell r="B1328" t="str">
            <v>Strukovna škola Vice Vlatkovića</v>
          </cell>
        </row>
        <row r="1329">
          <cell r="A1329">
            <v>2580</v>
          </cell>
          <cell r="B1329" t="str">
            <v>Šibenska privatna gimnazija s pravom javnosti</v>
          </cell>
        </row>
        <row r="1330">
          <cell r="A1330">
            <v>2342</v>
          </cell>
          <cell r="B1330" t="str">
            <v>Škola kreativnog razvoja dr.Časl</v>
          </cell>
        </row>
        <row r="1331">
          <cell r="A1331">
            <v>2633</v>
          </cell>
          <cell r="B1331" t="str">
            <v>Škola likovnih umjetnosti - Split</v>
          </cell>
        </row>
        <row r="1332">
          <cell r="A1332">
            <v>2531</v>
          </cell>
          <cell r="B1332" t="str">
            <v>Škola primijenjene umjetnosti i dizajna - Zadar</v>
          </cell>
        </row>
        <row r="1333">
          <cell r="A1333">
            <v>2747</v>
          </cell>
          <cell r="B1333" t="str">
            <v>Škola primijenjene umjetnosti i dizajna - Zagreb</v>
          </cell>
        </row>
        <row r="1334">
          <cell r="A1334">
            <v>2558</v>
          </cell>
          <cell r="B1334" t="str">
            <v>Škola primijenjene umjetnosti i dizajna Osijek</v>
          </cell>
        </row>
        <row r="1335">
          <cell r="A1335">
            <v>2659</v>
          </cell>
          <cell r="B1335" t="str">
            <v>Škola primijenjenih umjetnosti i dizajna - Pula</v>
          </cell>
        </row>
        <row r="1336">
          <cell r="A1336">
            <v>2327</v>
          </cell>
          <cell r="B1336" t="str">
            <v>Škola suvremenog plesa Ane Maletić - Zagreb</v>
          </cell>
        </row>
        <row r="1337">
          <cell r="A1337">
            <v>2731</v>
          </cell>
          <cell r="B1337" t="str">
            <v>Škola za cestovni promet - Zagreb</v>
          </cell>
        </row>
        <row r="1338">
          <cell r="A1338">
            <v>2631</v>
          </cell>
          <cell r="B1338" t="str">
            <v>Škola za dizajn, grafiku i održivu gradnju - Split</v>
          </cell>
        </row>
        <row r="1339">
          <cell r="A1339">
            <v>2735</v>
          </cell>
          <cell r="B1339" t="str">
            <v>Škola za grafiku, dizajn i medijsku produkciju</v>
          </cell>
        </row>
        <row r="1340">
          <cell r="A1340">
            <v>2326</v>
          </cell>
          <cell r="B1340" t="str">
            <v>Škola za klasični balet - Zagreb</v>
          </cell>
        </row>
        <row r="1341">
          <cell r="A1341">
            <v>2715</v>
          </cell>
          <cell r="B1341" t="str">
            <v>Škola za medicinske sestre Mlinarska</v>
          </cell>
        </row>
        <row r="1342">
          <cell r="A1342">
            <v>2716</v>
          </cell>
          <cell r="B1342" t="str">
            <v>Škola za medicinske sestre Vinogradska</v>
          </cell>
        </row>
        <row r="1343">
          <cell r="A1343">
            <v>2718</v>
          </cell>
          <cell r="B1343" t="str">
            <v>Škola za medicinske sestre Vrapče</v>
          </cell>
        </row>
        <row r="1344">
          <cell r="A1344">
            <v>2734</v>
          </cell>
          <cell r="B1344" t="str">
            <v>Škola za modu i dizajn</v>
          </cell>
        </row>
        <row r="1345">
          <cell r="A1345">
            <v>2744</v>
          </cell>
          <cell r="B1345" t="str">
            <v>Škola za montažu instalacija i metalnih konstrukcija</v>
          </cell>
        </row>
        <row r="1346">
          <cell r="A1346">
            <v>1980</v>
          </cell>
          <cell r="B1346" t="str">
            <v>Škola za odgoj i obrazovanje - Pula</v>
          </cell>
        </row>
        <row r="1347">
          <cell r="A1347">
            <v>2559</v>
          </cell>
          <cell r="B1347" t="str">
            <v>Škola za osposobljavanje i obrazovanje Vinko Bek</v>
          </cell>
        </row>
        <row r="1348">
          <cell r="A1348">
            <v>2717</v>
          </cell>
          <cell r="B1348" t="str">
            <v>Škola za primalje - Zagreb</v>
          </cell>
        </row>
        <row r="1349">
          <cell r="A1349">
            <v>2473</v>
          </cell>
          <cell r="B1349" t="str">
            <v>Škola za primijenjenu umjetnost u Rijeci</v>
          </cell>
        </row>
        <row r="1350">
          <cell r="A1350">
            <v>2656</v>
          </cell>
          <cell r="B1350" t="str">
            <v>Škola za turizam, ugostiteljstvo i trgovinu - Pula</v>
          </cell>
        </row>
        <row r="1351">
          <cell r="A1351">
            <v>2366</v>
          </cell>
          <cell r="B1351" t="str">
            <v>Škola za umjetnost, dizajn, grafiku i odjeću - Zabok</v>
          </cell>
        </row>
        <row r="1352">
          <cell r="A1352">
            <v>2748</v>
          </cell>
          <cell r="B1352" t="str">
            <v>Športska gimnazija - Zagreb</v>
          </cell>
        </row>
        <row r="1353">
          <cell r="A1353">
            <v>2393</v>
          </cell>
          <cell r="B1353" t="str">
            <v>Šumarska i drvodjeljska škola - Karlovac</v>
          </cell>
        </row>
        <row r="1354">
          <cell r="A1354">
            <v>4011</v>
          </cell>
          <cell r="B1354" t="str">
            <v>Talijanska osnovna škola - Bernardo Parentin Poreč</v>
          </cell>
        </row>
        <row r="1355">
          <cell r="A1355">
            <v>1925</v>
          </cell>
          <cell r="B1355" t="str">
            <v>Talijanska osnovna škola - Buje</v>
          </cell>
        </row>
        <row r="1356">
          <cell r="A1356">
            <v>2018</v>
          </cell>
          <cell r="B1356" t="str">
            <v>Talijanska osnovna škola - Novigrad</v>
          </cell>
        </row>
        <row r="1357">
          <cell r="A1357">
            <v>1960</v>
          </cell>
          <cell r="B1357" t="str">
            <v xml:space="preserve">Talijanska osnovna škola - Poreč </v>
          </cell>
        </row>
        <row r="1358">
          <cell r="A1358">
            <v>1983</v>
          </cell>
          <cell r="B1358" t="str">
            <v>Talijanska osnovna škola Bernardo Benussi - Rovinj</v>
          </cell>
        </row>
        <row r="1359">
          <cell r="A1359">
            <v>2030</v>
          </cell>
          <cell r="B1359" t="str">
            <v>Talijanska osnovna škola Galileo Galilei - Umag</v>
          </cell>
        </row>
        <row r="1360">
          <cell r="A1360">
            <v>2670</v>
          </cell>
          <cell r="B1360" t="str">
            <v xml:space="preserve">Talijanska srednja škola - Rovinj </v>
          </cell>
        </row>
        <row r="1361">
          <cell r="A1361">
            <v>2660</v>
          </cell>
          <cell r="B1361" t="str">
            <v>Talijanska srednja škola Dante Alighieri - Pula</v>
          </cell>
        </row>
        <row r="1362">
          <cell r="A1362">
            <v>2648</v>
          </cell>
          <cell r="B1362" t="str">
            <v>Talijanska srednja škola Leonardo da Vinci - Buje</v>
          </cell>
        </row>
        <row r="1363">
          <cell r="A1363">
            <v>2608</v>
          </cell>
          <cell r="B1363" t="str">
            <v>Tehnička i industrijska škola Ruđera Boškovića u Sinju</v>
          </cell>
        </row>
        <row r="1364">
          <cell r="A1364">
            <v>2433</v>
          </cell>
          <cell r="B1364" t="str">
            <v>Tehnička škola - Bjelovar</v>
          </cell>
        </row>
        <row r="1365">
          <cell r="A1365">
            <v>2692</v>
          </cell>
          <cell r="B1365" t="str">
            <v>Tehnička škola - Čakovec</v>
          </cell>
        </row>
        <row r="1366">
          <cell r="A1366">
            <v>2438</v>
          </cell>
          <cell r="B1366" t="str">
            <v>Tehnička škola - Daruvar</v>
          </cell>
        </row>
        <row r="1367">
          <cell r="A1367">
            <v>2395</v>
          </cell>
          <cell r="B1367" t="str">
            <v>Tehnička škola - Karlovac</v>
          </cell>
        </row>
        <row r="1368">
          <cell r="A1368">
            <v>2376</v>
          </cell>
          <cell r="B1368" t="str">
            <v>Tehnička škola - Kutina</v>
          </cell>
        </row>
        <row r="1369">
          <cell r="A1369">
            <v>2499</v>
          </cell>
          <cell r="B1369" t="str">
            <v>Tehnička škola - Požega</v>
          </cell>
        </row>
        <row r="1370">
          <cell r="A1370">
            <v>2663</v>
          </cell>
          <cell r="B1370" t="str">
            <v>Tehnička škola - Pula</v>
          </cell>
        </row>
        <row r="1371">
          <cell r="A1371">
            <v>2385</v>
          </cell>
          <cell r="B1371" t="str">
            <v>Tehnička škola - Sisak</v>
          </cell>
        </row>
        <row r="1372">
          <cell r="A1372">
            <v>2511</v>
          </cell>
          <cell r="B1372" t="str">
            <v>Tehnička škola - Slavonski Brod</v>
          </cell>
        </row>
        <row r="1373">
          <cell r="A1373">
            <v>2576</v>
          </cell>
          <cell r="B1373" t="str">
            <v>Tehnička škola - Šibenik</v>
          </cell>
        </row>
        <row r="1374">
          <cell r="A1374">
            <v>2490</v>
          </cell>
          <cell r="B1374" t="str">
            <v>Tehnička škola - Virovitica</v>
          </cell>
        </row>
        <row r="1375">
          <cell r="A1375">
            <v>2527</v>
          </cell>
          <cell r="B1375" t="str">
            <v>Tehnička škola - Zadar</v>
          </cell>
        </row>
        <row r="1376">
          <cell r="A1376">
            <v>2740</v>
          </cell>
          <cell r="B1376" t="str">
            <v>Tehnička škola - Zagreb</v>
          </cell>
        </row>
        <row r="1377">
          <cell r="A1377">
            <v>2596</v>
          </cell>
          <cell r="B1377" t="str">
            <v>Tehnička škola - Županja</v>
          </cell>
        </row>
        <row r="1378">
          <cell r="A1378">
            <v>2553</v>
          </cell>
          <cell r="B1378" t="str">
            <v>Tehnička škola i prirodoslovna gimnazija Ruđera Boškovića - Osijek</v>
          </cell>
        </row>
        <row r="1379">
          <cell r="A1379">
            <v>2591</v>
          </cell>
          <cell r="B1379" t="str">
            <v>Tehnička škola Nikole Tesle - Vukovar</v>
          </cell>
        </row>
        <row r="1380">
          <cell r="A1380">
            <v>2581</v>
          </cell>
          <cell r="B1380" t="str">
            <v>Tehnička škola Ruđera Boškovića - Vinkovci</v>
          </cell>
        </row>
        <row r="1381">
          <cell r="A1381">
            <v>2764</v>
          </cell>
          <cell r="B1381" t="str">
            <v>Tehnička škola Ruđera Boškovića - Zagreb</v>
          </cell>
        </row>
        <row r="1382">
          <cell r="A1382">
            <v>2601</v>
          </cell>
          <cell r="B1382" t="str">
            <v>Tehnička škola u Imotskom</v>
          </cell>
        </row>
        <row r="1383">
          <cell r="A1383">
            <v>2463</v>
          </cell>
          <cell r="B1383" t="str">
            <v>Tehnička škola za strojarstvo i brodogradnju - Rijeka</v>
          </cell>
        </row>
        <row r="1384">
          <cell r="A1384">
            <v>2628</v>
          </cell>
          <cell r="B1384" t="str">
            <v>Tehnička škola za strojarstvo i mehatroniku - Split</v>
          </cell>
        </row>
        <row r="1385">
          <cell r="A1385">
            <v>2727</v>
          </cell>
          <cell r="B1385" t="str">
            <v>Treća ekonomska škola - Zagreb</v>
          </cell>
        </row>
        <row r="1386">
          <cell r="A1386">
            <v>2557</v>
          </cell>
          <cell r="B1386" t="str">
            <v>Trgovačka i komercijalna škola davor Milas - Osijek</v>
          </cell>
        </row>
        <row r="1387">
          <cell r="A1387">
            <v>2454</v>
          </cell>
          <cell r="B1387" t="str">
            <v>Trgovačka i tekstilna škola u Rijeci</v>
          </cell>
        </row>
        <row r="1388">
          <cell r="A1388">
            <v>2746</v>
          </cell>
          <cell r="B1388" t="str">
            <v>Trgovačka škola - Zagreb</v>
          </cell>
        </row>
        <row r="1389">
          <cell r="A1389">
            <v>2396</v>
          </cell>
          <cell r="B1389" t="str">
            <v>Trgovačko - ugostiteljska škola - Karlovac</v>
          </cell>
        </row>
        <row r="1390">
          <cell r="A1390">
            <v>2680</v>
          </cell>
          <cell r="B1390" t="str">
            <v>Turistička i ugostiteljska škola - Dubrovnik</v>
          </cell>
        </row>
        <row r="1391">
          <cell r="A1391">
            <v>2635</v>
          </cell>
          <cell r="B1391" t="str">
            <v>Turističko - ugostiteljska škola - Split</v>
          </cell>
        </row>
        <row r="1392">
          <cell r="A1392">
            <v>2655</v>
          </cell>
          <cell r="B1392" t="str">
            <v xml:space="preserve">Turističko - ugostiteljska škola Antona Štifanića - Poreč </v>
          </cell>
        </row>
        <row r="1393">
          <cell r="A1393">
            <v>2435</v>
          </cell>
          <cell r="B1393" t="str">
            <v>Turističko-ugostiteljska i prehrambena škola - Bjelovar</v>
          </cell>
        </row>
        <row r="1394">
          <cell r="A1394">
            <v>2574</v>
          </cell>
          <cell r="B1394" t="str">
            <v>Turističko-ugostiteljska škola - Šibenik</v>
          </cell>
        </row>
        <row r="1395">
          <cell r="A1395">
            <v>4001</v>
          </cell>
          <cell r="B1395" t="str">
            <v>Učenički dom</v>
          </cell>
        </row>
        <row r="1396">
          <cell r="A1396">
            <v>4046</v>
          </cell>
          <cell r="B1396" t="str">
            <v>Učenički dom Hrvatski učiteljski konvikt</v>
          </cell>
        </row>
        <row r="1397">
          <cell r="A1397">
            <v>4048</v>
          </cell>
          <cell r="B1397" t="str">
            <v>Učenički dom Lovran</v>
          </cell>
        </row>
        <row r="1398">
          <cell r="A1398">
            <v>4049</v>
          </cell>
          <cell r="B1398" t="str">
            <v>Učenički dom Marije Jambrišak</v>
          </cell>
        </row>
        <row r="1399">
          <cell r="A1399">
            <v>4054</v>
          </cell>
          <cell r="B1399" t="str">
            <v>Učenički dom Varaždin</v>
          </cell>
        </row>
        <row r="1400">
          <cell r="A1400">
            <v>2845</v>
          </cell>
          <cell r="B1400" t="str">
            <v>Učilište za popularnu i jazz glazbu</v>
          </cell>
        </row>
        <row r="1401">
          <cell r="A1401">
            <v>2447</v>
          </cell>
          <cell r="B1401" t="str">
            <v>Ugostiteljska škola - Opatija</v>
          </cell>
        </row>
        <row r="1402">
          <cell r="A1402">
            <v>2555</v>
          </cell>
          <cell r="B1402" t="str">
            <v>Ugostiteljsko - turistička škola - Osijek</v>
          </cell>
        </row>
        <row r="1403">
          <cell r="A1403">
            <v>2729</v>
          </cell>
          <cell r="B1403" t="str">
            <v>Ugostiteljsko-turističko učilište - Zagreb</v>
          </cell>
        </row>
        <row r="1404">
          <cell r="A1404">
            <v>2914</v>
          </cell>
          <cell r="B1404" t="str">
            <v>Umjetnička gimnazija Ars Animae s pravom javnosti - Split</v>
          </cell>
        </row>
        <row r="1405">
          <cell r="A1405">
            <v>60</v>
          </cell>
          <cell r="B1405" t="str">
            <v>Umjetnička škola Franje Lučića</v>
          </cell>
        </row>
        <row r="1406">
          <cell r="A1406">
            <v>2059</v>
          </cell>
          <cell r="B1406" t="str">
            <v>Umjetnička škola Luke Sorkočevića - Dubrovnik</v>
          </cell>
        </row>
        <row r="1407">
          <cell r="A1407">
            <v>1941</v>
          </cell>
          <cell r="B1407" t="str">
            <v>Umjetnička škola Matka Brajše Rašana</v>
          </cell>
        </row>
        <row r="1408">
          <cell r="A1408">
            <v>2139</v>
          </cell>
          <cell r="B1408" t="str">
            <v>Umjetnička škola Miroslav Magdalenić - Čakovec</v>
          </cell>
        </row>
        <row r="1409">
          <cell r="A1409">
            <v>1959</v>
          </cell>
          <cell r="B1409" t="str">
            <v>Umjetnička škola Poreč</v>
          </cell>
        </row>
        <row r="1410">
          <cell r="A1410">
            <v>2745</v>
          </cell>
          <cell r="B1410" t="str">
            <v>Upravna škola Zagreb</v>
          </cell>
        </row>
        <row r="1411">
          <cell r="A1411">
            <v>2700</v>
          </cell>
          <cell r="B1411" t="str">
            <v>V. gimnazija - Zagreb</v>
          </cell>
        </row>
        <row r="1412">
          <cell r="A1412">
            <v>2623</v>
          </cell>
          <cell r="B1412" t="str">
            <v>V. gimnazija Vladimir Nazor - Split</v>
          </cell>
        </row>
        <row r="1413">
          <cell r="A1413">
            <v>630</v>
          </cell>
          <cell r="B1413" t="str">
            <v>V. osnovna škola - Bjelovar</v>
          </cell>
        </row>
        <row r="1414">
          <cell r="A1414">
            <v>465</v>
          </cell>
          <cell r="B1414" t="str">
            <v>V. osnovna škola - Varaždin</v>
          </cell>
        </row>
        <row r="1415">
          <cell r="A1415">
            <v>2719</v>
          </cell>
          <cell r="B1415" t="str">
            <v>Veterinarska škola - Zagreb</v>
          </cell>
        </row>
        <row r="1416">
          <cell r="A1416">
            <v>466</v>
          </cell>
          <cell r="B1416" t="str">
            <v>VI. osnovna škola - Varaždin</v>
          </cell>
        </row>
        <row r="1417">
          <cell r="A1417">
            <v>2702</v>
          </cell>
          <cell r="B1417" t="str">
            <v>VII. gimnazija - Zagreb</v>
          </cell>
        </row>
        <row r="1418">
          <cell r="A1418">
            <v>468</v>
          </cell>
          <cell r="B1418" t="str">
            <v>VII. osnovna škola - Varaždin</v>
          </cell>
        </row>
        <row r="1419">
          <cell r="A1419">
            <v>2330</v>
          </cell>
          <cell r="B1419" t="str">
            <v>Waldorfska škola u Zagrebu</v>
          </cell>
        </row>
        <row r="1420">
          <cell r="A1420">
            <v>2705</v>
          </cell>
          <cell r="B1420" t="str">
            <v>X. gimnazija Ivan Supek - Zagreb</v>
          </cell>
        </row>
        <row r="1421">
          <cell r="A1421">
            <v>2706</v>
          </cell>
          <cell r="B1421" t="str">
            <v>XI. gimnazija - Zagreb</v>
          </cell>
        </row>
        <row r="1422">
          <cell r="A1422">
            <v>2707</v>
          </cell>
          <cell r="B1422" t="str">
            <v>XII. gimnazija - Zagreb</v>
          </cell>
        </row>
        <row r="1423">
          <cell r="A1423">
            <v>2708</v>
          </cell>
          <cell r="B1423" t="str">
            <v>XIII. gimnazija - Zagreb</v>
          </cell>
        </row>
        <row r="1424">
          <cell r="A1424">
            <v>2710</v>
          </cell>
          <cell r="B1424" t="str">
            <v>XV. gimnazija - Zagreb</v>
          </cell>
        </row>
        <row r="1425">
          <cell r="A1425">
            <v>2711</v>
          </cell>
          <cell r="B1425" t="str">
            <v>XVI. gimnazija - Zagreb</v>
          </cell>
        </row>
        <row r="1426">
          <cell r="A1426">
            <v>2713</v>
          </cell>
          <cell r="B1426" t="str">
            <v>XVIII. gimnazija - Zagreb</v>
          </cell>
        </row>
        <row r="1427">
          <cell r="A1427">
            <v>2536</v>
          </cell>
          <cell r="B1427" t="str">
            <v>Zadarska privatna gimnazija s pravom javnosti</v>
          </cell>
        </row>
        <row r="1428">
          <cell r="A1428">
            <v>4000</v>
          </cell>
          <cell r="B1428" t="str">
            <v>Zadruga</v>
          </cell>
        </row>
        <row r="1429">
          <cell r="A1429">
            <v>2775</v>
          </cell>
          <cell r="B1429" t="str">
            <v>Zagrebačka umjetnička gimnazija s pravom javnosti</v>
          </cell>
        </row>
        <row r="1430">
          <cell r="A1430">
            <v>2586</v>
          </cell>
          <cell r="B1430" t="str">
            <v>Zdravstvena i veterinarska škola Dr. Andrije Štampara - Vinkovci</v>
          </cell>
        </row>
        <row r="1431">
          <cell r="A1431">
            <v>2634</v>
          </cell>
          <cell r="B1431" t="str">
            <v>Zdravstvena škola - Split</v>
          </cell>
        </row>
        <row r="1432">
          <cell r="A1432">
            <v>2714</v>
          </cell>
          <cell r="B1432" t="str">
            <v>Zdravstveno učilište - Zagreb</v>
          </cell>
        </row>
        <row r="1433">
          <cell r="A1433">
            <v>2359</v>
          </cell>
          <cell r="B1433" t="str">
            <v>Zrakoplovna tehnička škola Rudolfa Perešina</v>
          </cell>
        </row>
        <row r="1434">
          <cell r="A1434">
            <v>2477</v>
          </cell>
          <cell r="B1434" t="str">
            <v>Željeznička tehnička škola - Moravice</v>
          </cell>
        </row>
        <row r="1435">
          <cell r="A1435">
            <v>2751</v>
          </cell>
          <cell r="B1435" t="str">
            <v>Ženska opća gimnazija Družbe sestara milosrdnica - s pravom javnosti</v>
          </cell>
        </row>
        <row r="1436">
          <cell r="A1436">
            <v>4043</v>
          </cell>
          <cell r="B1436" t="str">
            <v>Ženski đački dom Dubrovnik</v>
          </cell>
        </row>
        <row r="1437">
          <cell r="A1437">
            <v>4007</v>
          </cell>
          <cell r="B1437" t="str">
            <v>Ženski đački dom Split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4065</v>
          </cell>
          <cell r="B718" t="str">
            <v>OŠ Kralja Zvonimira</v>
          </cell>
        </row>
        <row r="719">
          <cell r="A719">
            <v>830</v>
          </cell>
          <cell r="B719" t="str">
            <v>OŠ Kraljevica</v>
          </cell>
        </row>
        <row r="720">
          <cell r="A720">
            <v>2875</v>
          </cell>
          <cell r="B720" t="str">
            <v>OŠ Kraljice Jelene</v>
          </cell>
        </row>
        <row r="721">
          <cell r="A721">
            <v>190</v>
          </cell>
          <cell r="B721" t="str">
            <v>OŠ Krapinske Toplice</v>
          </cell>
        </row>
        <row r="722">
          <cell r="A722">
            <v>1226</v>
          </cell>
          <cell r="B722" t="str">
            <v>OŠ Krune Krstića - Zadar</v>
          </cell>
        </row>
        <row r="723">
          <cell r="A723">
            <v>88</v>
          </cell>
          <cell r="B723" t="str">
            <v>OŠ Ksavera Šandora Gjalskog - Donja Zelina</v>
          </cell>
        </row>
        <row r="724">
          <cell r="A724">
            <v>150</v>
          </cell>
          <cell r="B724" t="str">
            <v>OŠ Ksavera Šandora Gjalskog - Zabok</v>
          </cell>
        </row>
        <row r="725">
          <cell r="A725">
            <v>2198</v>
          </cell>
          <cell r="B725" t="str">
            <v>OŠ Ksavera Šandora Gjalskog - Zagreb</v>
          </cell>
        </row>
        <row r="726">
          <cell r="A726">
            <v>2116</v>
          </cell>
          <cell r="B726" t="str">
            <v>OŠ Kula Norinska</v>
          </cell>
        </row>
        <row r="727">
          <cell r="A727">
            <v>2106</v>
          </cell>
          <cell r="B727" t="str">
            <v>OŠ Kuna</v>
          </cell>
        </row>
        <row r="728">
          <cell r="A728">
            <v>100</v>
          </cell>
          <cell r="B728" t="str">
            <v>OŠ Kupljenovo</v>
          </cell>
        </row>
        <row r="729">
          <cell r="A729">
            <v>2141</v>
          </cell>
          <cell r="B729" t="str">
            <v>OŠ Kuršanec</v>
          </cell>
        </row>
        <row r="730">
          <cell r="A730">
            <v>2202</v>
          </cell>
          <cell r="B730" t="str">
            <v>OŠ Kustošija</v>
          </cell>
        </row>
        <row r="731">
          <cell r="A731">
            <v>1392</v>
          </cell>
          <cell r="B731" t="str">
            <v>OŠ Ladimirevci</v>
          </cell>
        </row>
        <row r="732">
          <cell r="A732">
            <v>2049</v>
          </cell>
          <cell r="B732" t="str">
            <v>OŠ Lapad</v>
          </cell>
        </row>
        <row r="733">
          <cell r="A733">
            <v>1452</v>
          </cell>
          <cell r="B733" t="str">
            <v>OŠ Laslovo</v>
          </cell>
        </row>
        <row r="734">
          <cell r="A734">
            <v>2884</v>
          </cell>
          <cell r="B734" t="str">
            <v>OŠ Lauder-Hugo Kon</v>
          </cell>
        </row>
        <row r="735">
          <cell r="A735">
            <v>566</v>
          </cell>
          <cell r="B735" t="str">
            <v>OŠ Legrad</v>
          </cell>
        </row>
        <row r="736">
          <cell r="A736">
            <v>2917</v>
          </cell>
          <cell r="B736" t="str">
            <v>OŠ Libar</v>
          </cell>
        </row>
        <row r="737">
          <cell r="A737">
            <v>187</v>
          </cell>
          <cell r="B737" t="str">
            <v>OŠ Lijepa Naša</v>
          </cell>
        </row>
        <row r="738">
          <cell r="A738">
            <v>1084</v>
          </cell>
          <cell r="B738" t="str">
            <v>OŠ Lipik</v>
          </cell>
        </row>
        <row r="739">
          <cell r="A739">
            <v>1641</v>
          </cell>
          <cell r="B739" t="str">
            <v>OŠ Lipovac</v>
          </cell>
        </row>
        <row r="740">
          <cell r="A740">
            <v>4058</v>
          </cell>
          <cell r="B740" t="str">
            <v>OŠ Lotrščak</v>
          </cell>
        </row>
        <row r="741">
          <cell r="A741">
            <v>1629</v>
          </cell>
          <cell r="B741" t="str">
            <v>OŠ Lovas</v>
          </cell>
        </row>
        <row r="742">
          <cell r="A742">
            <v>935</v>
          </cell>
          <cell r="B742" t="str">
            <v>OŠ Lovinac</v>
          </cell>
        </row>
        <row r="743">
          <cell r="A743">
            <v>2241</v>
          </cell>
          <cell r="B743" t="str">
            <v>OŠ Lovre pl. Matačića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450</v>
          </cell>
          <cell r="B746" t="str">
            <v>OŠ Ludbreg</v>
          </cell>
        </row>
        <row r="747">
          <cell r="A747">
            <v>324</v>
          </cell>
          <cell r="B747" t="str">
            <v>OŠ Ludina</v>
          </cell>
        </row>
        <row r="748">
          <cell r="A748">
            <v>1427</v>
          </cell>
          <cell r="B748" t="str">
            <v>OŠ Lug - Laskói Általános Iskola</v>
          </cell>
        </row>
        <row r="749">
          <cell r="A749">
            <v>2886</v>
          </cell>
          <cell r="B749" t="str">
            <v>OŠ Luka - Luka</v>
          </cell>
        </row>
        <row r="750">
          <cell r="A750">
            <v>2910</v>
          </cell>
          <cell r="B750" t="str">
            <v>OŠ Luka - Sesvete</v>
          </cell>
        </row>
        <row r="751">
          <cell r="A751">
            <v>1493</v>
          </cell>
          <cell r="B751" t="str">
            <v>OŠ Luka Botić</v>
          </cell>
        </row>
        <row r="752">
          <cell r="A752">
            <v>909</v>
          </cell>
          <cell r="B752" t="str">
            <v>OŠ Luke Perkovića - Brinje</v>
          </cell>
        </row>
        <row r="753">
          <cell r="A753">
            <v>513</v>
          </cell>
          <cell r="B753" t="str">
            <v>OŠ Ljubešćica</v>
          </cell>
        </row>
        <row r="754">
          <cell r="A754">
            <v>2269</v>
          </cell>
          <cell r="B754" t="str">
            <v>OŠ Ljubljanica - Zagreb</v>
          </cell>
        </row>
        <row r="755">
          <cell r="A755">
            <v>7</v>
          </cell>
          <cell r="B755" t="str">
            <v>OŠ Ljubo Babić</v>
          </cell>
        </row>
        <row r="756">
          <cell r="A756">
            <v>1155</v>
          </cell>
          <cell r="B756" t="str">
            <v>OŠ Ljudevit Gaj - Lužani</v>
          </cell>
        </row>
        <row r="757">
          <cell r="A757">
            <v>202</v>
          </cell>
          <cell r="B757" t="str">
            <v>OŠ Ljudevit Gaj - Mihovljan</v>
          </cell>
        </row>
        <row r="758">
          <cell r="A758">
            <v>147</v>
          </cell>
          <cell r="B758" t="str">
            <v>OŠ Ljudevit Gaj u Krapini</v>
          </cell>
        </row>
        <row r="759">
          <cell r="A759">
            <v>1089</v>
          </cell>
          <cell r="B759" t="str">
            <v>OŠ Ljudevita Gaja - Nova Gradiška</v>
          </cell>
        </row>
        <row r="760">
          <cell r="A760">
            <v>1370</v>
          </cell>
          <cell r="B760" t="str">
            <v>OŠ Ljudevita Gaja - Osijek</v>
          </cell>
        </row>
        <row r="761">
          <cell r="A761">
            <v>78</v>
          </cell>
          <cell r="B761" t="str">
            <v>OŠ Ljudevita Gaja - Zaprešić</v>
          </cell>
        </row>
        <row r="762">
          <cell r="A762">
            <v>537</v>
          </cell>
          <cell r="B762" t="str">
            <v>OŠ Ljudevita Modeca - Križevci</v>
          </cell>
        </row>
        <row r="763">
          <cell r="A763">
            <v>196</v>
          </cell>
          <cell r="B763" t="str">
            <v>OŠ Mače</v>
          </cell>
        </row>
        <row r="764">
          <cell r="A764">
            <v>362</v>
          </cell>
          <cell r="B764" t="str">
            <v>OŠ Mahično</v>
          </cell>
        </row>
        <row r="765">
          <cell r="A765">
            <v>1716</v>
          </cell>
          <cell r="B765" t="str">
            <v>OŠ Majstora Radovana</v>
          </cell>
        </row>
        <row r="766">
          <cell r="A766">
            <v>2254</v>
          </cell>
          <cell r="B766" t="str">
            <v>OŠ Malešnica</v>
          </cell>
        </row>
        <row r="767">
          <cell r="A767">
            <v>4053</v>
          </cell>
          <cell r="B767" t="str">
            <v>OŠ Malinska - Dubašnica</v>
          </cell>
        </row>
        <row r="768">
          <cell r="A768">
            <v>1757</v>
          </cell>
          <cell r="B768" t="str">
            <v>OŠ Manuš</v>
          </cell>
        </row>
        <row r="769">
          <cell r="A769">
            <v>2005</v>
          </cell>
          <cell r="B769" t="str">
            <v>OŠ Marčana</v>
          </cell>
        </row>
        <row r="770">
          <cell r="A770">
            <v>1671</v>
          </cell>
          <cell r="B770" t="str">
            <v>OŠ Mare Švel-Gamiršek</v>
          </cell>
        </row>
        <row r="771">
          <cell r="A771">
            <v>843</v>
          </cell>
          <cell r="B771" t="str">
            <v>OŠ Maria Martinolića</v>
          </cell>
        </row>
        <row r="772">
          <cell r="A772">
            <v>198</v>
          </cell>
          <cell r="B772" t="str">
            <v>OŠ Marija Bistrica</v>
          </cell>
        </row>
        <row r="773">
          <cell r="A773">
            <v>2023</v>
          </cell>
          <cell r="B773" t="str">
            <v>OŠ Marije i Line</v>
          </cell>
        </row>
        <row r="774">
          <cell r="A774">
            <v>2215</v>
          </cell>
          <cell r="B774" t="str">
            <v>OŠ Marije Jurić Zagorke</v>
          </cell>
        </row>
        <row r="775">
          <cell r="A775">
            <v>2051</v>
          </cell>
          <cell r="B775" t="str">
            <v>OŠ Marina Držića - Dubrovnik</v>
          </cell>
        </row>
        <row r="776">
          <cell r="A776">
            <v>2278</v>
          </cell>
          <cell r="B776" t="str">
            <v>OŠ Marina Držića - Zagreb</v>
          </cell>
        </row>
        <row r="777">
          <cell r="A777">
            <v>2047</v>
          </cell>
          <cell r="B777" t="str">
            <v>OŠ Marina Getaldića</v>
          </cell>
        </row>
        <row r="778">
          <cell r="A778">
            <v>1752</v>
          </cell>
          <cell r="B778" t="str">
            <v>OŠ Marjan</v>
          </cell>
        </row>
        <row r="779">
          <cell r="A779">
            <v>1706</v>
          </cell>
          <cell r="B779" t="str">
            <v>OŠ Marka Marulića</v>
          </cell>
        </row>
        <row r="780">
          <cell r="A780">
            <v>1205</v>
          </cell>
          <cell r="B780" t="str">
            <v>OŠ Markovac</v>
          </cell>
        </row>
        <row r="781">
          <cell r="A781">
            <v>2225</v>
          </cell>
          <cell r="B781" t="str">
            <v>OŠ Markuševec</v>
          </cell>
        </row>
        <row r="782">
          <cell r="A782">
            <v>1662</v>
          </cell>
          <cell r="B782" t="str">
            <v>OŠ Markušica</v>
          </cell>
        </row>
        <row r="783">
          <cell r="A783">
            <v>503</v>
          </cell>
          <cell r="B783" t="str">
            <v>OŠ Martijanec</v>
          </cell>
        </row>
        <row r="784">
          <cell r="A784">
            <v>4017</v>
          </cell>
          <cell r="B784" t="str">
            <v>OŠ Mate Balote - Buje</v>
          </cell>
        </row>
        <row r="785">
          <cell r="A785">
            <v>244</v>
          </cell>
          <cell r="B785" t="str">
            <v>OŠ Mate Lovraka - Kutina</v>
          </cell>
        </row>
        <row r="786">
          <cell r="A786">
            <v>1094</v>
          </cell>
          <cell r="B786" t="str">
            <v>OŠ Mate Lovraka - Nova Gradiška</v>
          </cell>
        </row>
        <row r="787">
          <cell r="A787">
            <v>267</v>
          </cell>
          <cell r="B787" t="str">
            <v>OŠ Mate Lovraka - Petrinja</v>
          </cell>
        </row>
        <row r="788">
          <cell r="A788">
            <v>713</v>
          </cell>
          <cell r="B788" t="str">
            <v>OŠ Mate Lovraka - Veliki Grđevac</v>
          </cell>
        </row>
        <row r="789">
          <cell r="A789">
            <v>1492</v>
          </cell>
          <cell r="B789" t="str">
            <v>OŠ Mate Lovraka - Vladislavci</v>
          </cell>
        </row>
        <row r="790">
          <cell r="A790">
            <v>2214</v>
          </cell>
          <cell r="B790" t="str">
            <v>OŠ Mate Lovraka - Zagreb</v>
          </cell>
        </row>
        <row r="791">
          <cell r="A791">
            <v>1602</v>
          </cell>
          <cell r="B791" t="str">
            <v>OŠ Mate Lovraka - Županja</v>
          </cell>
        </row>
        <row r="792">
          <cell r="A792">
            <v>1611</v>
          </cell>
          <cell r="B792" t="str">
            <v>OŠ Matija Antun Reljković - Cerna</v>
          </cell>
        </row>
        <row r="793">
          <cell r="A793">
            <v>1177</v>
          </cell>
          <cell r="B793" t="str">
            <v>OŠ Matija Antun Reljković - Davor</v>
          </cell>
        </row>
        <row r="794">
          <cell r="A794">
            <v>1171</v>
          </cell>
          <cell r="B794" t="str">
            <v>OŠ Matija Gubec - Cernik</v>
          </cell>
        </row>
        <row r="795">
          <cell r="A795">
            <v>1628</v>
          </cell>
          <cell r="B795" t="str">
            <v>OŠ Matija Gubec - Jarmina</v>
          </cell>
        </row>
        <row r="796">
          <cell r="A796">
            <v>1494</v>
          </cell>
          <cell r="B796" t="str">
            <v>OŠ Matija Gubec - Magdalenovac</v>
          </cell>
        </row>
        <row r="797">
          <cell r="A797">
            <v>1349</v>
          </cell>
          <cell r="B797" t="str">
            <v>OŠ Matija Gubec - Piškorevci</v>
          </cell>
        </row>
        <row r="798">
          <cell r="A798">
            <v>174</v>
          </cell>
          <cell r="B798" t="str">
            <v>OŠ Matije Gupca - Gornja Stubica</v>
          </cell>
        </row>
        <row r="799">
          <cell r="A799">
            <v>2265</v>
          </cell>
          <cell r="B799" t="str">
            <v>OŠ Matije Gupca - Zagreb</v>
          </cell>
        </row>
        <row r="800">
          <cell r="A800">
            <v>1386</v>
          </cell>
          <cell r="B800" t="str">
            <v>OŠ Matije Petra Katančića</v>
          </cell>
        </row>
        <row r="801">
          <cell r="A801">
            <v>1934</v>
          </cell>
          <cell r="B801" t="str">
            <v>OŠ Matije Vlačića</v>
          </cell>
        </row>
        <row r="802">
          <cell r="A802">
            <v>2234</v>
          </cell>
          <cell r="B802" t="str">
            <v>OŠ Matka Laginje</v>
          </cell>
        </row>
        <row r="803">
          <cell r="A803">
            <v>2205</v>
          </cell>
          <cell r="B803" t="str">
            <v>OŠ Medvedgrad</v>
          </cell>
        </row>
        <row r="804">
          <cell r="A804">
            <v>1772</v>
          </cell>
          <cell r="B804" t="str">
            <v>OŠ Mejaši</v>
          </cell>
        </row>
        <row r="805">
          <cell r="A805">
            <v>1762</v>
          </cell>
          <cell r="B805" t="str">
            <v>OŠ Meje</v>
          </cell>
        </row>
        <row r="806">
          <cell r="A806">
            <v>1770</v>
          </cell>
          <cell r="B806" t="str">
            <v>OŠ Mertojak</v>
          </cell>
        </row>
        <row r="807">
          <cell r="A807">
            <v>447</v>
          </cell>
          <cell r="B807" t="str">
            <v>OŠ Metel Ožegović</v>
          </cell>
        </row>
        <row r="808">
          <cell r="A808">
            <v>20</v>
          </cell>
          <cell r="B808" t="str">
            <v>OŠ Mihaela Šiloboda</v>
          </cell>
        </row>
        <row r="809">
          <cell r="A809">
            <v>569</v>
          </cell>
          <cell r="B809" t="str">
            <v>OŠ Mihovil Pavlek Miškina - Đelekovec</v>
          </cell>
        </row>
        <row r="810">
          <cell r="A810">
            <v>1675</v>
          </cell>
          <cell r="B810" t="str">
            <v>OŠ Mijat Stojanović</v>
          </cell>
        </row>
        <row r="811">
          <cell r="A811">
            <v>993</v>
          </cell>
          <cell r="B811" t="str">
            <v>OŠ Mikleuš</v>
          </cell>
        </row>
        <row r="812">
          <cell r="A812">
            <v>1121</v>
          </cell>
          <cell r="B812" t="str">
            <v>OŠ Milan Amruš</v>
          </cell>
        </row>
        <row r="813">
          <cell r="A813">
            <v>827</v>
          </cell>
          <cell r="B813" t="str">
            <v>OŠ Milan Brozović</v>
          </cell>
        </row>
        <row r="814">
          <cell r="A814">
            <v>1899</v>
          </cell>
          <cell r="B814" t="str">
            <v>OŠ Milana Begovića</v>
          </cell>
        </row>
        <row r="815">
          <cell r="A815">
            <v>27</v>
          </cell>
          <cell r="B815" t="str">
            <v>OŠ Milana Langa</v>
          </cell>
        </row>
        <row r="816">
          <cell r="A816">
            <v>2019</v>
          </cell>
          <cell r="B816" t="str">
            <v>OŠ Milana Šorga - Oprtalj</v>
          </cell>
        </row>
        <row r="817">
          <cell r="A817">
            <v>1490</v>
          </cell>
          <cell r="B817" t="str">
            <v>OŠ Milka Cepelića</v>
          </cell>
        </row>
        <row r="818">
          <cell r="A818">
            <v>135</v>
          </cell>
          <cell r="B818" t="str">
            <v>OŠ Milke Trnine</v>
          </cell>
        </row>
        <row r="819">
          <cell r="A819">
            <v>1879</v>
          </cell>
          <cell r="B819" t="str">
            <v>OŠ Milna</v>
          </cell>
        </row>
        <row r="820">
          <cell r="A820">
            <v>668</v>
          </cell>
          <cell r="B820" t="str">
            <v>OŠ Mirka Pereša</v>
          </cell>
        </row>
        <row r="821">
          <cell r="A821">
            <v>1448</v>
          </cell>
          <cell r="B821" t="str">
            <v>OŠ Miroslava Krleže - Čepin</v>
          </cell>
        </row>
        <row r="822">
          <cell r="A822">
            <v>2194</v>
          </cell>
          <cell r="B822" t="str">
            <v>OŠ Miroslava Krleže - Zagreb</v>
          </cell>
        </row>
        <row r="823">
          <cell r="A823">
            <v>1593</v>
          </cell>
          <cell r="B823" t="str">
            <v>OŠ Mitnica</v>
          </cell>
        </row>
        <row r="824">
          <cell r="A824">
            <v>1046</v>
          </cell>
          <cell r="B824" t="str">
            <v>OŠ Mladost - Jakšić</v>
          </cell>
        </row>
        <row r="825">
          <cell r="A825">
            <v>309</v>
          </cell>
          <cell r="B825" t="str">
            <v>OŠ Mladost - Lekenik</v>
          </cell>
        </row>
        <row r="826">
          <cell r="A826">
            <v>1367</v>
          </cell>
          <cell r="B826" t="str">
            <v>OŠ Mladost - Osijek</v>
          </cell>
        </row>
        <row r="827">
          <cell r="A827">
            <v>2299</v>
          </cell>
          <cell r="B827" t="str">
            <v>OŠ Mladost - Zagreb</v>
          </cell>
        </row>
        <row r="828">
          <cell r="A828">
            <v>2109</v>
          </cell>
          <cell r="B828" t="str">
            <v>OŠ Mljet</v>
          </cell>
        </row>
        <row r="829">
          <cell r="A829">
            <v>2061</v>
          </cell>
          <cell r="B829" t="str">
            <v>OŠ Mokošica - Dubrovnik</v>
          </cell>
        </row>
        <row r="830">
          <cell r="A830">
            <v>601</v>
          </cell>
          <cell r="B830" t="str">
            <v>OŠ Molve</v>
          </cell>
        </row>
        <row r="831">
          <cell r="A831">
            <v>1976</v>
          </cell>
          <cell r="B831" t="str">
            <v>OŠ Monte Zaro</v>
          </cell>
        </row>
        <row r="832">
          <cell r="A832">
            <v>870</v>
          </cell>
          <cell r="B832" t="str">
            <v>OŠ Mrkopalj</v>
          </cell>
        </row>
        <row r="833">
          <cell r="A833">
            <v>2156</v>
          </cell>
          <cell r="B833" t="str">
            <v>OŠ Mursko Središće</v>
          </cell>
        </row>
        <row r="834">
          <cell r="A834">
            <v>1568</v>
          </cell>
          <cell r="B834" t="str">
            <v>OŠ Murterski škoji</v>
          </cell>
        </row>
        <row r="835">
          <cell r="A835">
            <v>2324</v>
          </cell>
          <cell r="B835" t="str">
            <v>OŠ Nad lipom</v>
          </cell>
        </row>
        <row r="836">
          <cell r="A836">
            <v>2341</v>
          </cell>
          <cell r="B836" t="str">
            <v>OŠ Nandi s pravom javnosti</v>
          </cell>
        </row>
        <row r="837">
          <cell r="A837">
            <v>2159</v>
          </cell>
          <cell r="B837" t="str">
            <v>OŠ Nedelišće</v>
          </cell>
        </row>
        <row r="838">
          <cell r="A838">
            <v>1676</v>
          </cell>
          <cell r="B838" t="str">
            <v>OŠ Negoslavci</v>
          </cell>
        </row>
        <row r="839">
          <cell r="A839">
            <v>1800</v>
          </cell>
          <cell r="B839" t="str">
            <v>OŠ Neorić-Sutina</v>
          </cell>
        </row>
        <row r="840">
          <cell r="A840">
            <v>416</v>
          </cell>
          <cell r="B840" t="str">
            <v>OŠ Netretić</v>
          </cell>
        </row>
        <row r="841">
          <cell r="A841">
            <v>789</v>
          </cell>
          <cell r="B841" t="str">
            <v>OŠ Nikola Tesla - Rijeka</v>
          </cell>
        </row>
        <row r="842">
          <cell r="A842">
            <v>1592</v>
          </cell>
          <cell r="B842" t="str">
            <v>OŠ Nikole Andrića</v>
          </cell>
        </row>
        <row r="843">
          <cell r="A843">
            <v>48</v>
          </cell>
          <cell r="B843" t="str">
            <v>OŠ Nikole Hribara</v>
          </cell>
        </row>
        <row r="844">
          <cell r="A844">
            <v>1214</v>
          </cell>
          <cell r="B844" t="str">
            <v>OŠ Nikole Tesle - Gračac</v>
          </cell>
        </row>
        <row r="845">
          <cell r="A845">
            <v>1581</v>
          </cell>
          <cell r="B845" t="str">
            <v>OŠ Nikole Tesle - Mirkovci</v>
          </cell>
        </row>
        <row r="846">
          <cell r="A846">
            <v>2268</v>
          </cell>
          <cell r="B846" t="str">
            <v>OŠ Nikole Tesle - Zagreb</v>
          </cell>
        </row>
        <row r="847">
          <cell r="A847">
            <v>678</v>
          </cell>
          <cell r="B847" t="str">
            <v>OŠ Nova Rača</v>
          </cell>
        </row>
        <row r="848">
          <cell r="A848">
            <v>453</v>
          </cell>
          <cell r="B848" t="str">
            <v>OŠ Novi Marof</v>
          </cell>
        </row>
        <row r="849">
          <cell r="A849">
            <v>1271</v>
          </cell>
          <cell r="B849" t="str">
            <v>OŠ Novigrad</v>
          </cell>
        </row>
        <row r="850">
          <cell r="A850">
            <v>4050</v>
          </cell>
          <cell r="B850" t="str">
            <v>OŠ Novo Čiče</v>
          </cell>
        </row>
        <row r="851">
          <cell r="A851">
            <v>259</v>
          </cell>
          <cell r="B851" t="str">
            <v>OŠ Novska</v>
          </cell>
        </row>
        <row r="852">
          <cell r="A852">
            <v>1686</v>
          </cell>
          <cell r="B852" t="str">
            <v>OŠ o. Petra Perice Makarska</v>
          </cell>
        </row>
        <row r="853">
          <cell r="A853">
            <v>1217</v>
          </cell>
          <cell r="B853" t="str">
            <v>OŠ Obrovac</v>
          </cell>
        </row>
        <row r="854">
          <cell r="A854">
            <v>2301</v>
          </cell>
          <cell r="B854" t="str">
            <v>OŠ Odra</v>
          </cell>
        </row>
        <row r="855">
          <cell r="A855">
            <v>1188</v>
          </cell>
          <cell r="B855" t="str">
            <v>OŠ Okučani</v>
          </cell>
        </row>
        <row r="856">
          <cell r="A856">
            <v>4045</v>
          </cell>
          <cell r="B856" t="str">
            <v>OŠ Omišalj</v>
          </cell>
        </row>
        <row r="857">
          <cell r="A857">
            <v>2113</v>
          </cell>
          <cell r="B857" t="str">
            <v>OŠ Opuzen</v>
          </cell>
        </row>
        <row r="858">
          <cell r="A858">
            <v>2104</v>
          </cell>
          <cell r="B858" t="str">
            <v>OŠ Orebić</v>
          </cell>
        </row>
        <row r="859">
          <cell r="A859">
            <v>2154</v>
          </cell>
          <cell r="B859" t="str">
            <v>OŠ Orehovica</v>
          </cell>
        </row>
        <row r="860">
          <cell r="A860">
            <v>205</v>
          </cell>
          <cell r="B860" t="str">
            <v>OŠ Oroslavje</v>
          </cell>
        </row>
        <row r="861">
          <cell r="A861">
            <v>1740</v>
          </cell>
          <cell r="B861" t="str">
            <v>OŠ Ostrog</v>
          </cell>
        </row>
        <row r="862">
          <cell r="A862">
            <v>2303</v>
          </cell>
          <cell r="B862" t="str">
            <v>OŠ Otok</v>
          </cell>
        </row>
        <row r="863">
          <cell r="A863">
            <v>2201</v>
          </cell>
          <cell r="B863" t="str">
            <v>OŠ Otona Ivekovića</v>
          </cell>
        </row>
        <row r="864">
          <cell r="A864">
            <v>2119</v>
          </cell>
          <cell r="B864" t="str">
            <v>OŠ Otrići-Dubrave</v>
          </cell>
        </row>
        <row r="865">
          <cell r="A865">
            <v>1300</v>
          </cell>
          <cell r="B865" t="str">
            <v>OŠ Pakoštane</v>
          </cell>
        </row>
        <row r="866">
          <cell r="A866">
            <v>2196</v>
          </cell>
          <cell r="B866" t="str">
            <v>OŠ Pantovčak</v>
          </cell>
        </row>
        <row r="867">
          <cell r="A867">
            <v>77</v>
          </cell>
          <cell r="B867" t="str">
            <v>OŠ Pavao Belas</v>
          </cell>
        </row>
        <row r="868">
          <cell r="A868">
            <v>185</v>
          </cell>
          <cell r="B868" t="str">
            <v>OŠ Pavla Štoosa</v>
          </cell>
        </row>
        <row r="869">
          <cell r="A869">
            <v>2206</v>
          </cell>
          <cell r="B869" t="str">
            <v>OŠ Pavleka Miškine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798</v>
          </cell>
          <cell r="B871" t="str">
            <v>OŠ Pehlin</v>
          </cell>
        </row>
        <row r="872">
          <cell r="A872">
            <v>917</v>
          </cell>
          <cell r="B872" t="str">
            <v>OŠ Perušić</v>
          </cell>
        </row>
        <row r="873">
          <cell r="A873">
            <v>1718</v>
          </cell>
          <cell r="B873" t="str">
            <v>OŠ Petar Berislavić</v>
          </cell>
        </row>
        <row r="874">
          <cell r="A874">
            <v>1295</v>
          </cell>
          <cell r="B874" t="str">
            <v>OŠ Petar Lorini</v>
          </cell>
        </row>
        <row r="875">
          <cell r="A875">
            <v>1282</v>
          </cell>
          <cell r="B875" t="str">
            <v>OŠ Petar Zoranić - Nin</v>
          </cell>
        </row>
        <row r="876">
          <cell r="A876">
            <v>1318</v>
          </cell>
          <cell r="B876" t="str">
            <v>OŠ Petar Zoranić - Stankovci</v>
          </cell>
        </row>
        <row r="877">
          <cell r="A877">
            <v>737</v>
          </cell>
          <cell r="B877" t="str">
            <v>OŠ Petar Zrinski - Čabar</v>
          </cell>
        </row>
        <row r="878">
          <cell r="A878">
            <v>474</v>
          </cell>
          <cell r="B878" t="str">
            <v>OŠ Petar Zrinski - Jalžabet</v>
          </cell>
        </row>
        <row r="879">
          <cell r="A879">
            <v>2189</v>
          </cell>
          <cell r="B879" t="str">
            <v>OŠ Petar Zrinski - Šenkovec</v>
          </cell>
        </row>
        <row r="880">
          <cell r="A880">
            <v>2207</v>
          </cell>
          <cell r="B880" t="str">
            <v>OŠ Petar Zrinski - Zagreb</v>
          </cell>
        </row>
        <row r="881">
          <cell r="A881">
            <v>1880</v>
          </cell>
          <cell r="B881" t="str">
            <v>OŠ Petra Hektorovića - Stari Grad</v>
          </cell>
        </row>
        <row r="882">
          <cell r="A882">
            <v>2063</v>
          </cell>
          <cell r="B882" t="str">
            <v>OŠ Petra Kanavelića</v>
          </cell>
        </row>
        <row r="883">
          <cell r="A883">
            <v>1538</v>
          </cell>
          <cell r="B883" t="str">
            <v>OŠ Petra Krešimira IV.</v>
          </cell>
        </row>
        <row r="884">
          <cell r="A884">
            <v>1870</v>
          </cell>
          <cell r="B884" t="str">
            <v>OŠ Petra Kružića Klis</v>
          </cell>
        </row>
        <row r="885">
          <cell r="A885">
            <v>1011</v>
          </cell>
          <cell r="B885" t="str">
            <v>OŠ Petra Preradovića - Pitomača</v>
          </cell>
        </row>
        <row r="886">
          <cell r="A886">
            <v>1228</v>
          </cell>
          <cell r="B886" t="str">
            <v>OŠ Petra Preradovića - Zadar</v>
          </cell>
        </row>
        <row r="887">
          <cell r="A887">
            <v>2242</v>
          </cell>
          <cell r="B887" t="str">
            <v>OŠ Petra Preradovića - Zagreb</v>
          </cell>
        </row>
        <row r="888">
          <cell r="A888">
            <v>1992</v>
          </cell>
          <cell r="B888" t="str">
            <v>OŠ Petra Studenca - Kanfanar</v>
          </cell>
        </row>
        <row r="889">
          <cell r="A889">
            <v>1309</v>
          </cell>
          <cell r="B889" t="str">
            <v>OŠ Petra Zoranića</v>
          </cell>
        </row>
        <row r="890">
          <cell r="A890">
            <v>478</v>
          </cell>
          <cell r="B890" t="str">
            <v>OŠ Petrijanec</v>
          </cell>
        </row>
        <row r="891">
          <cell r="A891">
            <v>1471</v>
          </cell>
          <cell r="B891" t="str">
            <v>OŠ Petrijevci</v>
          </cell>
        </row>
        <row r="892">
          <cell r="A892">
            <v>1570</v>
          </cell>
          <cell r="B892" t="str">
            <v>OŠ Pirovac</v>
          </cell>
        </row>
        <row r="893">
          <cell r="A893">
            <v>431</v>
          </cell>
          <cell r="B893" t="str">
            <v xml:space="preserve">OŠ Plaški </v>
          </cell>
        </row>
        <row r="894">
          <cell r="A894">
            <v>938</v>
          </cell>
          <cell r="B894" t="str">
            <v>OŠ Plitvička Jezera</v>
          </cell>
        </row>
        <row r="895">
          <cell r="A895">
            <v>1765</v>
          </cell>
          <cell r="B895" t="str">
            <v>OŠ Plokite</v>
          </cell>
        </row>
        <row r="896">
          <cell r="A896">
            <v>788</v>
          </cell>
          <cell r="B896" t="str">
            <v>OŠ Podmurvice</v>
          </cell>
        </row>
        <row r="897">
          <cell r="A897">
            <v>458</v>
          </cell>
          <cell r="B897" t="str">
            <v>OŠ Podrute</v>
          </cell>
        </row>
        <row r="898">
          <cell r="A898">
            <v>2164</v>
          </cell>
          <cell r="B898" t="str">
            <v>OŠ Podturen</v>
          </cell>
        </row>
        <row r="899">
          <cell r="A899">
            <v>1759</v>
          </cell>
          <cell r="B899" t="str">
            <v>OŠ Pojišan</v>
          </cell>
        </row>
        <row r="900">
          <cell r="A900">
            <v>58</v>
          </cell>
          <cell r="B900" t="str">
            <v>OŠ Pokupsko</v>
          </cell>
        </row>
        <row r="901">
          <cell r="A901">
            <v>1314</v>
          </cell>
          <cell r="B901" t="str">
            <v>OŠ Polača</v>
          </cell>
        </row>
        <row r="902">
          <cell r="A902">
            <v>1261</v>
          </cell>
          <cell r="B902" t="str">
            <v>OŠ Poličnik</v>
          </cell>
        </row>
        <row r="903">
          <cell r="A903">
            <v>1416</v>
          </cell>
          <cell r="B903" t="str">
            <v>OŠ Popovac</v>
          </cell>
        </row>
        <row r="904">
          <cell r="A904">
            <v>318</v>
          </cell>
          <cell r="B904" t="str">
            <v>OŠ Popovača</v>
          </cell>
        </row>
        <row r="905">
          <cell r="A905">
            <v>1954</v>
          </cell>
          <cell r="B905" t="str">
            <v>OŠ Poreč</v>
          </cell>
        </row>
        <row r="906">
          <cell r="A906">
            <v>6</v>
          </cell>
          <cell r="B906" t="str">
            <v>OŠ Posavski Bregi</v>
          </cell>
        </row>
        <row r="907">
          <cell r="A907">
            <v>2263</v>
          </cell>
          <cell r="B907" t="str">
            <v>OŠ Prečko</v>
          </cell>
        </row>
        <row r="908">
          <cell r="A908">
            <v>2168</v>
          </cell>
          <cell r="B908" t="str">
            <v>OŠ Prelog</v>
          </cell>
        </row>
        <row r="909">
          <cell r="A909">
            <v>2126</v>
          </cell>
          <cell r="B909" t="str">
            <v>OŠ Primorje</v>
          </cell>
        </row>
        <row r="910">
          <cell r="A910">
            <v>1842</v>
          </cell>
          <cell r="B910" t="str">
            <v>OŠ Primorski Dolac</v>
          </cell>
        </row>
        <row r="911">
          <cell r="A911">
            <v>1558</v>
          </cell>
          <cell r="B911" t="str">
            <v>OŠ Primošten</v>
          </cell>
        </row>
        <row r="912">
          <cell r="A912">
            <v>1286</v>
          </cell>
          <cell r="B912" t="str">
            <v>OŠ Privlaka</v>
          </cell>
        </row>
        <row r="913">
          <cell r="A913">
            <v>1743</v>
          </cell>
          <cell r="B913" t="str">
            <v>OŠ Prof. Filipa Lukasa</v>
          </cell>
        </row>
        <row r="914">
          <cell r="A914">
            <v>607</v>
          </cell>
          <cell r="B914" t="str">
            <v>OŠ Prof. Franje Viktora Šignjara</v>
          </cell>
        </row>
        <row r="915">
          <cell r="A915">
            <v>1791</v>
          </cell>
          <cell r="B915" t="str">
            <v>OŠ Pučišća</v>
          </cell>
        </row>
        <row r="916">
          <cell r="A916">
            <v>1773</v>
          </cell>
          <cell r="B916" t="str">
            <v>OŠ Pujanki</v>
          </cell>
        </row>
        <row r="917">
          <cell r="A917">
            <v>103</v>
          </cell>
          <cell r="B917" t="str">
            <v>OŠ Pušća</v>
          </cell>
        </row>
        <row r="918">
          <cell r="A918">
            <v>263</v>
          </cell>
          <cell r="B918" t="str">
            <v>OŠ Rajić</v>
          </cell>
        </row>
        <row r="919">
          <cell r="A919">
            <v>2277</v>
          </cell>
          <cell r="B919" t="str">
            <v>OŠ Rapska</v>
          </cell>
        </row>
        <row r="920">
          <cell r="A920">
            <v>1768</v>
          </cell>
          <cell r="B920" t="str">
            <v>OŠ Ravne njive</v>
          </cell>
        </row>
        <row r="921">
          <cell r="A921">
            <v>350</v>
          </cell>
          <cell r="B921" t="str">
            <v>OŠ Rečica</v>
          </cell>
        </row>
        <row r="922">
          <cell r="A922">
            <v>2883</v>
          </cell>
          <cell r="B922" t="str">
            <v>OŠ Remete</v>
          </cell>
        </row>
        <row r="923">
          <cell r="A923">
            <v>1383</v>
          </cell>
          <cell r="B923" t="str">
            <v>OŠ Retfala</v>
          </cell>
        </row>
        <row r="924">
          <cell r="A924">
            <v>2209</v>
          </cell>
          <cell r="B924" t="str">
            <v>OŠ Retkovec</v>
          </cell>
        </row>
        <row r="925">
          <cell r="A925">
            <v>758</v>
          </cell>
          <cell r="B925" t="str">
            <v>OŠ Rikard Katalinić Jeretov</v>
          </cell>
        </row>
        <row r="926">
          <cell r="A926">
            <v>2016</v>
          </cell>
          <cell r="B926" t="str">
            <v>OŠ Rivarela</v>
          </cell>
        </row>
        <row r="927">
          <cell r="A927">
            <v>1560</v>
          </cell>
          <cell r="B927" t="str">
            <v>OŠ Rogoznica</v>
          </cell>
        </row>
        <row r="928">
          <cell r="A928">
            <v>722</v>
          </cell>
          <cell r="B928" t="str">
            <v>OŠ Rovišće</v>
          </cell>
        </row>
        <row r="929">
          <cell r="A929">
            <v>32</v>
          </cell>
          <cell r="B929" t="str">
            <v>OŠ Rude</v>
          </cell>
        </row>
        <row r="930">
          <cell r="A930">
            <v>2266</v>
          </cell>
          <cell r="B930" t="str">
            <v>OŠ Rudeš</v>
          </cell>
        </row>
        <row r="931">
          <cell r="A931">
            <v>825</v>
          </cell>
          <cell r="B931" t="str">
            <v>OŠ Rudolfa Strohala</v>
          </cell>
        </row>
        <row r="932">
          <cell r="A932">
            <v>97</v>
          </cell>
          <cell r="B932" t="str">
            <v>OŠ Rugvica</v>
          </cell>
        </row>
        <row r="933">
          <cell r="A933">
            <v>1833</v>
          </cell>
          <cell r="B933" t="str">
            <v>OŠ Runović</v>
          </cell>
        </row>
        <row r="934">
          <cell r="A934">
            <v>23</v>
          </cell>
          <cell r="B934" t="str">
            <v>OŠ Samobor</v>
          </cell>
        </row>
        <row r="935">
          <cell r="A935">
            <v>779</v>
          </cell>
          <cell r="B935" t="str">
            <v>OŠ San Nicolo - Rijeka</v>
          </cell>
        </row>
        <row r="936">
          <cell r="A936">
            <v>4041</v>
          </cell>
          <cell r="B936" t="str">
            <v>OŠ Satnica Đakovačka</v>
          </cell>
        </row>
        <row r="937">
          <cell r="A937">
            <v>2282</v>
          </cell>
          <cell r="B937" t="str">
            <v>OŠ Savski Gaj</v>
          </cell>
        </row>
        <row r="938">
          <cell r="A938">
            <v>287</v>
          </cell>
          <cell r="B938" t="str">
            <v>OŠ Sela</v>
          </cell>
        </row>
        <row r="939">
          <cell r="A939">
            <v>1795</v>
          </cell>
          <cell r="B939" t="str">
            <v>OŠ Selca</v>
          </cell>
        </row>
        <row r="940">
          <cell r="A940">
            <v>2175</v>
          </cell>
          <cell r="B940" t="str">
            <v>OŠ Selnica</v>
          </cell>
        </row>
        <row r="941">
          <cell r="A941">
            <v>2317</v>
          </cell>
          <cell r="B941" t="str">
            <v>OŠ Sesvete</v>
          </cell>
        </row>
        <row r="942">
          <cell r="A942">
            <v>2904</v>
          </cell>
          <cell r="B942" t="str">
            <v>OŠ Sesvetska Sela</v>
          </cell>
        </row>
        <row r="943">
          <cell r="A943">
            <v>2343</v>
          </cell>
          <cell r="B943" t="str">
            <v>OŠ Sesvetska Sopnica</v>
          </cell>
        </row>
        <row r="944">
          <cell r="A944">
            <v>2318</v>
          </cell>
          <cell r="B944" t="str">
            <v>OŠ Sesvetski Kraljevec</v>
          </cell>
        </row>
        <row r="945">
          <cell r="A945">
            <v>209</v>
          </cell>
          <cell r="B945" t="str">
            <v>OŠ Side Košutić Radoboj</v>
          </cell>
        </row>
        <row r="946">
          <cell r="A946">
            <v>589</v>
          </cell>
          <cell r="B946" t="str">
            <v>OŠ Sidonije Rubido Erdody</v>
          </cell>
        </row>
        <row r="947">
          <cell r="A947">
            <v>1150</v>
          </cell>
          <cell r="B947" t="str">
            <v>OŠ Sikirevci</v>
          </cell>
        </row>
        <row r="948">
          <cell r="A948">
            <v>1823</v>
          </cell>
          <cell r="B948" t="str">
            <v>OŠ Silvija Strahimira Kranjčevića - Lovreć</v>
          </cell>
        </row>
        <row r="949">
          <cell r="A949">
            <v>902</v>
          </cell>
          <cell r="B949" t="str">
            <v>OŠ Silvija Strahimira Kranjčevića - Senj</v>
          </cell>
        </row>
        <row r="950">
          <cell r="A950">
            <v>2236</v>
          </cell>
          <cell r="B950" t="str">
            <v>OŠ Silvija Strahimira Kranjčevića - Zagreb</v>
          </cell>
        </row>
        <row r="951">
          <cell r="A951">
            <v>1487</v>
          </cell>
          <cell r="B951" t="str">
            <v>OŠ Silvije Strahimira Kranjčevića - Levanjska Varoš</v>
          </cell>
        </row>
        <row r="952">
          <cell r="A952">
            <v>1605</v>
          </cell>
          <cell r="B952" t="str">
            <v>OŠ Siniše Glavaševića</v>
          </cell>
        </row>
        <row r="953">
          <cell r="A953">
            <v>701</v>
          </cell>
          <cell r="B953" t="str">
            <v>OŠ Sirač</v>
          </cell>
        </row>
        <row r="954">
          <cell r="A954">
            <v>434</v>
          </cell>
          <cell r="B954" t="str">
            <v>OŠ Skakavac</v>
          </cell>
        </row>
        <row r="955">
          <cell r="A955">
            <v>1756</v>
          </cell>
          <cell r="B955" t="str">
            <v>OŠ Skalice</v>
          </cell>
        </row>
        <row r="956">
          <cell r="A956">
            <v>865</v>
          </cell>
          <cell r="B956" t="str">
            <v>OŠ Skrad</v>
          </cell>
        </row>
        <row r="957">
          <cell r="A957">
            <v>1561</v>
          </cell>
          <cell r="B957" t="str">
            <v>OŠ Skradin</v>
          </cell>
        </row>
        <row r="958">
          <cell r="A958">
            <v>1657</v>
          </cell>
          <cell r="B958" t="str">
            <v>OŠ Slakovci</v>
          </cell>
        </row>
        <row r="959">
          <cell r="A959">
            <v>2123</v>
          </cell>
          <cell r="B959" t="str">
            <v>OŠ Slano</v>
          </cell>
        </row>
        <row r="960">
          <cell r="A960">
            <v>1783</v>
          </cell>
          <cell r="B960" t="str">
            <v>OŠ Slatine</v>
          </cell>
        </row>
        <row r="961">
          <cell r="A961">
            <v>383</v>
          </cell>
          <cell r="B961" t="str">
            <v>OŠ Slava Raškaj</v>
          </cell>
        </row>
        <row r="962">
          <cell r="A962">
            <v>719</v>
          </cell>
          <cell r="B962" t="str">
            <v>OŠ Slavka Kolara - Hercegovac</v>
          </cell>
        </row>
        <row r="963">
          <cell r="A963">
            <v>54</v>
          </cell>
          <cell r="B963" t="str">
            <v>OŠ Slavka Kolara - Kravarsko</v>
          </cell>
        </row>
        <row r="964">
          <cell r="A964">
            <v>393</v>
          </cell>
          <cell r="B964" t="str">
            <v>OŠ Slunj</v>
          </cell>
        </row>
        <row r="965">
          <cell r="A965">
            <v>1237</v>
          </cell>
          <cell r="B965" t="str">
            <v>OŠ Smiljevac</v>
          </cell>
        </row>
        <row r="966">
          <cell r="A966">
            <v>2121</v>
          </cell>
          <cell r="B966" t="str">
            <v>OŠ Smokvica</v>
          </cell>
        </row>
        <row r="967">
          <cell r="A967">
            <v>579</v>
          </cell>
          <cell r="B967" t="str">
            <v>OŠ Sokolovac</v>
          </cell>
        </row>
        <row r="968">
          <cell r="A968">
            <v>1758</v>
          </cell>
          <cell r="B968" t="str">
            <v>OŠ Spinut</v>
          </cell>
        </row>
        <row r="969">
          <cell r="A969">
            <v>1767</v>
          </cell>
          <cell r="B969" t="str">
            <v>OŠ Split 3</v>
          </cell>
        </row>
        <row r="970">
          <cell r="A970">
            <v>488</v>
          </cell>
          <cell r="B970" t="str">
            <v>OŠ Sračinec</v>
          </cell>
        </row>
        <row r="971">
          <cell r="A971">
            <v>796</v>
          </cell>
          <cell r="B971" t="str">
            <v>OŠ Srdoči</v>
          </cell>
        </row>
        <row r="972">
          <cell r="A972">
            <v>1777</v>
          </cell>
          <cell r="B972" t="str">
            <v>OŠ Srinjine</v>
          </cell>
        </row>
        <row r="973">
          <cell r="A973">
            <v>1224</v>
          </cell>
          <cell r="B973" t="str">
            <v>OŠ Stanovi</v>
          </cell>
        </row>
        <row r="974">
          <cell r="A974">
            <v>1654</v>
          </cell>
          <cell r="B974" t="str">
            <v>OŠ Stari Jankovci</v>
          </cell>
        </row>
        <row r="975">
          <cell r="A975">
            <v>1274</v>
          </cell>
          <cell r="B975" t="str">
            <v>OŠ Starigrad</v>
          </cell>
        </row>
        <row r="976">
          <cell r="A976">
            <v>2246</v>
          </cell>
          <cell r="B976" t="str">
            <v>OŠ Stenjevec</v>
          </cell>
        </row>
        <row r="977">
          <cell r="A977">
            <v>98</v>
          </cell>
          <cell r="B977" t="str">
            <v>OŠ Stjepan Radić - Božjakovina</v>
          </cell>
        </row>
        <row r="978">
          <cell r="A978">
            <v>1678</v>
          </cell>
          <cell r="B978" t="str">
            <v>OŠ Stjepan Radić - Imotski</v>
          </cell>
        </row>
        <row r="979">
          <cell r="A979">
            <v>1164</v>
          </cell>
          <cell r="B979" t="str">
            <v>OŠ Stjepan Radić - Oprisavci</v>
          </cell>
        </row>
        <row r="980">
          <cell r="A980">
            <v>1713</v>
          </cell>
          <cell r="B980" t="str">
            <v>OŠ Stjepan Radić - Tijarica</v>
          </cell>
        </row>
        <row r="981">
          <cell r="A981">
            <v>1648</v>
          </cell>
          <cell r="B981" t="str">
            <v>OŠ Stjepana Antolovića</v>
          </cell>
        </row>
        <row r="982">
          <cell r="A982">
            <v>3</v>
          </cell>
          <cell r="B982" t="str">
            <v>OŠ Stjepana Basaričeka</v>
          </cell>
        </row>
        <row r="983">
          <cell r="A983">
            <v>2300</v>
          </cell>
          <cell r="B983" t="str">
            <v>OŠ Stjepana Bencekovića</v>
          </cell>
        </row>
        <row r="984">
          <cell r="A984">
            <v>1658</v>
          </cell>
          <cell r="B984" t="str">
            <v>OŠ Stjepana Cvrkovića</v>
          </cell>
        </row>
        <row r="985">
          <cell r="A985">
            <v>1689</v>
          </cell>
          <cell r="B985" t="str">
            <v>OŠ Stjepana Ivičevića</v>
          </cell>
        </row>
        <row r="986">
          <cell r="A986">
            <v>252</v>
          </cell>
          <cell r="B986" t="str">
            <v>OŠ Stjepana Kefelje</v>
          </cell>
        </row>
        <row r="987">
          <cell r="A987">
            <v>1254</v>
          </cell>
          <cell r="B987" t="str">
            <v>OŠ Stjepana Radića - Bibinje</v>
          </cell>
        </row>
        <row r="988">
          <cell r="A988">
            <v>162</v>
          </cell>
          <cell r="B988" t="str">
            <v>OŠ Stjepana Radića - Brestovec Orehovički</v>
          </cell>
        </row>
        <row r="989">
          <cell r="A989">
            <v>1041</v>
          </cell>
          <cell r="B989" t="str">
            <v>OŠ Stjepana Radića - Čaglin</v>
          </cell>
        </row>
        <row r="990">
          <cell r="A990">
            <v>2071</v>
          </cell>
          <cell r="B990" t="str">
            <v>OŠ Stjepana Radića - Metković</v>
          </cell>
        </row>
        <row r="991">
          <cell r="A991">
            <v>1780</v>
          </cell>
          <cell r="B991" t="str">
            <v>OŠ Stobreč</v>
          </cell>
        </row>
        <row r="992">
          <cell r="A992">
            <v>1965</v>
          </cell>
          <cell r="B992" t="str">
            <v>OŠ Stoja</v>
          </cell>
        </row>
        <row r="993">
          <cell r="A993">
            <v>2097</v>
          </cell>
          <cell r="B993" t="str">
            <v>OŠ Ston</v>
          </cell>
        </row>
        <row r="994">
          <cell r="A994">
            <v>2186</v>
          </cell>
          <cell r="B994" t="str">
            <v>OŠ Strahoninec</v>
          </cell>
        </row>
        <row r="995">
          <cell r="A995">
            <v>1789</v>
          </cell>
          <cell r="B995" t="str">
            <v>OŠ Strožanac</v>
          </cell>
        </row>
        <row r="996">
          <cell r="A996">
            <v>3057</v>
          </cell>
          <cell r="B996" t="str">
            <v>OŠ Stubičke Toplice</v>
          </cell>
        </row>
        <row r="997">
          <cell r="A997">
            <v>1826</v>
          </cell>
          <cell r="B997" t="str">
            <v>OŠ Studenci</v>
          </cell>
        </row>
        <row r="998">
          <cell r="A998">
            <v>1769</v>
          </cell>
          <cell r="B998" t="str">
            <v>OŠ Sućidar</v>
          </cell>
        </row>
        <row r="999">
          <cell r="A999">
            <v>998</v>
          </cell>
          <cell r="B999" t="str">
            <v>OŠ Suhopolje</v>
          </cell>
        </row>
        <row r="1000">
          <cell r="A1000">
            <v>1255</v>
          </cell>
          <cell r="B1000" t="str">
            <v>OŠ Sukošan</v>
          </cell>
        </row>
        <row r="1001">
          <cell r="A1001">
            <v>329</v>
          </cell>
          <cell r="B1001" t="str">
            <v>OŠ Sunja</v>
          </cell>
        </row>
        <row r="1002">
          <cell r="A1002">
            <v>1876</v>
          </cell>
          <cell r="B1002" t="str">
            <v>OŠ Supetar</v>
          </cell>
        </row>
        <row r="1003">
          <cell r="A1003">
            <v>1304</v>
          </cell>
          <cell r="B1003" t="str">
            <v>OŠ Sv. Filip i Jakov</v>
          </cell>
        </row>
        <row r="1004">
          <cell r="A1004">
            <v>2298</v>
          </cell>
          <cell r="B1004" t="str">
            <v>OŠ Sveta Klara</v>
          </cell>
        </row>
        <row r="1005">
          <cell r="A1005">
            <v>2187</v>
          </cell>
          <cell r="B1005" t="str">
            <v>OŠ Sveta Marija</v>
          </cell>
        </row>
        <row r="1006">
          <cell r="A1006">
            <v>105</v>
          </cell>
          <cell r="B1006" t="str">
            <v>OŠ Sveta Nedelja</v>
          </cell>
        </row>
        <row r="1007">
          <cell r="A1007">
            <v>1362</v>
          </cell>
          <cell r="B1007" t="str">
            <v>OŠ Svete Ane u Osijeku</v>
          </cell>
        </row>
        <row r="1008">
          <cell r="A1008">
            <v>504</v>
          </cell>
          <cell r="B1008" t="str">
            <v>OŠ Sveti Đurđ</v>
          </cell>
        </row>
        <row r="1009">
          <cell r="A1009">
            <v>212</v>
          </cell>
          <cell r="B1009" t="str">
            <v>OŠ Sveti Križ Začretje</v>
          </cell>
        </row>
        <row r="1010">
          <cell r="A1010">
            <v>2174</v>
          </cell>
          <cell r="B1010" t="str">
            <v>OŠ Sveti Martin na Muri</v>
          </cell>
        </row>
        <row r="1011">
          <cell r="A1011">
            <v>829</v>
          </cell>
          <cell r="B1011" t="str">
            <v>OŠ Sveti Matej</v>
          </cell>
        </row>
        <row r="1012">
          <cell r="A1012">
            <v>584</v>
          </cell>
          <cell r="B1012" t="str">
            <v>OŠ Sveti Petar Orehovec</v>
          </cell>
        </row>
        <row r="1013">
          <cell r="A1013">
            <v>2021</v>
          </cell>
          <cell r="B1013" t="str">
            <v xml:space="preserve">OŠ Svetvinčenat </v>
          </cell>
        </row>
        <row r="1014">
          <cell r="A1014">
            <v>508</v>
          </cell>
          <cell r="B1014" t="str">
            <v>OŠ Svibovec</v>
          </cell>
        </row>
        <row r="1015">
          <cell r="A1015">
            <v>61</v>
          </cell>
          <cell r="B1015" t="str">
            <v>OŠ Ščitarjevo</v>
          </cell>
        </row>
        <row r="1016">
          <cell r="A1016">
            <v>1322</v>
          </cell>
          <cell r="B1016" t="str">
            <v>OŠ Šećerana</v>
          </cell>
        </row>
        <row r="1017">
          <cell r="A1017">
            <v>484</v>
          </cell>
          <cell r="B1017" t="str">
            <v>OŠ Šemovec</v>
          </cell>
        </row>
        <row r="1018">
          <cell r="A1018">
            <v>2195</v>
          </cell>
          <cell r="B1018" t="str">
            <v>OŠ Šestine</v>
          </cell>
        </row>
        <row r="1019">
          <cell r="A1019">
            <v>1961</v>
          </cell>
          <cell r="B1019" t="str">
            <v>OŠ Šijana - Pula</v>
          </cell>
        </row>
        <row r="1020">
          <cell r="A1020">
            <v>1236</v>
          </cell>
          <cell r="B1020" t="str">
            <v>OŠ Šime Budinića - Zadar</v>
          </cell>
        </row>
        <row r="1021">
          <cell r="A1021">
            <v>1233</v>
          </cell>
          <cell r="B1021" t="str">
            <v>OŠ Šimuna Kožičića Benje</v>
          </cell>
        </row>
        <row r="1022">
          <cell r="A1022">
            <v>790</v>
          </cell>
          <cell r="B1022" t="str">
            <v>OŠ Škurinje - Rijeka</v>
          </cell>
        </row>
        <row r="1023">
          <cell r="A1023">
            <v>2908</v>
          </cell>
          <cell r="B1023" t="str">
            <v>OŠ Špansko Oranice</v>
          </cell>
        </row>
        <row r="1024">
          <cell r="A1024">
            <v>711</v>
          </cell>
          <cell r="B1024" t="str">
            <v>OŠ Štefanje</v>
          </cell>
        </row>
        <row r="1025">
          <cell r="A1025">
            <v>2177</v>
          </cell>
          <cell r="B1025" t="str">
            <v>OŠ Štrigova</v>
          </cell>
        </row>
        <row r="1026">
          <cell r="A1026">
            <v>352</v>
          </cell>
          <cell r="B1026" t="str">
            <v>OŠ Švarča</v>
          </cell>
        </row>
        <row r="1027">
          <cell r="A1027">
            <v>1958</v>
          </cell>
          <cell r="B1027" t="str">
            <v xml:space="preserve">OŠ Tar - Vabriga </v>
          </cell>
        </row>
        <row r="1028">
          <cell r="A1028">
            <v>1376</v>
          </cell>
          <cell r="B1028" t="str">
            <v>OŠ Tenja</v>
          </cell>
        </row>
        <row r="1029">
          <cell r="A1029">
            <v>1811</v>
          </cell>
          <cell r="B1029" t="str">
            <v>OŠ Tin Ujević - Krivodol</v>
          </cell>
        </row>
        <row r="1030">
          <cell r="A1030">
            <v>1375</v>
          </cell>
          <cell r="B1030" t="str">
            <v>OŠ Tin Ujević - Osijek</v>
          </cell>
        </row>
        <row r="1031">
          <cell r="A1031">
            <v>1546</v>
          </cell>
          <cell r="B1031" t="str">
            <v>OŠ Tina Ujevića - Šibenik</v>
          </cell>
        </row>
        <row r="1032">
          <cell r="A1032">
            <v>2276</v>
          </cell>
          <cell r="B1032" t="str">
            <v>OŠ Tina Ujevića - Zagreb</v>
          </cell>
        </row>
        <row r="1033">
          <cell r="A1033">
            <v>2252</v>
          </cell>
          <cell r="B1033" t="str">
            <v>OŠ Tituša Brezovačkog</v>
          </cell>
        </row>
        <row r="1034">
          <cell r="A1034">
            <v>2152</v>
          </cell>
          <cell r="B1034" t="str">
            <v>OŠ Tomaša Goričanca - Mala Subotica</v>
          </cell>
        </row>
        <row r="1035">
          <cell r="A1035">
            <v>1971</v>
          </cell>
          <cell r="B1035" t="str">
            <v>OŠ Tone Peruška - Pula</v>
          </cell>
        </row>
        <row r="1036">
          <cell r="A1036">
            <v>2888</v>
          </cell>
          <cell r="B1036" t="str">
            <v>OŠ Tordinci</v>
          </cell>
        </row>
        <row r="1037">
          <cell r="A1037">
            <v>1886</v>
          </cell>
          <cell r="B1037" t="str">
            <v>OŠ Trilj</v>
          </cell>
        </row>
        <row r="1038">
          <cell r="A1038">
            <v>483</v>
          </cell>
          <cell r="B1038" t="str">
            <v>OŠ Trnovec</v>
          </cell>
        </row>
        <row r="1039">
          <cell r="A1039">
            <v>728</v>
          </cell>
          <cell r="B1039" t="str">
            <v>OŠ Trnovitica</v>
          </cell>
        </row>
        <row r="1040">
          <cell r="A1040">
            <v>663</v>
          </cell>
          <cell r="B1040" t="str">
            <v>OŠ Trnovitički Popovac</v>
          </cell>
        </row>
        <row r="1041">
          <cell r="A1041">
            <v>2297</v>
          </cell>
          <cell r="B1041" t="str">
            <v>OŠ Trnsko</v>
          </cell>
        </row>
        <row r="1042">
          <cell r="A1042">
            <v>2281</v>
          </cell>
          <cell r="B1042" t="str">
            <v>OŠ Trnjanska</v>
          </cell>
        </row>
        <row r="1043">
          <cell r="A1043">
            <v>2128</v>
          </cell>
          <cell r="B1043" t="str">
            <v>OŠ Trpanj</v>
          </cell>
        </row>
        <row r="1044">
          <cell r="A1044">
            <v>1665</v>
          </cell>
          <cell r="B1044" t="str">
            <v>OŠ Trpinja</v>
          </cell>
        </row>
        <row r="1045">
          <cell r="A1045">
            <v>791</v>
          </cell>
          <cell r="B1045" t="str">
            <v>OŠ Trsat</v>
          </cell>
        </row>
        <row r="1046">
          <cell r="A1046">
            <v>1763</v>
          </cell>
          <cell r="B1046" t="str">
            <v>OŠ Trstenik</v>
          </cell>
        </row>
        <row r="1047">
          <cell r="A1047">
            <v>1690</v>
          </cell>
          <cell r="B1047" t="str">
            <v>OŠ Tučepi</v>
          </cell>
        </row>
        <row r="1048">
          <cell r="A1048">
            <v>358</v>
          </cell>
          <cell r="B1048" t="str">
            <v>OŠ Turanj</v>
          </cell>
        </row>
        <row r="1049">
          <cell r="A1049">
            <v>792</v>
          </cell>
          <cell r="B1049" t="str">
            <v>OŠ Turnić</v>
          </cell>
        </row>
        <row r="1050">
          <cell r="A1050">
            <v>516</v>
          </cell>
          <cell r="B1050" t="str">
            <v>OŠ Tužno</v>
          </cell>
        </row>
        <row r="1051">
          <cell r="A1051">
            <v>704</v>
          </cell>
          <cell r="B1051" t="str">
            <v>OŠ u Đulovcu</v>
          </cell>
        </row>
        <row r="1052">
          <cell r="A1052">
            <v>1288</v>
          </cell>
          <cell r="B1052" t="str">
            <v>OŠ Valentin Klarin - Preko</v>
          </cell>
        </row>
        <row r="1053">
          <cell r="A1053">
            <v>1928</v>
          </cell>
          <cell r="B1053" t="str">
            <v>OŠ Vazmoslav Gržalja</v>
          </cell>
        </row>
        <row r="1054">
          <cell r="A1054">
            <v>2302</v>
          </cell>
          <cell r="B1054" t="str">
            <v>OŠ Većeslava Holjevca</v>
          </cell>
        </row>
        <row r="1055">
          <cell r="A1055">
            <v>2120</v>
          </cell>
          <cell r="B1055" t="str">
            <v>OŠ Vela Luka</v>
          </cell>
        </row>
        <row r="1056">
          <cell r="A1056">
            <v>1978</v>
          </cell>
          <cell r="B1056" t="str">
            <v>OŠ Veli Vrh - Pula</v>
          </cell>
        </row>
        <row r="1057">
          <cell r="A1057">
            <v>52</v>
          </cell>
          <cell r="B1057" t="str">
            <v>OŠ Velika Mlaka</v>
          </cell>
        </row>
        <row r="1058">
          <cell r="A1058">
            <v>685</v>
          </cell>
          <cell r="B1058" t="str">
            <v>OŠ Velika Pisanica</v>
          </cell>
        </row>
        <row r="1059">
          <cell r="A1059">
            <v>505</v>
          </cell>
          <cell r="B1059" t="str">
            <v>OŠ Veliki Bukovec</v>
          </cell>
        </row>
        <row r="1060">
          <cell r="A1060">
            <v>217</v>
          </cell>
          <cell r="B1060" t="str">
            <v>OŠ Veliko Trgovišće</v>
          </cell>
        </row>
        <row r="1061">
          <cell r="A1061">
            <v>674</v>
          </cell>
          <cell r="B1061" t="str">
            <v>OŠ Veliko Trojstvo</v>
          </cell>
        </row>
        <row r="1062">
          <cell r="A1062">
            <v>1977</v>
          </cell>
          <cell r="B1062" t="str">
            <v>OŠ Veruda - Pula</v>
          </cell>
        </row>
        <row r="1063">
          <cell r="A1063">
            <v>793</v>
          </cell>
          <cell r="B1063" t="str">
            <v>OŠ Vežica</v>
          </cell>
        </row>
        <row r="1064">
          <cell r="A1064">
            <v>1549</v>
          </cell>
          <cell r="B1064" t="str">
            <v>OŠ Vidici</v>
          </cell>
        </row>
        <row r="1065">
          <cell r="A1065">
            <v>1973</v>
          </cell>
          <cell r="B1065" t="str">
            <v>OŠ Vidikovac</v>
          </cell>
        </row>
        <row r="1066">
          <cell r="A1066">
            <v>476</v>
          </cell>
          <cell r="B1066" t="str">
            <v>OŠ Vidovec</v>
          </cell>
        </row>
        <row r="1067">
          <cell r="A1067">
            <v>1369</v>
          </cell>
          <cell r="B1067" t="str">
            <v>OŠ Vijenac</v>
          </cell>
        </row>
        <row r="1068">
          <cell r="A1068">
            <v>1131</v>
          </cell>
          <cell r="B1068" t="str">
            <v>OŠ Viktor Car Emin - Donji Andrijevci</v>
          </cell>
        </row>
        <row r="1069">
          <cell r="A1069">
            <v>836</v>
          </cell>
          <cell r="B1069" t="str">
            <v>OŠ Viktora Cara Emina - Lovran</v>
          </cell>
        </row>
        <row r="1070">
          <cell r="A1070">
            <v>179</v>
          </cell>
          <cell r="B1070" t="str">
            <v>OŠ Viktora Kovačića</v>
          </cell>
        </row>
        <row r="1071">
          <cell r="A1071">
            <v>282</v>
          </cell>
          <cell r="B1071" t="str">
            <v>OŠ Viktorovac</v>
          </cell>
        </row>
        <row r="1072">
          <cell r="A1072">
            <v>1052</v>
          </cell>
          <cell r="B1072" t="str">
            <v>OŠ Vilima Korajca</v>
          </cell>
        </row>
        <row r="1073">
          <cell r="A1073">
            <v>485</v>
          </cell>
          <cell r="B1073" t="str">
            <v>OŠ Vinica</v>
          </cell>
        </row>
        <row r="1074">
          <cell r="A1074">
            <v>1720</v>
          </cell>
          <cell r="B1074" t="str">
            <v>OŠ Vis</v>
          </cell>
        </row>
        <row r="1075">
          <cell r="A1075">
            <v>1778</v>
          </cell>
          <cell r="B1075" t="str">
            <v>OŠ Visoka - Split</v>
          </cell>
        </row>
        <row r="1076">
          <cell r="A1076">
            <v>515</v>
          </cell>
          <cell r="B1076" t="str">
            <v>OŠ Visoko - Visoko</v>
          </cell>
        </row>
        <row r="1077">
          <cell r="A1077">
            <v>1381</v>
          </cell>
          <cell r="B1077" t="str">
            <v>OŠ Višnjevac</v>
          </cell>
        </row>
        <row r="1078">
          <cell r="A1078">
            <v>2014</v>
          </cell>
          <cell r="B1078" t="str">
            <v>OŠ Vitomir Širola - Pajo</v>
          </cell>
        </row>
        <row r="1079">
          <cell r="A1079">
            <v>1136</v>
          </cell>
          <cell r="B1079" t="str">
            <v>OŠ Vjekoslav Klaić</v>
          </cell>
        </row>
        <row r="1080">
          <cell r="A1080">
            <v>1566</v>
          </cell>
          <cell r="B1080" t="str">
            <v>OŠ Vjekoslava Kaleba</v>
          </cell>
        </row>
        <row r="1081">
          <cell r="A1081">
            <v>1748</v>
          </cell>
          <cell r="B1081" t="str">
            <v>OŠ Vjekoslava Paraća</v>
          </cell>
        </row>
        <row r="1082">
          <cell r="A1082">
            <v>2218</v>
          </cell>
          <cell r="B1082" t="str">
            <v>OŠ Vjenceslava Novaka</v>
          </cell>
        </row>
        <row r="1083">
          <cell r="A1083">
            <v>4056</v>
          </cell>
          <cell r="B1083" t="str">
            <v>OŠ Vladimir Deščak</v>
          </cell>
        </row>
        <row r="1084">
          <cell r="A1084">
            <v>780</v>
          </cell>
          <cell r="B1084" t="str">
            <v>OŠ Vladimir Gortan - Rijeka</v>
          </cell>
        </row>
        <row r="1085">
          <cell r="A1085">
            <v>1195</v>
          </cell>
          <cell r="B1085" t="str">
            <v>OŠ Vladimir Nazor - Adžamovci</v>
          </cell>
        </row>
        <row r="1086">
          <cell r="A1086">
            <v>164</v>
          </cell>
          <cell r="B1086" t="str">
            <v>OŠ Vladimir Nazor - Budinščina</v>
          </cell>
        </row>
        <row r="1087">
          <cell r="A1087">
            <v>1445</v>
          </cell>
          <cell r="B1087" t="str">
            <v>OŠ Vladimir Nazor - Čepin</v>
          </cell>
        </row>
        <row r="1088">
          <cell r="A1088">
            <v>340</v>
          </cell>
          <cell r="B1088" t="str">
            <v>OŠ Vladimir Nazor - Duga Resa</v>
          </cell>
        </row>
        <row r="1089">
          <cell r="A1089">
            <v>1339</v>
          </cell>
          <cell r="B1089" t="str">
            <v>OŠ Vladimir Nazor - Đakovo</v>
          </cell>
        </row>
        <row r="1090">
          <cell r="A1090">
            <v>1647</v>
          </cell>
          <cell r="B1090" t="str">
            <v>OŠ Vladimir Nazor - Komletinci</v>
          </cell>
        </row>
        <row r="1091">
          <cell r="A1091">
            <v>546</v>
          </cell>
          <cell r="B1091" t="str">
            <v>OŠ Vladimir Nazor - Križevci</v>
          </cell>
        </row>
        <row r="1092">
          <cell r="A1092">
            <v>1297</v>
          </cell>
          <cell r="B1092" t="str">
            <v>OŠ Vladimir Nazor - Neviđane</v>
          </cell>
        </row>
        <row r="1093">
          <cell r="A1093">
            <v>113</v>
          </cell>
          <cell r="B1093" t="str">
            <v>OŠ Vladimir Nazor - Pisarovina</v>
          </cell>
        </row>
        <row r="1094">
          <cell r="A1094">
            <v>2078</v>
          </cell>
          <cell r="B1094" t="str">
            <v>OŠ Vladimir Nazor - Ploče</v>
          </cell>
        </row>
        <row r="1095">
          <cell r="A1095">
            <v>1110</v>
          </cell>
          <cell r="B1095" t="str">
            <v>OŠ Vladimir Nazor - Slavonski Brod</v>
          </cell>
        </row>
        <row r="1096">
          <cell r="A1096">
            <v>481</v>
          </cell>
          <cell r="B1096" t="str">
            <v>OŠ Vladimir Nazor - Sveti Ilija</v>
          </cell>
        </row>
        <row r="1097">
          <cell r="A1097">
            <v>334</v>
          </cell>
          <cell r="B1097" t="str">
            <v>OŠ Vladimir Nazor - Topusko</v>
          </cell>
        </row>
        <row r="1098">
          <cell r="A1098">
            <v>1082</v>
          </cell>
          <cell r="B1098" t="str">
            <v>OŠ Vladimir Nazor - Trenkovo</v>
          </cell>
        </row>
        <row r="1099">
          <cell r="A1099">
            <v>961</v>
          </cell>
          <cell r="B1099" t="str">
            <v>OŠ Vladimir Nazor - Virovitica</v>
          </cell>
        </row>
        <row r="1100">
          <cell r="A1100">
            <v>1365</v>
          </cell>
          <cell r="B1100" t="str">
            <v>OŠ Vladimira Becića - Osijek</v>
          </cell>
        </row>
        <row r="1101">
          <cell r="A1101">
            <v>2043</v>
          </cell>
          <cell r="B1101" t="str">
            <v>OŠ Vladimira Gortana - Žminj</v>
          </cell>
        </row>
        <row r="1102">
          <cell r="A1102">
            <v>730</v>
          </cell>
          <cell r="B1102" t="str">
            <v>OŠ Vladimira Nazora - Crikvenica</v>
          </cell>
        </row>
        <row r="1103">
          <cell r="A1103">
            <v>638</v>
          </cell>
          <cell r="B1103" t="str">
            <v>OŠ Vladimira Nazora - Daruvar</v>
          </cell>
        </row>
        <row r="1104">
          <cell r="A1104">
            <v>1395</v>
          </cell>
          <cell r="B1104" t="str">
            <v>OŠ Vladimira Nazora - Feričanci</v>
          </cell>
        </row>
        <row r="1105">
          <cell r="A1105">
            <v>2006</v>
          </cell>
          <cell r="B1105" t="str">
            <v>OŠ Vladimira Nazora - Krnica</v>
          </cell>
        </row>
        <row r="1106">
          <cell r="A1106">
            <v>990</v>
          </cell>
          <cell r="B1106" t="str">
            <v>OŠ Vladimira Nazora - Nova Bukovica</v>
          </cell>
        </row>
        <row r="1107">
          <cell r="A1107">
            <v>1942</v>
          </cell>
          <cell r="B1107" t="str">
            <v>OŠ Vladimira Nazora - Pazin</v>
          </cell>
        </row>
        <row r="1108">
          <cell r="A1108">
            <v>1794</v>
          </cell>
          <cell r="B1108" t="str">
            <v>OŠ Vladimira Nazora - Postira</v>
          </cell>
        </row>
        <row r="1109">
          <cell r="A1109">
            <v>1998</v>
          </cell>
          <cell r="B1109" t="str">
            <v>OŠ Vladimira Nazora - Potpićan</v>
          </cell>
        </row>
        <row r="1110">
          <cell r="A1110">
            <v>2137</v>
          </cell>
          <cell r="B1110" t="str">
            <v>OŠ Vladimira Nazora - Pribislavec</v>
          </cell>
        </row>
        <row r="1111">
          <cell r="A1111">
            <v>1985</v>
          </cell>
          <cell r="B1111" t="str">
            <v>OŠ Vladimira Nazora - Rovinj</v>
          </cell>
        </row>
        <row r="1112">
          <cell r="A1112">
            <v>1260</v>
          </cell>
          <cell r="B1112" t="str">
            <v>OŠ Vladimira Nazora - Škabrnje</v>
          </cell>
        </row>
        <row r="1113">
          <cell r="A1113">
            <v>1579</v>
          </cell>
          <cell r="B1113" t="str">
            <v>OŠ Vladimira Nazora - Vinkovci</v>
          </cell>
        </row>
        <row r="1114">
          <cell r="A1114">
            <v>2041</v>
          </cell>
          <cell r="B1114" t="str">
            <v>OŠ Vladimira Nazora - Vrsar</v>
          </cell>
        </row>
        <row r="1115">
          <cell r="A1115">
            <v>2220</v>
          </cell>
          <cell r="B1115" t="str">
            <v>OŠ Vladimira Nazora - Zagreb</v>
          </cell>
        </row>
        <row r="1116">
          <cell r="A1116">
            <v>249</v>
          </cell>
          <cell r="B1116" t="str">
            <v>OŠ Vladimira Vidrića</v>
          </cell>
        </row>
        <row r="1117">
          <cell r="A1117">
            <v>995</v>
          </cell>
          <cell r="B1117" t="str">
            <v>OŠ Voćin</v>
          </cell>
        </row>
        <row r="1118">
          <cell r="A1118">
            <v>1571</v>
          </cell>
          <cell r="B1118" t="str">
            <v>OŠ Vodice</v>
          </cell>
        </row>
        <row r="1119">
          <cell r="A1119">
            <v>2036</v>
          </cell>
          <cell r="B1119" t="str">
            <v xml:space="preserve">OŠ Vodnjan </v>
          </cell>
        </row>
        <row r="1120">
          <cell r="A1120">
            <v>1659</v>
          </cell>
          <cell r="B1120" t="str">
            <v>OŠ Vođinci</v>
          </cell>
        </row>
        <row r="1121">
          <cell r="A1121">
            <v>396</v>
          </cell>
          <cell r="B1121" t="str">
            <v>OŠ Vojnić</v>
          </cell>
        </row>
        <row r="1122">
          <cell r="A1122">
            <v>2267</v>
          </cell>
          <cell r="B1122" t="str">
            <v>OŠ Voltino</v>
          </cell>
        </row>
        <row r="1123">
          <cell r="A1123">
            <v>1245</v>
          </cell>
          <cell r="B1123" t="str">
            <v>OŠ Voštarnica - Zadar</v>
          </cell>
        </row>
        <row r="1124">
          <cell r="A1124">
            <v>2271</v>
          </cell>
          <cell r="B1124" t="str">
            <v>OŠ Vrbani</v>
          </cell>
        </row>
        <row r="1125">
          <cell r="A1125">
            <v>1721</v>
          </cell>
          <cell r="B1125" t="str">
            <v>OŠ Vrgorac</v>
          </cell>
        </row>
        <row r="1126">
          <cell r="A1126">
            <v>1551</v>
          </cell>
          <cell r="B1126" t="str">
            <v>OŠ Vrpolje</v>
          </cell>
        </row>
        <row r="1127">
          <cell r="A1127">
            <v>2305</v>
          </cell>
          <cell r="B1127" t="str">
            <v>OŠ Vugrovec - Kašina</v>
          </cell>
        </row>
        <row r="1128">
          <cell r="A1128">
            <v>2245</v>
          </cell>
          <cell r="B1128" t="str">
            <v>OŠ Vukomerec</v>
          </cell>
        </row>
        <row r="1129">
          <cell r="A1129">
            <v>41</v>
          </cell>
          <cell r="B1129" t="str">
            <v>OŠ Vukovina</v>
          </cell>
        </row>
        <row r="1130">
          <cell r="A1130">
            <v>1246</v>
          </cell>
          <cell r="B1130" t="str">
            <v>OŠ Zadarski otoci - Zadar</v>
          </cell>
        </row>
        <row r="1131">
          <cell r="A1131">
            <v>1907</v>
          </cell>
          <cell r="B1131" t="str">
            <v>OŠ Zagvozd</v>
          </cell>
        </row>
        <row r="1132">
          <cell r="A1132">
            <v>776</v>
          </cell>
          <cell r="B1132" t="str">
            <v>OŠ Zamet</v>
          </cell>
        </row>
        <row r="1133">
          <cell r="A1133">
            <v>2296</v>
          </cell>
          <cell r="B1133" t="str">
            <v>OŠ Zapruđe</v>
          </cell>
        </row>
        <row r="1134">
          <cell r="A1134">
            <v>1055</v>
          </cell>
          <cell r="B1134" t="str">
            <v>OŠ Zdenka Turkovića</v>
          </cell>
        </row>
        <row r="1135">
          <cell r="A1135">
            <v>1257</v>
          </cell>
          <cell r="B1135" t="str">
            <v>OŠ Zemunik</v>
          </cell>
        </row>
        <row r="1136">
          <cell r="A1136">
            <v>153</v>
          </cell>
          <cell r="B1136" t="str">
            <v>OŠ Zlatar Bistrica</v>
          </cell>
        </row>
        <row r="1137">
          <cell r="A1137">
            <v>1422</v>
          </cell>
          <cell r="B1137" t="str">
            <v>OŠ Zmajevac</v>
          </cell>
        </row>
        <row r="1138">
          <cell r="A1138">
            <v>1913</v>
          </cell>
          <cell r="B1138" t="str">
            <v>OŠ Zmijavci</v>
          </cell>
        </row>
        <row r="1139">
          <cell r="A1139">
            <v>4064</v>
          </cell>
          <cell r="B1139" t="str">
            <v>OŠ Zorke Sever</v>
          </cell>
        </row>
        <row r="1140">
          <cell r="A1140">
            <v>890</v>
          </cell>
          <cell r="B1140" t="str">
            <v>OŠ Zrinskih i Frankopana</v>
          </cell>
        </row>
        <row r="1141">
          <cell r="A1141">
            <v>1632</v>
          </cell>
          <cell r="B1141" t="str">
            <v>OŠ Zrinskih Nuštar</v>
          </cell>
        </row>
        <row r="1142">
          <cell r="A1142">
            <v>255</v>
          </cell>
          <cell r="B1142" t="str">
            <v>OŠ Zvonimira Franka</v>
          </cell>
        </row>
        <row r="1143">
          <cell r="A1143">
            <v>734</v>
          </cell>
          <cell r="B1143" t="str">
            <v>OŠ Zvonka Cara</v>
          </cell>
        </row>
        <row r="1144">
          <cell r="A1144">
            <v>436</v>
          </cell>
          <cell r="B1144" t="str">
            <v>OŠ Žakanje</v>
          </cell>
        </row>
        <row r="1145">
          <cell r="A1145">
            <v>2239</v>
          </cell>
          <cell r="B1145" t="str">
            <v>OŠ Žitnjak</v>
          </cell>
        </row>
        <row r="1146">
          <cell r="A1146">
            <v>4057</v>
          </cell>
          <cell r="B1146" t="str">
            <v>OŠ Žnjan-Pazdigrad</v>
          </cell>
        </row>
        <row r="1147">
          <cell r="A1147">
            <v>1774</v>
          </cell>
          <cell r="B1147" t="str">
            <v>OŠ Žrnovnica</v>
          </cell>
        </row>
        <row r="1148">
          <cell r="A1148">
            <v>2129</v>
          </cell>
          <cell r="B1148" t="str">
            <v>OŠ Župa Dubrovačka</v>
          </cell>
        </row>
        <row r="1149">
          <cell r="A1149">
            <v>2210</v>
          </cell>
          <cell r="B1149" t="str">
            <v>OŠ Žuti brijeg</v>
          </cell>
        </row>
        <row r="1150">
          <cell r="A1150">
            <v>2653</v>
          </cell>
          <cell r="B1150" t="str">
            <v>Pazinski kolegij - Klasična gimnazija Pazin s pravom javnosti</v>
          </cell>
        </row>
        <row r="1151">
          <cell r="A1151">
            <v>4035</v>
          </cell>
          <cell r="B1151" t="str">
            <v>Policijska akademija</v>
          </cell>
        </row>
        <row r="1152">
          <cell r="A1152">
            <v>2325</v>
          </cell>
          <cell r="B1152" t="str">
            <v>Poliklinika za rehabilitaciju slušanja i govora SUVAG</v>
          </cell>
        </row>
        <row r="1153">
          <cell r="A1153">
            <v>2551</v>
          </cell>
          <cell r="B1153" t="str">
            <v>Poljoprivredna i veterinarska škola - Osijek</v>
          </cell>
        </row>
        <row r="1154">
          <cell r="A1154">
            <v>2732</v>
          </cell>
          <cell r="B1154" t="str">
            <v>Poljoprivredna škola - Zagreb</v>
          </cell>
        </row>
        <row r="1155">
          <cell r="A1155">
            <v>2530</v>
          </cell>
          <cell r="B1155" t="str">
            <v>Poljoprivredna, prehrambena i veterinarska škola Stanka Ožanića</v>
          </cell>
        </row>
        <row r="1156">
          <cell r="A1156">
            <v>2587</v>
          </cell>
          <cell r="B1156" t="str">
            <v>Poljoprivredno šumarska škola - Vinkovci</v>
          </cell>
        </row>
        <row r="1157">
          <cell r="A1157">
            <v>2498</v>
          </cell>
          <cell r="B1157" t="str">
            <v>Poljoprivredno-prehrambena škola - Požega</v>
          </cell>
        </row>
        <row r="1158">
          <cell r="A1158">
            <v>2478</v>
          </cell>
          <cell r="B1158" t="str">
            <v>Pomorska škola - Bakar</v>
          </cell>
        </row>
        <row r="1159">
          <cell r="A1159">
            <v>2632</v>
          </cell>
          <cell r="B1159" t="str">
            <v>Pomorska škola - Split</v>
          </cell>
        </row>
        <row r="1160">
          <cell r="A1160">
            <v>2524</v>
          </cell>
          <cell r="B1160" t="str">
            <v>Pomorska škola - Zadar</v>
          </cell>
        </row>
        <row r="1161">
          <cell r="A1161">
            <v>2679</v>
          </cell>
          <cell r="B1161" t="str">
            <v>Pomorsko-tehnička škola - Dubrovnik</v>
          </cell>
        </row>
        <row r="1162">
          <cell r="A1162">
            <v>2730</v>
          </cell>
          <cell r="B1162" t="str">
            <v>Poštanska i telekomunikacijska škola - Zagreb</v>
          </cell>
        </row>
        <row r="1163">
          <cell r="A1163">
            <v>2733</v>
          </cell>
          <cell r="B1163" t="str">
            <v>Prehrambeno - tehnološka škola - Zagreb</v>
          </cell>
        </row>
        <row r="1164">
          <cell r="A1164">
            <v>2458</v>
          </cell>
          <cell r="B1164" t="str">
            <v>Prirodoslovna i grafička škola - Rijeka</v>
          </cell>
        </row>
        <row r="1165">
          <cell r="A1165">
            <v>2391</v>
          </cell>
          <cell r="B1165" t="str">
            <v>Prirodoslovna škola - Karlovac</v>
          </cell>
        </row>
        <row r="1166">
          <cell r="A1166">
            <v>2728</v>
          </cell>
          <cell r="B1166" t="str">
            <v>Prirodoslovna škola Vladimira Preloga</v>
          </cell>
        </row>
        <row r="1167">
          <cell r="A1167">
            <v>2529</v>
          </cell>
          <cell r="B1167" t="str">
            <v>Prirodoslovno - grafička škola - Zadar</v>
          </cell>
        </row>
        <row r="1168">
          <cell r="A1168">
            <v>2615</v>
          </cell>
          <cell r="B1168" t="str">
            <v>Prirodoslovna škola Split</v>
          </cell>
        </row>
        <row r="1169">
          <cell r="A1169">
            <v>2840</v>
          </cell>
          <cell r="B1169" t="str">
            <v>Privatna ekonomsko-poslovna škola s pravom javnosti - Varaždin</v>
          </cell>
        </row>
        <row r="1170">
          <cell r="A1170">
            <v>2787</v>
          </cell>
          <cell r="B1170" t="str">
            <v>Privatna gimnazija Dr. Časl, s pravom javnosti</v>
          </cell>
        </row>
        <row r="1171">
          <cell r="A1171">
            <v>2777</v>
          </cell>
          <cell r="B1171" t="str">
            <v>Privatna gimnazija i ekonomska škola Katarina Zrinski</v>
          </cell>
        </row>
        <row r="1172">
          <cell r="A1172">
            <v>2790</v>
          </cell>
          <cell r="B1172" t="str">
            <v>Privatna gimnazija i ekonomsko-informatička škola Futura s pravom javnosti</v>
          </cell>
        </row>
        <row r="1173">
          <cell r="A1173">
            <v>2788</v>
          </cell>
          <cell r="B1173" t="str">
            <v>Privatna gimnazija i strukovna škola Svijet s pravom javnosti</v>
          </cell>
        </row>
        <row r="1174">
          <cell r="A1174">
            <v>2844</v>
          </cell>
          <cell r="B1174" t="str">
            <v>Privatna gimnazija i turističko-ugostiteljska škola Jure Kuprešak  - Zagreb</v>
          </cell>
        </row>
        <row r="1175">
          <cell r="A1175">
            <v>2669</v>
          </cell>
          <cell r="B1175" t="str">
            <v>Privatna gimnazija Juraj Dobrila, s pravom javnosti</v>
          </cell>
        </row>
        <row r="1176">
          <cell r="A1176">
            <v>4059</v>
          </cell>
          <cell r="B1176" t="str">
            <v>Privatna gimnazija NOVA s pravom javnosti</v>
          </cell>
        </row>
        <row r="1177">
          <cell r="A1177">
            <v>2640</v>
          </cell>
          <cell r="B1177" t="str">
            <v>Privatna jezična gimnazija Pitagora - srednja škola s pravom javnosti</v>
          </cell>
        </row>
        <row r="1178">
          <cell r="A1178">
            <v>2916</v>
          </cell>
          <cell r="B1178" t="str">
            <v xml:space="preserve">Privatna jezično-informatička gimnazija Leonardo da Vinci </v>
          </cell>
        </row>
        <row r="1179">
          <cell r="A1179">
            <v>2774</v>
          </cell>
          <cell r="B1179" t="str">
            <v>Privatna klasična gimnazija s pravom javnosti - Zagreb</v>
          </cell>
        </row>
        <row r="1180">
          <cell r="A1180">
            <v>2941</v>
          </cell>
          <cell r="B1180" t="str">
            <v>Privatna osnovna glazbena škola Bonar</v>
          </cell>
        </row>
        <row r="1181">
          <cell r="A1181">
            <v>1784</v>
          </cell>
          <cell r="B1181" t="str">
            <v>Privatna osnovna glazbena škola Boris Papandopulo</v>
          </cell>
        </row>
        <row r="1182">
          <cell r="A1182">
            <v>1253</v>
          </cell>
          <cell r="B1182" t="str">
            <v>Privatna osnovna škola Nova</v>
          </cell>
        </row>
        <row r="1183">
          <cell r="A1183">
            <v>4002</v>
          </cell>
          <cell r="B1183" t="str">
            <v>Privatna sportska i jezična gimnazija Franjo Bučar</v>
          </cell>
        </row>
        <row r="1184">
          <cell r="A1184">
            <v>4037</v>
          </cell>
          <cell r="B1184" t="str">
            <v>Privatna srednja ekonomska škola "Knez Malduh" Split</v>
          </cell>
        </row>
        <row r="1185">
          <cell r="A1185">
            <v>2784</v>
          </cell>
          <cell r="B1185" t="str">
            <v>Privatna srednja ekonomska škola INOVA s pravom javnosti</v>
          </cell>
        </row>
        <row r="1186">
          <cell r="A1186">
            <v>4031</v>
          </cell>
          <cell r="B1186" t="str">
            <v>Privatna srednja ekonomska škola Verte Nova</v>
          </cell>
        </row>
        <row r="1187">
          <cell r="A1187">
            <v>2641</v>
          </cell>
          <cell r="B1187" t="str">
            <v>Privatna srednja škola Marko Antun de Dominis, s pravom javnosti</v>
          </cell>
        </row>
        <row r="1188">
          <cell r="A1188">
            <v>2417</v>
          </cell>
          <cell r="B1188" t="str">
            <v>Privatna srednja škola Varaždin s pravom javnosti</v>
          </cell>
        </row>
        <row r="1189">
          <cell r="A1189">
            <v>2915</v>
          </cell>
          <cell r="B1189" t="str">
            <v>Privatna srednja ugostiteljska škola Wallner - Split</v>
          </cell>
        </row>
        <row r="1190">
          <cell r="A1190">
            <v>2785</v>
          </cell>
          <cell r="B1190" t="str">
            <v>Privatna umjetnička gimnazija, s pravom javnosti - Zagreb</v>
          </cell>
        </row>
        <row r="1191">
          <cell r="A1191">
            <v>2839</v>
          </cell>
          <cell r="B1191" t="str">
            <v>Privatna varaždinska gimnazija s pravom javnosti</v>
          </cell>
        </row>
        <row r="1192">
          <cell r="A1192">
            <v>2467</v>
          </cell>
          <cell r="B1192" t="str">
            <v>Prometna škola - Rijeka</v>
          </cell>
        </row>
        <row r="1193">
          <cell r="A1193">
            <v>2572</v>
          </cell>
          <cell r="B1193" t="str">
            <v>Prometno-tehnička škola - Šibenik</v>
          </cell>
        </row>
        <row r="1194">
          <cell r="A1194">
            <v>1385</v>
          </cell>
          <cell r="B1194" t="str">
            <v>Prosvjetno-kulturni centar Mađara u Republici Hrvatskoj</v>
          </cell>
        </row>
        <row r="1195">
          <cell r="A1195">
            <v>2725</v>
          </cell>
          <cell r="B1195" t="str">
            <v>Prva ekonomska škola - Zagreb</v>
          </cell>
        </row>
        <row r="1196">
          <cell r="A1196">
            <v>2406</v>
          </cell>
          <cell r="B1196" t="str">
            <v>Prva gimnazija - Varaždin</v>
          </cell>
        </row>
        <row r="1197">
          <cell r="A1197">
            <v>4009</v>
          </cell>
          <cell r="B1197" t="str">
            <v>Prva katolička osnovna škola u Gradu Zagrebu</v>
          </cell>
        </row>
        <row r="1198">
          <cell r="A1198">
            <v>368</v>
          </cell>
          <cell r="B1198" t="str">
            <v>Prva osnovna škola - Ogulin</v>
          </cell>
        </row>
        <row r="1199">
          <cell r="A1199">
            <v>4036</v>
          </cell>
          <cell r="B1199" t="str">
            <v>Prva privatna ekonomska škola Požega</v>
          </cell>
        </row>
        <row r="1200">
          <cell r="A1200">
            <v>3283</v>
          </cell>
          <cell r="B1200" t="str">
            <v>Prva privatna gimnazija - Karlovac</v>
          </cell>
        </row>
        <row r="1201">
          <cell r="A1201">
            <v>2416</v>
          </cell>
          <cell r="B1201" t="str">
            <v>Prva privatna gimnazija s pravom javnosti - Varaždin</v>
          </cell>
        </row>
        <row r="1202">
          <cell r="A1202">
            <v>2773</v>
          </cell>
          <cell r="B1202" t="str">
            <v>Prva privatna gimnazija s pravom javnosti - Zagreb</v>
          </cell>
        </row>
        <row r="1203">
          <cell r="A1203">
            <v>1982</v>
          </cell>
          <cell r="B1203" t="str">
            <v>Prva privatna osnovna škola Juraj Dobrila s pravom javnosti</v>
          </cell>
        </row>
        <row r="1204">
          <cell r="A1204">
            <v>4038</v>
          </cell>
          <cell r="B1204" t="str">
            <v>Prva privatna škola za osobne usluge Zagreb</v>
          </cell>
        </row>
        <row r="1205">
          <cell r="A1205">
            <v>2457</v>
          </cell>
          <cell r="B1205" t="str">
            <v>Prva riječka hrvatska gimnazija</v>
          </cell>
        </row>
        <row r="1206">
          <cell r="A1206">
            <v>2843</v>
          </cell>
          <cell r="B1206" t="str">
            <v>Prva Srednja informatička škola, s pravom javnosti</v>
          </cell>
        </row>
        <row r="1207">
          <cell r="A1207">
            <v>2538</v>
          </cell>
          <cell r="B1207" t="str">
            <v>Prva srednja škola - Beli Manastir</v>
          </cell>
        </row>
        <row r="1208">
          <cell r="A1208">
            <v>2460</v>
          </cell>
          <cell r="B1208" t="str">
            <v>Prva sušačka hrvatska gimnazija u Rijeci</v>
          </cell>
        </row>
        <row r="1209">
          <cell r="A1209">
            <v>4034</v>
          </cell>
          <cell r="B1209" t="str">
            <v>Pučko otvoreno učilište Zagreb</v>
          </cell>
        </row>
        <row r="1210">
          <cell r="A1210">
            <v>2471</v>
          </cell>
          <cell r="B1210" t="str">
            <v>Salezijanska klasična gimnazija - s pravom javnosti</v>
          </cell>
        </row>
        <row r="1211">
          <cell r="A1211">
            <v>2480</v>
          </cell>
          <cell r="B1211" t="str">
            <v>Srednja glazbena škola Mirković - s pravom javnosti</v>
          </cell>
        </row>
        <row r="1212">
          <cell r="A1212">
            <v>2428</v>
          </cell>
          <cell r="B1212" t="str">
            <v>Srednja gospodarska škola - Križevci</v>
          </cell>
        </row>
        <row r="1213">
          <cell r="A1213">
            <v>2513</v>
          </cell>
          <cell r="B1213" t="str">
            <v>Srednja medicinska škola - Slavonski Brod</v>
          </cell>
        </row>
        <row r="1214">
          <cell r="A1214">
            <v>2689</v>
          </cell>
          <cell r="B1214" t="str">
            <v xml:space="preserve">Srednja poljoprivredna i tehnička škola - Opuzen </v>
          </cell>
        </row>
        <row r="1215">
          <cell r="A1215">
            <v>2604</v>
          </cell>
          <cell r="B1215" t="str">
            <v>Srednja strukovna škola - Makarska</v>
          </cell>
        </row>
        <row r="1216">
          <cell r="A1216">
            <v>2354</v>
          </cell>
          <cell r="B1216" t="str">
            <v>Srednja strukovna škola - Samobor</v>
          </cell>
        </row>
        <row r="1217">
          <cell r="A1217">
            <v>2578</v>
          </cell>
          <cell r="B1217" t="str">
            <v>Srednja strukovna škola - Šibenik</v>
          </cell>
        </row>
        <row r="1218">
          <cell r="A1218">
            <v>2412</v>
          </cell>
          <cell r="B1218" t="str">
            <v>Srednja strukovna škola - Varaždin</v>
          </cell>
        </row>
        <row r="1219">
          <cell r="A1219">
            <v>2358</v>
          </cell>
          <cell r="B1219" t="str">
            <v>Srednja strukovna škola - Velika Gorica</v>
          </cell>
        </row>
        <row r="1220">
          <cell r="A1220">
            <v>2585</v>
          </cell>
          <cell r="B1220" t="str">
            <v>Srednja strukovna škola - Vinkovci</v>
          </cell>
        </row>
        <row r="1221">
          <cell r="A1221">
            <v>2543</v>
          </cell>
          <cell r="B1221" t="str">
            <v>Srednja strukovna škola Antuna Horvata - Đakovo</v>
          </cell>
        </row>
        <row r="1222">
          <cell r="A1222">
            <v>2606</v>
          </cell>
          <cell r="B1222" t="str">
            <v>Srednja strukovna škola bana Josipa Jelačića</v>
          </cell>
        </row>
        <row r="1223">
          <cell r="A1223">
            <v>2611</v>
          </cell>
          <cell r="B1223" t="str">
            <v>Srednja strukovna škola Blaž Jurjev Trogiranin</v>
          </cell>
        </row>
        <row r="1224">
          <cell r="A1224">
            <v>3284</v>
          </cell>
          <cell r="B1224" t="str">
            <v>Srednja strukovna škola Kotva</v>
          </cell>
        </row>
        <row r="1225">
          <cell r="A1225">
            <v>2906</v>
          </cell>
          <cell r="B1225" t="str">
            <v xml:space="preserve">Srednja strukovna škola Kralja Zvonimira </v>
          </cell>
        </row>
        <row r="1226">
          <cell r="A1226">
            <v>4006</v>
          </cell>
          <cell r="B1226" t="str">
            <v>Srednja škola Delnice</v>
          </cell>
        </row>
        <row r="1227">
          <cell r="A1227">
            <v>4018</v>
          </cell>
          <cell r="B1227" t="str">
            <v>Srednja škola Isidora Kršnjavoga Našice</v>
          </cell>
        </row>
        <row r="1228">
          <cell r="A1228">
            <v>4004</v>
          </cell>
          <cell r="B1228" t="str">
            <v>Srednja škola Ludbreg</v>
          </cell>
        </row>
        <row r="1229">
          <cell r="A1229">
            <v>4005</v>
          </cell>
          <cell r="B1229" t="str">
            <v>Srednja škola Novi Marof</v>
          </cell>
        </row>
        <row r="1230">
          <cell r="A1230">
            <v>2667</v>
          </cell>
          <cell r="B1230" t="str">
            <v>Srednja škola s pravom javnosti Manero - Višnjan</v>
          </cell>
        </row>
        <row r="1231">
          <cell r="A1231">
            <v>2419</v>
          </cell>
          <cell r="B1231" t="str">
            <v>Srednja škola u Maruševcu s pravom javnosti</v>
          </cell>
        </row>
        <row r="1232">
          <cell r="A1232">
            <v>2455</v>
          </cell>
          <cell r="B1232" t="str">
            <v>Srednja škola za elektrotehniku i računalstvo - Rijeka</v>
          </cell>
        </row>
        <row r="1233">
          <cell r="A1233">
            <v>2453</v>
          </cell>
          <cell r="B1233" t="str">
            <v xml:space="preserve">Srednja talijanska škola - Rijeka </v>
          </cell>
        </row>
        <row r="1234">
          <cell r="A1234">
            <v>2627</v>
          </cell>
          <cell r="B1234" t="str">
            <v>Srednja tehnička prometna škola - Split</v>
          </cell>
        </row>
        <row r="1235">
          <cell r="A1235">
            <v>2791</v>
          </cell>
          <cell r="B1235" t="str">
            <v>Srpska pravoslavna opća gimnazija Kantakuzina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Bartola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2614</v>
          </cell>
          <cell r="B1249" t="str">
            <v>SŠ Braća Radić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3162</v>
          </cell>
          <cell r="B1252" t="str">
            <v>SŠ Čakovec</v>
          </cell>
        </row>
        <row r="1253">
          <cell r="A1253">
            <v>2437</v>
          </cell>
          <cell r="B1253" t="str">
            <v>SŠ Čazma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2411</v>
          </cell>
          <cell r="B1318" t="str">
            <v>Strojarska i prometna škola - Varaždin</v>
          </cell>
        </row>
        <row r="1319">
          <cell r="A1319">
            <v>2452</v>
          </cell>
          <cell r="B1319" t="str">
            <v>Strojarska škola za industrijska i obrtnička zanimanja - Rijeka</v>
          </cell>
        </row>
        <row r="1320">
          <cell r="A1320">
            <v>2546</v>
          </cell>
          <cell r="B1320" t="str">
            <v>Strojarska tehnička škola - Osijek</v>
          </cell>
        </row>
        <row r="1321">
          <cell r="A1321">
            <v>2737</v>
          </cell>
          <cell r="B1321" t="str">
            <v>Strojarska tehnička škola Fausta Vrančića</v>
          </cell>
        </row>
        <row r="1322">
          <cell r="A1322">
            <v>2738</v>
          </cell>
          <cell r="B1322" t="str">
            <v>Strojarska tehnička škola Frana Bošnjakovića</v>
          </cell>
        </row>
        <row r="1323">
          <cell r="A1323">
            <v>2462</v>
          </cell>
          <cell r="B1323" t="str">
            <v>Strojarsko brodograđevna škola za industrijska i obrtnička zanimanja - Rijeka</v>
          </cell>
        </row>
        <row r="1324">
          <cell r="A1324">
            <v>2420</v>
          </cell>
          <cell r="B1324" t="str">
            <v>Strukovna škola - Đurđevac</v>
          </cell>
        </row>
        <row r="1325">
          <cell r="A1325">
            <v>2482</v>
          </cell>
          <cell r="B1325" t="str">
            <v>Strukovna škola - Gospić</v>
          </cell>
        </row>
        <row r="1326">
          <cell r="A1326">
            <v>2664</v>
          </cell>
          <cell r="B1326" t="str">
            <v>Strukovna škola - Pula</v>
          </cell>
        </row>
        <row r="1327">
          <cell r="A1327">
            <v>2492</v>
          </cell>
          <cell r="B1327" t="str">
            <v>Strukovna škola - Virovitica</v>
          </cell>
        </row>
        <row r="1328">
          <cell r="A1328">
            <v>2592</v>
          </cell>
          <cell r="B1328" t="str">
            <v>Strukovna škola - Vukovar</v>
          </cell>
        </row>
        <row r="1329">
          <cell r="A1329">
            <v>2672</v>
          </cell>
          <cell r="B1329" t="str">
            <v xml:space="preserve">Strukovna škola Eugena Kumičića - Rovinj </v>
          </cell>
        </row>
        <row r="1330">
          <cell r="A1330">
            <v>2528</v>
          </cell>
          <cell r="B1330" t="str">
            <v>Strukovna škola Vice Vlatkovića</v>
          </cell>
        </row>
        <row r="1331">
          <cell r="A1331">
            <v>2580</v>
          </cell>
          <cell r="B1331" t="str">
            <v>Šibenska privatna gimnazija s pravom javnosti</v>
          </cell>
        </row>
        <row r="1332">
          <cell r="A1332">
            <v>2342</v>
          </cell>
          <cell r="B1332" t="str">
            <v>Škola kreativnog razvoja dr.Časl</v>
          </cell>
        </row>
        <row r="1333">
          <cell r="A1333">
            <v>2633</v>
          </cell>
          <cell r="B1333" t="str">
            <v>Škola likovnih umjetnosti - Split</v>
          </cell>
        </row>
        <row r="1334">
          <cell r="A1334">
            <v>2531</v>
          </cell>
          <cell r="B1334" t="str">
            <v>Škola primijenjene umjetnosti i dizajna - Zadar</v>
          </cell>
        </row>
        <row r="1335">
          <cell r="A1335">
            <v>2747</v>
          </cell>
          <cell r="B1335" t="str">
            <v>Škola primijenjene umjetnosti i dizajna - Zagreb</v>
          </cell>
        </row>
        <row r="1336">
          <cell r="A1336">
            <v>2558</v>
          </cell>
          <cell r="B1336" t="str">
            <v>Škola primijenjene umjetnosti i dizajna Osijek</v>
          </cell>
        </row>
        <row r="1337">
          <cell r="A1337">
            <v>2659</v>
          </cell>
          <cell r="B1337" t="str">
            <v>Škola primijenjenih umjetnosti i dizajna - Pula</v>
          </cell>
        </row>
        <row r="1338">
          <cell r="A1338">
            <v>2327</v>
          </cell>
          <cell r="B1338" t="str">
            <v>Škola suvremenog plesa Ane Maletić - Zagreb</v>
          </cell>
        </row>
        <row r="1339">
          <cell r="A1339">
            <v>2731</v>
          </cell>
          <cell r="B1339" t="str">
            <v>Škola za cestovni promet - Zagreb</v>
          </cell>
        </row>
        <row r="1340">
          <cell r="A1340">
            <v>2631</v>
          </cell>
          <cell r="B1340" t="str">
            <v>Škola za dizajn, grafiku i održivu gradnju - Split</v>
          </cell>
        </row>
        <row r="1341">
          <cell r="A1341">
            <v>2735</v>
          </cell>
          <cell r="B1341" t="str">
            <v>Škola za grafiku, dizajn i medijsku produkciju</v>
          </cell>
        </row>
        <row r="1342">
          <cell r="A1342">
            <v>2326</v>
          </cell>
          <cell r="B1342" t="str">
            <v>Škola za klasični balet - Zagreb</v>
          </cell>
        </row>
        <row r="1343">
          <cell r="A1343">
            <v>2715</v>
          </cell>
          <cell r="B1343" t="str">
            <v>Škola za medicinske sestre Mlinarska</v>
          </cell>
        </row>
        <row r="1344">
          <cell r="A1344">
            <v>2716</v>
          </cell>
          <cell r="B1344" t="str">
            <v>Škola za medicinske sestre Vinogradska</v>
          </cell>
        </row>
        <row r="1345">
          <cell r="A1345">
            <v>2718</v>
          </cell>
          <cell r="B1345" t="str">
            <v>Škola za medicinske sestre Vrapče</v>
          </cell>
        </row>
        <row r="1346">
          <cell r="A1346">
            <v>2734</v>
          </cell>
          <cell r="B1346" t="str">
            <v>Škola za modu i dizajn</v>
          </cell>
        </row>
        <row r="1347">
          <cell r="A1347">
            <v>2744</v>
          </cell>
          <cell r="B1347" t="str">
            <v>Škola za montažu instalacija i metalnih konstrukcija</v>
          </cell>
        </row>
        <row r="1348">
          <cell r="A1348">
            <v>1980</v>
          </cell>
          <cell r="B1348" t="str">
            <v>Škola za odgoj i obrazovanje - Pula</v>
          </cell>
        </row>
        <row r="1349">
          <cell r="A1349">
            <v>2559</v>
          </cell>
          <cell r="B1349" t="str">
            <v>Škola za osposobljavanje i obrazovanje Vinko Bek</v>
          </cell>
        </row>
        <row r="1350">
          <cell r="A1350">
            <v>2717</v>
          </cell>
          <cell r="B1350" t="str">
            <v>Škola za primalje - Zagreb</v>
          </cell>
        </row>
        <row r="1351">
          <cell r="A1351">
            <v>2473</v>
          </cell>
          <cell r="B1351" t="str">
            <v>Škola za primijenjenu umjetnost u Rijeci</v>
          </cell>
        </row>
        <row r="1352">
          <cell r="A1352">
            <v>2656</v>
          </cell>
          <cell r="B1352" t="str">
            <v>Škola za turizam, ugostiteljstvo i trgovinu - Pula</v>
          </cell>
        </row>
        <row r="1353">
          <cell r="A1353">
            <v>2366</v>
          </cell>
          <cell r="B1353" t="str">
            <v>Škola za umjetnost, dizajn, grafiku i odjeću - Zabok</v>
          </cell>
        </row>
        <row r="1354">
          <cell r="A1354">
            <v>2748</v>
          </cell>
          <cell r="B1354" t="str">
            <v>Športska gimnazija - Zagreb</v>
          </cell>
        </row>
        <row r="1355">
          <cell r="A1355">
            <v>2393</v>
          </cell>
          <cell r="B1355" t="str">
            <v>Šumarska i drvodjeljska škola - Karlovac</v>
          </cell>
        </row>
        <row r="1356">
          <cell r="A1356">
            <v>4011</v>
          </cell>
          <cell r="B1356" t="str">
            <v>Talijanska osnovna škola - Bernardo Parentin Poreč</v>
          </cell>
        </row>
        <row r="1357">
          <cell r="A1357">
            <v>1925</v>
          </cell>
          <cell r="B1357" t="str">
            <v>Talijanska osnovna škola - Buje</v>
          </cell>
        </row>
        <row r="1358">
          <cell r="A1358">
            <v>2018</v>
          </cell>
          <cell r="B1358" t="str">
            <v>Talijanska osnovna škola - Novigrad</v>
          </cell>
        </row>
        <row r="1359">
          <cell r="A1359">
            <v>1960</v>
          </cell>
          <cell r="B1359" t="str">
            <v xml:space="preserve">Talijanska osnovna škola - Poreč </v>
          </cell>
        </row>
        <row r="1360">
          <cell r="A1360">
            <v>1983</v>
          </cell>
          <cell r="B1360" t="str">
            <v>Talijanska osnovna škola Bernardo Benussi - Rovinj</v>
          </cell>
        </row>
        <row r="1361">
          <cell r="A1361">
            <v>2030</v>
          </cell>
          <cell r="B1361" t="str">
            <v>Talijanska osnovna škola Galileo Galilei - Umag</v>
          </cell>
        </row>
        <row r="1362">
          <cell r="A1362">
            <v>2670</v>
          </cell>
          <cell r="B1362" t="str">
            <v xml:space="preserve">Talijanska srednja škola - Rovinj </v>
          </cell>
        </row>
        <row r="1363">
          <cell r="A1363">
            <v>2660</v>
          </cell>
          <cell r="B1363" t="str">
            <v>Talijanska srednja škola Dante Alighieri - Pula</v>
          </cell>
        </row>
        <row r="1364">
          <cell r="A1364">
            <v>2648</v>
          </cell>
          <cell r="B1364" t="str">
            <v>Talijanska srednja škola Leonardo da Vinci - Buje</v>
          </cell>
        </row>
        <row r="1365">
          <cell r="A1365">
            <v>2608</v>
          </cell>
          <cell r="B1365" t="str">
            <v>Tehnička i industrijska škola Ruđera Boškovića u Sinju</v>
          </cell>
        </row>
        <row r="1366">
          <cell r="A1366">
            <v>2433</v>
          </cell>
          <cell r="B1366" t="str">
            <v>Tehnička škola - Bjelovar</v>
          </cell>
        </row>
        <row r="1367">
          <cell r="A1367">
            <v>2692</v>
          </cell>
          <cell r="B1367" t="str">
            <v>Tehnička škola - Čakovec</v>
          </cell>
        </row>
        <row r="1368">
          <cell r="A1368">
            <v>2438</v>
          </cell>
          <cell r="B1368" t="str">
            <v>Tehnička škola - Daruvar</v>
          </cell>
        </row>
        <row r="1369">
          <cell r="A1369">
            <v>2395</v>
          </cell>
          <cell r="B1369" t="str">
            <v>Tehnička škola - Karlovac</v>
          </cell>
        </row>
        <row r="1370">
          <cell r="A1370">
            <v>2376</v>
          </cell>
          <cell r="B1370" t="str">
            <v>Tehnička škola - Kutina</v>
          </cell>
        </row>
        <row r="1371">
          <cell r="A1371">
            <v>2499</v>
          </cell>
          <cell r="B1371" t="str">
            <v>Tehnička škola - Požega</v>
          </cell>
        </row>
        <row r="1372">
          <cell r="A1372">
            <v>2663</v>
          </cell>
          <cell r="B1372" t="str">
            <v>Tehnička škola - Pula</v>
          </cell>
        </row>
        <row r="1373">
          <cell r="A1373">
            <v>2385</v>
          </cell>
          <cell r="B1373" t="str">
            <v>Tehnička škola - Sisak</v>
          </cell>
        </row>
        <row r="1374">
          <cell r="A1374">
            <v>2511</v>
          </cell>
          <cell r="B1374" t="str">
            <v>Tehnička škola - Slavonski Brod</v>
          </cell>
        </row>
        <row r="1375">
          <cell r="A1375">
            <v>2576</v>
          </cell>
          <cell r="B1375" t="str">
            <v>Tehnička škola - Šibenik</v>
          </cell>
        </row>
        <row r="1376">
          <cell r="A1376">
            <v>2490</v>
          </cell>
          <cell r="B1376" t="str">
            <v>Tehnička škola - Virovitica</v>
          </cell>
        </row>
        <row r="1377">
          <cell r="A1377">
            <v>2527</v>
          </cell>
          <cell r="B1377" t="str">
            <v>Tehnička škola - Zadar</v>
          </cell>
        </row>
        <row r="1378">
          <cell r="A1378">
            <v>2740</v>
          </cell>
          <cell r="B1378" t="str">
            <v>Tehnička škola - Zagreb</v>
          </cell>
        </row>
        <row r="1379">
          <cell r="A1379">
            <v>2596</v>
          </cell>
          <cell r="B1379" t="str">
            <v>Tehnička škola - Županja</v>
          </cell>
        </row>
        <row r="1380">
          <cell r="A1380">
            <v>2553</v>
          </cell>
          <cell r="B1380" t="str">
            <v>Tehnička škola i prirodoslovna gimnazija Ruđera Boškovića - Osijek</v>
          </cell>
        </row>
        <row r="1381">
          <cell r="A1381">
            <v>2591</v>
          </cell>
          <cell r="B1381" t="str">
            <v>Tehnička škola Nikole Tesle - Vukovar</v>
          </cell>
        </row>
        <row r="1382">
          <cell r="A1382">
            <v>2581</v>
          </cell>
          <cell r="B1382" t="str">
            <v>Tehnička škola Ruđera Boškovića - Vinkovci</v>
          </cell>
        </row>
        <row r="1383">
          <cell r="A1383">
            <v>2764</v>
          </cell>
          <cell r="B1383" t="str">
            <v>Tehnička škola Ruđera Boškovića - Zagreb</v>
          </cell>
        </row>
        <row r="1384">
          <cell r="A1384">
            <v>2601</v>
          </cell>
          <cell r="B1384" t="str">
            <v>Tehnička škola u Imotskom</v>
          </cell>
        </row>
        <row r="1385">
          <cell r="A1385">
            <v>2463</v>
          </cell>
          <cell r="B1385" t="str">
            <v>Tehnička škola Rijeka</v>
          </cell>
        </row>
        <row r="1386">
          <cell r="A1386">
            <v>2628</v>
          </cell>
          <cell r="B1386" t="str">
            <v>Tehnička škola za strojarstvo i mehatroniku - Split</v>
          </cell>
        </row>
        <row r="1387">
          <cell r="A1387">
            <v>2727</v>
          </cell>
          <cell r="B1387" t="str">
            <v>Treća ekonomska škola - Zagreb</v>
          </cell>
        </row>
        <row r="1388">
          <cell r="A1388">
            <v>2557</v>
          </cell>
          <cell r="B1388" t="str">
            <v>Trgovačka i komercijalna škola davor Milas - Osijek</v>
          </cell>
        </row>
        <row r="1389">
          <cell r="A1389">
            <v>2454</v>
          </cell>
          <cell r="B1389" t="str">
            <v>Trgovačka i tekstilna škola u Rijeci</v>
          </cell>
        </row>
        <row r="1390">
          <cell r="A1390">
            <v>2746</v>
          </cell>
          <cell r="B1390" t="str">
            <v>Trgovačka škola - Zagreb</v>
          </cell>
        </row>
        <row r="1391">
          <cell r="A1391">
            <v>2396</v>
          </cell>
          <cell r="B1391" t="str">
            <v>Trgovačko - ugostiteljska škola - Karlovac</v>
          </cell>
        </row>
        <row r="1392">
          <cell r="A1392">
            <v>2680</v>
          </cell>
          <cell r="B1392" t="str">
            <v>Turistička i ugostiteljska škola - Dubrovnik</v>
          </cell>
        </row>
        <row r="1393">
          <cell r="A1393">
            <v>2635</v>
          </cell>
          <cell r="B1393" t="str">
            <v>Turističko - ugostiteljska škola - Split</v>
          </cell>
        </row>
        <row r="1394">
          <cell r="A1394">
            <v>2655</v>
          </cell>
          <cell r="B1394" t="str">
            <v xml:space="preserve">Turističko - ugostiteljska škola Antona Štifanića - Poreč </v>
          </cell>
        </row>
        <row r="1395">
          <cell r="A1395">
            <v>2435</v>
          </cell>
          <cell r="B1395" t="str">
            <v>Turističko-ugostiteljska i prehrambena škola - Bjelovar</v>
          </cell>
        </row>
        <row r="1396">
          <cell r="A1396">
            <v>2574</v>
          </cell>
          <cell r="B1396" t="str">
            <v>Turističko-ugostiteljska škola - Šibenik</v>
          </cell>
        </row>
        <row r="1397">
          <cell r="A1397">
            <v>4001</v>
          </cell>
          <cell r="B1397" t="str">
            <v>Učenički dom</v>
          </cell>
        </row>
        <row r="1398">
          <cell r="A1398">
            <v>4046</v>
          </cell>
          <cell r="B1398" t="str">
            <v>Učenički dom Hrvatski učiteljski konvikt</v>
          </cell>
        </row>
        <row r="1399">
          <cell r="A1399">
            <v>4048</v>
          </cell>
          <cell r="B1399" t="str">
            <v>Učenički dom Lovran</v>
          </cell>
        </row>
        <row r="1400">
          <cell r="A1400">
            <v>4049</v>
          </cell>
          <cell r="B1400" t="str">
            <v>Učenički dom Marije Jambrišak</v>
          </cell>
        </row>
        <row r="1401">
          <cell r="A1401">
            <v>4054</v>
          </cell>
          <cell r="B1401" t="str">
            <v>Učenički dom Varaždin</v>
          </cell>
        </row>
        <row r="1402">
          <cell r="A1402">
            <v>2845</v>
          </cell>
          <cell r="B1402" t="str">
            <v>Učilište za popularnu i jazz glazbu</v>
          </cell>
        </row>
        <row r="1403">
          <cell r="A1403">
            <v>2447</v>
          </cell>
          <cell r="B1403" t="str">
            <v>Ugostiteljska škola - Opatija</v>
          </cell>
        </row>
        <row r="1404">
          <cell r="A1404">
            <v>2555</v>
          </cell>
          <cell r="B1404" t="str">
            <v>Ugostiteljsko - turistička škola - Osijek</v>
          </cell>
        </row>
        <row r="1405">
          <cell r="A1405">
            <v>2729</v>
          </cell>
          <cell r="B1405" t="str">
            <v>Ugostiteljsko-turističko učilište - Zagreb</v>
          </cell>
        </row>
        <row r="1406">
          <cell r="A1406">
            <v>2914</v>
          </cell>
          <cell r="B1406" t="str">
            <v>Umjetnička gimnazija Ars Animae s pravom javnosti - Split</v>
          </cell>
        </row>
        <row r="1407">
          <cell r="A1407">
            <v>60</v>
          </cell>
          <cell r="B1407" t="str">
            <v>Umjetnička škola Franje Lučića</v>
          </cell>
        </row>
        <row r="1408">
          <cell r="A1408">
            <v>2059</v>
          </cell>
          <cell r="B1408" t="str">
            <v>Umjetnička škola Luke Sorkočevića - Dubrovnik</v>
          </cell>
        </row>
        <row r="1409">
          <cell r="A1409">
            <v>1941</v>
          </cell>
          <cell r="B1409" t="str">
            <v>Umjetnička škola Matka Brajše Rašana</v>
          </cell>
        </row>
        <row r="1410">
          <cell r="A1410">
            <v>2139</v>
          </cell>
          <cell r="B1410" t="str">
            <v>Umjetnička škola Miroslav Magdalenić - Čakovec</v>
          </cell>
        </row>
        <row r="1411">
          <cell r="A1411">
            <v>1959</v>
          </cell>
          <cell r="B1411" t="str">
            <v>Umjetnička škola Poreč</v>
          </cell>
        </row>
        <row r="1412">
          <cell r="A1412">
            <v>2745</v>
          </cell>
          <cell r="B1412" t="str">
            <v>Upravna škola Zagreb</v>
          </cell>
        </row>
        <row r="1413">
          <cell r="A1413">
            <v>2700</v>
          </cell>
          <cell r="B1413" t="str">
            <v>V. gimnazija - Zagreb</v>
          </cell>
        </row>
        <row r="1414">
          <cell r="A1414">
            <v>2623</v>
          </cell>
          <cell r="B1414" t="str">
            <v>V. gimnazija Vladimir Nazor - Split</v>
          </cell>
        </row>
        <row r="1415">
          <cell r="A1415">
            <v>630</v>
          </cell>
          <cell r="B1415" t="str">
            <v>V. osnovna škola - Bjelovar</v>
          </cell>
        </row>
        <row r="1416">
          <cell r="A1416">
            <v>465</v>
          </cell>
          <cell r="B1416" t="str">
            <v>V. osnovna škola - Varaždin</v>
          </cell>
        </row>
        <row r="1417">
          <cell r="A1417">
            <v>2719</v>
          </cell>
          <cell r="B1417" t="str">
            <v>Veterinarska škola - Zagreb</v>
          </cell>
        </row>
        <row r="1418">
          <cell r="A1418">
            <v>466</v>
          </cell>
          <cell r="B1418" t="str">
            <v>VI. osnovna škola - Varaždin</v>
          </cell>
        </row>
        <row r="1419">
          <cell r="A1419">
            <v>2702</v>
          </cell>
          <cell r="B1419" t="str">
            <v>VII. gimnazija - Zagreb</v>
          </cell>
        </row>
        <row r="1420">
          <cell r="A1420">
            <v>468</v>
          </cell>
          <cell r="B1420" t="str">
            <v>VII. osnovna škola - Varaždin</v>
          </cell>
        </row>
        <row r="1421">
          <cell r="A1421">
            <v>2330</v>
          </cell>
          <cell r="B1421" t="str">
            <v>Waldorfska škola u Zagrebu</v>
          </cell>
        </row>
        <row r="1422">
          <cell r="A1422">
            <v>2705</v>
          </cell>
          <cell r="B1422" t="str">
            <v>X. gimnazija Ivan Supek - Zagreb</v>
          </cell>
        </row>
        <row r="1423">
          <cell r="A1423">
            <v>2706</v>
          </cell>
          <cell r="B1423" t="str">
            <v>XI. gimnazija - Zagreb</v>
          </cell>
        </row>
        <row r="1424">
          <cell r="A1424">
            <v>2707</v>
          </cell>
          <cell r="B1424" t="str">
            <v>XII. gimnazija - Zagreb</v>
          </cell>
        </row>
        <row r="1425">
          <cell r="A1425">
            <v>2708</v>
          </cell>
          <cell r="B1425" t="str">
            <v>XIII. gimnazija - Zagreb</v>
          </cell>
        </row>
        <row r="1426">
          <cell r="A1426">
            <v>2710</v>
          </cell>
          <cell r="B1426" t="str">
            <v>XV. gimnazija - Zagreb</v>
          </cell>
        </row>
        <row r="1427">
          <cell r="A1427">
            <v>2711</v>
          </cell>
          <cell r="B1427" t="str">
            <v>XVI. gimnazija - Zagreb</v>
          </cell>
        </row>
        <row r="1428">
          <cell r="A1428">
            <v>2713</v>
          </cell>
          <cell r="B1428" t="str">
            <v>XVIII. gimnazija - Zagreb</v>
          </cell>
        </row>
        <row r="1429">
          <cell r="A1429">
            <v>2536</v>
          </cell>
          <cell r="B1429" t="str">
            <v>Zadarska privatna gimnazija s pravom javnosti</v>
          </cell>
        </row>
        <row r="1430">
          <cell r="A1430">
            <v>4000</v>
          </cell>
          <cell r="B1430" t="str">
            <v>Zadruga</v>
          </cell>
        </row>
        <row r="1431">
          <cell r="A1431">
            <v>2775</v>
          </cell>
          <cell r="B1431" t="str">
            <v>Zagrebačka umjetnička gimnazija s pravom javnosti</v>
          </cell>
        </row>
        <row r="1432">
          <cell r="A1432">
            <v>2586</v>
          </cell>
          <cell r="B1432" t="str">
            <v>Zdravstvena i veterinarska škola Dr. Andrije Štampara - Vinkovci</v>
          </cell>
        </row>
        <row r="1433">
          <cell r="A1433">
            <v>2634</v>
          </cell>
          <cell r="B1433" t="str">
            <v>Zdravstvena škola - Split</v>
          </cell>
        </row>
        <row r="1434">
          <cell r="A1434">
            <v>2714</v>
          </cell>
          <cell r="B1434" t="str">
            <v>Zdravstveno učilište - Zagreb</v>
          </cell>
        </row>
        <row r="1435">
          <cell r="A1435">
            <v>2359</v>
          </cell>
          <cell r="B1435" t="str">
            <v>Zrakoplovna tehnička škola Rudolfa Perešina</v>
          </cell>
        </row>
        <row r="1436">
          <cell r="A1436">
            <v>2477</v>
          </cell>
          <cell r="B1436" t="str">
            <v>Željeznička tehnička škola - Moravice</v>
          </cell>
        </row>
        <row r="1437">
          <cell r="A1437">
            <v>2751</v>
          </cell>
          <cell r="B1437" t="str">
            <v>Ženska opća gimnazija Družbe sestara milosrdnica - s pravom javnosti</v>
          </cell>
        </row>
        <row r="1438">
          <cell r="A1438">
            <v>4043</v>
          </cell>
          <cell r="B1438" t="str">
            <v>Ženski đački dom Dubrovnik</v>
          </cell>
        </row>
        <row r="1439">
          <cell r="A1439">
            <v>4007</v>
          </cell>
          <cell r="B1439" t="str">
            <v>Ženski đački dom Split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4065</v>
          </cell>
          <cell r="B718" t="str">
            <v>OŠ Kralja Zvonimira</v>
          </cell>
        </row>
        <row r="719">
          <cell r="A719">
            <v>830</v>
          </cell>
          <cell r="B719" t="str">
            <v>OŠ Kraljevica</v>
          </cell>
        </row>
        <row r="720">
          <cell r="A720">
            <v>2875</v>
          </cell>
          <cell r="B720" t="str">
            <v>OŠ Kraljice Jelene</v>
          </cell>
        </row>
        <row r="721">
          <cell r="A721">
            <v>190</v>
          </cell>
          <cell r="B721" t="str">
            <v>OŠ Krapinske Toplice</v>
          </cell>
        </row>
        <row r="722">
          <cell r="A722">
            <v>1226</v>
          </cell>
          <cell r="B722" t="str">
            <v>OŠ Krune Krstića - Zadar</v>
          </cell>
        </row>
        <row r="723">
          <cell r="A723">
            <v>88</v>
          </cell>
          <cell r="B723" t="str">
            <v>OŠ Ksavera Šandora Gjalskog - Donja Zelina</v>
          </cell>
        </row>
        <row r="724">
          <cell r="A724">
            <v>150</v>
          </cell>
          <cell r="B724" t="str">
            <v>OŠ Ksavera Šandora Gjalskog - Zabok</v>
          </cell>
        </row>
        <row r="725">
          <cell r="A725">
            <v>2198</v>
          </cell>
          <cell r="B725" t="str">
            <v>OŠ Ksavera Šandora Gjalskog - Zagreb</v>
          </cell>
        </row>
        <row r="726">
          <cell r="A726">
            <v>2116</v>
          </cell>
          <cell r="B726" t="str">
            <v>OŠ Kula Norinska</v>
          </cell>
        </row>
        <row r="727">
          <cell r="A727">
            <v>2106</v>
          </cell>
          <cell r="B727" t="str">
            <v>OŠ Kuna</v>
          </cell>
        </row>
        <row r="728">
          <cell r="A728">
            <v>100</v>
          </cell>
          <cell r="B728" t="str">
            <v>OŠ Kupljenovo</v>
          </cell>
        </row>
        <row r="729">
          <cell r="A729">
            <v>2141</v>
          </cell>
          <cell r="B729" t="str">
            <v>OŠ Kuršanec</v>
          </cell>
        </row>
        <row r="730">
          <cell r="A730">
            <v>2202</v>
          </cell>
          <cell r="B730" t="str">
            <v>OŠ Kustošija</v>
          </cell>
        </row>
        <row r="731">
          <cell r="A731">
            <v>1392</v>
          </cell>
          <cell r="B731" t="str">
            <v>OŠ Ladimirevci</v>
          </cell>
        </row>
        <row r="732">
          <cell r="A732">
            <v>2049</v>
          </cell>
          <cell r="B732" t="str">
            <v>OŠ Lapad</v>
          </cell>
        </row>
        <row r="733">
          <cell r="A733">
            <v>1452</v>
          </cell>
          <cell r="B733" t="str">
            <v>OŠ Laslovo</v>
          </cell>
        </row>
        <row r="734">
          <cell r="A734">
            <v>2884</v>
          </cell>
          <cell r="B734" t="str">
            <v>OŠ Lauder-Hugo Kon</v>
          </cell>
        </row>
        <row r="735">
          <cell r="A735">
            <v>566</v>
          </cell>
          <cell r="B735" t="str">
            <v>OŠ Legrad</v>
          </cell>
        </row>
        <row r="736">
          <cell r="A736">
            <v>2917</v>
          </cell>
          <cell r="B736" t="str">
            <v>OŠ Libar</v>
          </cell>
        </row>
        <row r="737">
          <cell r="A737">
            <v>187</v>
          </cell>
          <cell r="B737" t="str">
            <v>OŠ Lijepa Naša</v>
          </cell>
        </row>
        <row r="738">
          <cell r="A738">
            <v>1084</v>
          </cell>
          <cell r="B738" t="str">
            <v>OŠ Lipik</v>
          </cell>
        </row>
        <row r="739">
          <cell r="A739">
            <v>1641</v>
          </cell>
          <cell r="B739" t="str">
            <v>OŠ Lipovac</v>
          </cell>
        </row>
        <row r="740">
          <cell r="A740">
            <v>4058</v>
          </cell>
          <cell r="B740" t="str">
            <v>OŠ Lotrščak</v>
          </cell>
        </row>
        <row r="741">
          <cell r="A741">
            <v>1629</v>
          </cell>
          <cell r="B741" t="str">
            <v>OŠ Lovas</v>
          </cell>
        </row>
        <row r="742">
          <cell r="A742">
            <v>935</v>
          </cell>
          <cell r="B742" t="str">
            <v>OŠ Lovinac</v>
          </cell>
        </row>
        <row r="743">
          <cell r="A743">
            <v>2241</v>
          </cell>
          <cell r="B743" t="str">
            <v>OŠ Lovre pl. Matačića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450</v>
          </cell>
          <cell r="B746" t="str">
            <v>OŠ Ludbreg</v>
          </cell>
        </row>
        <row r="747">
          <cell r="A747">
            <v>324</v>
          </cell>
          <cell r="B747" t="str">
            <v>OŠ Ludina</v>
          </cell>
        </row>
        <row r="748">
          <cell r="A748">
            <v>1427</v>
          </cell>
          <cell r="B748" t="str">
            <v>OŠ Lug - Laskói Általános Iskola</v>
          </cell>
        </row>
        <row r="749">
          <cell r="A749">
            <v>2886</v>
          </cell>
          <cell r="B749" t="str">
            <v>OŠ Luka - Luka</v>
          </cell>
        </row>
        <row r="750">
          <cell r="A750">
            <v>2910</v>
          </cell>
          <cell r="B750" t="str">
            <v>OŠ Luka - Sesvete</v>
          </cell>
        </row>
        <row r="751">
          <cell r="A751">
            <v>1493</v>
          </cell>
          <cell r="B751" t="str">
            <v>OŠ Luka Botić</v>
          </cell>
        </row>
        <row r="752">
          <cell r="A752">
            <v>909</v>
          </cell>
          <cell r="B752" t="str">
            <v>OŠ Luke Perkovića - Brinje</v>
          </cell>
        </row>
        <row r="753">
          <cell r="A753">
            <v>513</v>
          </cell>
          <cell r="B753" t="str">
            <v>OŠ Ljubešćica</v>
          </cell>
        </row>
        <row r="754">
          <cell r="A754">
            <v>2269</v>
          </cell>
          <cell r="B754" t="str">
            <v>OŠ Ljubljanica - Zagreb</v>
          </cell>
        </row>
        <row r="755">
          <cell r="A755">
            <v>7</v>
          </cell>
          <cell r="B755" t="str">
            <v>OŠ Ljubo Babić</v>
          </cell>
        </row>
        <row r="756">
          <cell r="A756">
            <v>1155</v>
          </cell>
          <cell r="B756" t="str">
            <v>OŠ Ljudevit Gaj - Lužani</v>
          </cell>
        </row>
        <row r="757">
          <cell r="A757">
            <v>202</v>
          </cell>
          <cell r="B757" t="str">
            <v>OŠ Ljudevit Gaj - Mihovljan</v>
          </cell>
        </row>
        <row r="758">
          <cell r="A758">
            <v>147</v>
          </cell>
          <cell r="B758" t="str">
            <v>OŠ Ljudevit Gaj u Krapini</v>
          </cell>
        </row>
        <row r="759">
          <cell r="A759">
            <v>1089</v>
          </cell>
          <cell r="B759" t="str">
            <v>OŠ Ljudevita Gaja - Nova Gradiška</v>
          </cell>
        </row>
        <row r="760">
          <cell r="A760">
            <v>1370</v>
          </cell>
          <cell r="B760" t="str">
            <v>OŠ Ljudevita Gaja - Osijek</v>
          </cell>
        </row>
        <row r="761">
          <cell r="A761">
            <v>78</v>
          </cell>
          <cell r="B761" t="str">
            <v>OŠ Ljudevita Gaja - Zaprešić</v>
          </cell>
        </row>
        <row r="762">
          <cell r="A762">
            <v>537</v>
          </cell>
          <cell r="B762" t="str">
            <v>OŠ Ljudevita Modeca - Križevci</v>
          </cell>
        </row>
        <row r="763">
          <cell r="A763">
            <v>196</v>
          </cell>
          <cell r="B763" t="str">
            <v>OŠ Mače</v>
          </cell>
        </row>
        <row r="764">
          <cell r="A764">
            <v>362</v>
          </cell>
          <cell r="B764" t="str">
            <v>OŠ Mahično</v>
          </cell>
        </row>
        <row r="765">
          <cell r="A765">
            <v>1716</v>
          </cell>
          <cell r="B765" t="str">
            <v>OŠ Majstora Radovana</v>
          </cell>
        </row>
        <row r="766">
          <cell r="A766">
            <v>2254</v>
          </cell>
          <cell r="B766" t="str">
            <v>OŠ Malešnica</v>
          </cell>
        </row>
        <row r="767">
          <cell r="A767">
            <v>4053</v>
          </cell>
          <cell r="B767" t="str">
            <v>OŠ Malinska - Dubašnica</v>
          </cell>
        </row>
        <row r="768">
          <cell r="A768">
            <v>1757</v>
          </cell>
          <cell r="B768" t="str">
            <v>OŠ Manuš</v>
          </cell>
        </row>
        <row r="769">
          <cell r="A769">
            <v>2005</v>
          </cell>
          <cell r="B769" t="str">
            <v>OŠ Marčana</v>
          </cell>
        </row>
        <row r="770">
          <cell r="A770">
            <v>1671</v>
          </cell>
          <cell r="B770" t="str">
            <v>OŠ Mare Švel-Gamiršek</v>
          </cell>
        </row>
        <row r="771">
          <cell r="A771">
            <v>843</v>
          </cell>
          <cell r="B771" t="str">
            <v>OŠ Maria Martinolića</v>
          </cell>
        </row>
        <row r="772">
          <cell r="A772">
            <v>198</v>
          </cell>
          <cell r="B772" t="str">
            <v>OŠ Marija Bistrica</v>
          </cell>
        </row>
        <row r="773">
          <cell r="A773">
            <v>2023</v>
          </cell>
          <cell r="B773" t="str">
            <v>OŠ Marije i Line</v>
          </cell>
        </row>
        <row r="774">
          <cell r="A774">
            <v>2215</v>
          </cell>
          <cell r="B774" t="str">
            <v>OŠ Marije Jurić Zagorke</v>
          </cell>
        </row>
        <row r="775">
          <cell r="A775">
            <v>2051</v>
          </cell>
          <cell r="B775" t="str">
            <v>OŠ Marina Držića - Dubrovnik</v>
          </cell>
        </row>
        <row r="776">
          <cell r="A776">
            <v>2278</v>
          </cell>
          <cell r="B776" t="str">
            <v>OŠ Marina Držića - Zagreb</v>
          </cell>
        </row>
        <row r="777">
          <cell r="A777">
            <v>2047</v>
          </cell>
          <cell r="B777" t="str">
            <v>OŠ Marina Getaldića</v>
          </cell>
        </row>
        <row r="778">
          <cell r="A778">
            <v>1752</v>
          </cell>
          <cell r="B778" t="str">
            <v>OŠ Marjan</v>
          </cell>
        </row>
        <row r="779">
          <cell r="A779">
            <v>1706</v>
          </cell>
          <cell r="B779" t="str">
            <v>OŠ Marka Marulića</v>
          </cell>
        </row>
        <row r="780">
          <cell r="A780">
            <v>1205</v>
          </cell>
          <cell r="B780" t="str">
            <v>OŠ Markovac</v>
          </cell>
        </row>
        <row r="781">
          <cell r="A781">
            <v>2225</v>
          </cell>
          <cell r="B781" t="str">
            <v>OŠ Markuševec</v>
          </cell>
        </row>
        <row r="782">
          <cell r="A782">
            <v>1662</v>
          </cell>
          <cell r="B782" t="str">
            <v>OŠ Markušica</v>
          </cell>
        </row>
        <row r="783">
          <cell r="A783">
            <v>503</v>
          </cell>
          <cell r="B783" t="str">
            <v>OŠ Martijanec</v>
          </cell>
        </row>
        <row r="784">
          <cell r="A784">
            <v>4017</v>
          </cell>
          <cell r="B784" t="str">
            <v>OŠ Mate Balote - Buje</v>
          </cell>
        </row>
        <row r="785">
          <cell r="A785">
            <v>244</v>
          </cell>
          <cell r="B785" t="str">
            <v>OŠ Mate Lovraka - Kutina</v>
          </cell>
        </row>
        <row r="786">
          <cell r="A786">
            <v>1094</v>
          </cell>
          <cell r="B786" t="str">
            <v>OŠ Mate Lovraka - Nova Gradiška</v>
          </cell>
        </row>
        <row r="787">
          <cell r="A787">
            <v>267</v>
          </cell>
          <cell r="B787" t="str">
            <v>OŠ Mate Lovraka - Petrinja</v>
          </cell>
        </row>
        <row r="788">
          <cell r="A788">
            <v>713</v>
          </cell>
          <cell r="B788" t="str">
            <v>OŠ Mate Lovraka - Veliki Grđevac</v>
          </cell>
        </row>
        <row r="789">
          <cell r="A789">
            <v>1492</v>
          </cell>
          <cell r="B789" t="str">
            <v>OŠ Mate Lovraka - Vladislavci</v>
          </cell>
        </row>
        <row r="790">
          <cell r="A790">
            <v>2214</v>
          </cell>
          <cell r="B790" t="str">
            <v>OŠ Mate Lovraka - Zagreb</v>
          </cell>
        </row>
        <row r="791">
          <cell r="A791">
            <v>1602</v>
          </cell>
          <cell r="B791" t="str">
            <v>OŠ Mate Lovraka - Županja</v>
          </cell>
        </row>
        <row r="792">
          <cell r="A792">
            <v>1611</v>
          </cell>
          <cell r="B792" t="str">
            <v>OŠ Matija Antun Reljković - Cerna</v>
          </cell>
        </row>
        <row r="793">
          <cell r="A793">
            <v>1177</v>
          </cell>
          <cell r="B793" t="str">
            <v>OŠ Matija Antun Reljković - Davor</v>
          </cell>
        </row>
        <row r="794">
          <cell r="A794">
            <v>1171</v>
          </cell>
          <cell r="B794" t="str">
            <v>OŠ Matija Gubec - Cernik</v>
          </cell>
        </row>
        <row r="795">
          <cell r="A795">
            <v>1628</v>
          </cell>
          <cell r="B795" t="str">
            <v>OŠ Matija Gubec - Jarmina</v>
          </cell>
        </row>
        <row r="796">
          <cell r="A796">
            <v>1494</v>
          </cell>
          <cell r="B796" t="str">
            <v>OŠ Matija Gubec - Magdalenovac</v>
          </cell>
        </row>
        <row r="797">
          <cell r="A797">
            <v>1349</v>
          </cell>
          <cell r="B797" t="str">
            <v>OŠ Matija Gubec - Piškorevci</v>
          </cell>
        </row>
        <row r="798">
          <cell r="A798">
            <v>174</v>
          </cell>
          <cell r="B798" t="str">
            <v>OŠ Matije Gupca - Gornja Stubica</v>
          </cell>
        </row>
        <row r="799">
          <cell r="A799">
            <v>2265</v>
          </cell>
          <cell r="B799" t="str">
            <v>OŠ Matije Gupca - Zagreb</v>
          </cell>
        </row>
        <row r="800">
          <cell r="A800">
            <v>1386</v>
          </cell>
          <cell r="B800" t="str">
            <v>OŠ Matije Petra Katančića</v>
          </cell>
        </row>
        <row r="801">
          <cell r="A801">
            <v>1934</v>
          </cell>
          <cell r="B801" t="str">
            <v>OŠ Matije Vlačića</v>
          </cell>
        </row>
        <row r="802">
          <cell r="A802">
            <v>2234</v>
          </cell>
          <cell r="B802" t="str">
            <v>OŠ Matka Laginje</v>
          </cell>
        </row>
        <row r="803">
          <cell r="A803">
            <v>2205</v>
          </cell>
          <cell r="B803" t="str">
            <v>OŠ Medvedgrad</v>
          </cell>
        </row>
        <row r="804">
          <cell r="A804">
            <v>1772</v>
          </cell>
          <cell r="B804" t="str">
            <v>OŠ Mejaši</v>
          </cell>
        </row>
        <row r="805">
          <cell r="A805">
            <v>1762</v>
          </cell>
          <cell r="B805" t="str">
            <v>OŠ Meje</v>
          </cell>
        </row>
        <row r="806">
          <cell r="A806">
            <v>1770</v>
          </cell>
          <cell r="B806" t="str">
            <v>OŠ Mertojak</v>
          </cell>
        </row>
        <row r="807">
          <cell r="A807">
            <v>447</v>
          </cell>
          <cell r="B807" t="str">
            <v>OŠ Metel Ožegović</v>
          </cell>
        </row>
        <row r="808">
          <cell r="A808">
            <v>20</v>
          </cell>
          <cell r="B808" t="str">
            <v>OŠ Mihaela Šiloboda</v>
          </cell>
        </row>
        <row r="809">
          <cell r="A809">
            <v>569</v>
          </cell>
          <cell r="B809" t="str">
            <v>OŠ Mihovil Pavlek Miškina - Đelekovec</v>
          </cell>
        </row>
        <row r="810">
          <cell r="A810">
            <v>1675</v>
          </cell>
          <cell r="B810" t="str">
            <v>OŠ Mijat Stojanović</v>
          </cell>
        </row>
        <row r="811">
          <cell r="A811">
            <v>993</v>
          </cell>
          <cell r="B811" t="str">
            <v>OŠ Mikleuš</v>
          </cell>
        </row>
        <row r="812">
          <cell r="A812">
            <v>1121</v>
          </cell>
          <cell r="B812" t="str">
            <v>OŠ Milan Amruš</v>
          </cell>
        </row>
        <row r="813">
          <cell r="A813">
            <v>827</v>
          </cell>
          <cell r="B813" t="str">
            <v>OŠ Milan Brozović</v>
          </cell>
        </row>
        <row r="814">
          <cell r="A814">
            <v>1899</v>
          </cell>
          <cell r="B814" t="str">
            <v>OŠ Milana Begovića</v>
          </cell>
        </row>
        <row r="815">
          <cell r="A815">
            <v>27</v>
          </cell>
          <cell r="B815" t="str">
            <v>OŠ Milana Langa</v>
          </cell>
        </row>
        <row r="816">
          <cell r="A816">
            <v>2019</v>
          </cell>
          <cell r="B816" t="str">
            <v>OŠ Milana Šorga - Oprtalj</v>
          </cell>
        </row>
        <row r="817">
          <cell r="A817">
            <v>1490</v>
          </cell>
          <cell r="B817" t="str">
            <v>OŠ Milka Cepelića</v>
          </cell>
        </row>
        <row r="818">
          <cell r="A818">
            <v>135</v>
          </cell>
          <cell r="B818" t="str">
            <v>OŠ Milke Trnine</v>
          </cell>
        </row>
        <row r="819">
          <cell r="A819">
            <v>1879</v>
          </cell>
          <cell r="B819" t="str">
            <v>OŠ Milna</v>
          </cell>
        </row>
        <row r="820">
          <cell r="A820">
            <v>668</v>
          </cell>
          <cell r="B820" t="str">
            <v>OŠ Mirka Pereša</v>
          </cell>
        </row>
        <row r="821">
          <cell r="A821">
            <v>1448</v>
          </cell>
          <cell r="B821" t="str">
            <v>OŠ Miroslava Krleže - Čepin</v>
          </cell>
        </row>
        <row r="822">
          <cell r="A822">
            <v>2194</v>
          </cell>
          <cell r="B822" t="str">
            <v>OŠ Miroslava Krleže - Zagreb</v>
          </cell>
        </row>
        <row r="823">
          <cell r="A823">
            <v>1593</v>
          </cell>
          <cell r="B823" t="str">
            <v>OŠ Mitnica</v>
          </cell>
        </row>
        <row r="824">
          <cell r="A824">
            <v>1046</v>
          </cell>
          <cell r="B824" t="str">
            <v>OŠ Mladost - Jakšić</v>
          </cell>
        </row>
        <row r="825">
          <cell r="A825">
            <v>309</v>
          </cell>
          <cell r="B825" t="str">
            <v>OŠ Mladost - Lekenik</v>
          </cell>
        </row>
        <row r="826">
          <cell r="A826">
            <v>1367</v>
          </cell>
          <cell r="B826" t="str">
            <v>OŠ Mladost - Osijek</v>
          </cell>
        </row>
        <row r="827">
          <cell r="A827">
            <v>2299</v>
          </cell>
          <cell r="B827" t="str">
            <v>OŠ Mladost - Zagreb</v>
          </cell>
        </row>
        <row r="828">
          <cell r="A828">
            <v>2109</v>
          </cell>
          <cell r="B828" t="str">
            <v>OŠ Mljet</v>
          </cell>
        </row>
        <row r="829">
          <cell r="A829">
            <v>2061</v>
          </cell>
          <cell r="B829" t="str">
            <v>OŠ Mokošica - Dubrovnik</v>
          </cell>
        </row>
        <row r="830">
          <cell r="A830">
            <v>601</v>
          </cell>
          <cell r="B830" t="str">
            <v>OŠ Molve</v>
          </cell>
        </row>
        <row r="831">
          <cell r="A831">
            <v>1976</v>
          </cell>
          <cell r="B831" t="str">
            <v>OŠ Monte Zaro</v>
          </cell>
        </row>
        <row r="832">
          <cell r="A832">
            <v>870</v>
          </cell>
          <cell r="B832" t="str">
            <v>OŠ Mrkopalj</v>
          </cell>
        </row>
        <row r="833">
          <cell r="A833">
            <v>2156</v>
          </cell>
          <cell r="B833" t="str">
            <v>OŠ Mursko Središće</v>
          </cell>
        </row>
        <row r="834">
          <cell r="A834">
            <v>1568</v>
          </cell>
          <cell r="B834" t="str">
            <v>OŠ Murterski škoji</v>
          </cell>
        </row>
        <row r="835">
          <cell r="A835">
            <v>2324</v>
          </cell>
          <cell r="B835" t="str">
            <v>OŠ Nad lipom</v>
          </cell>
        </row>
        <row r="836">
          <cell r="A836">
            <v>2341</v>
          </cell>
          <cell r="B836" t="str">
            <v>OŠ Nandi s pravom javnosti</v>
          </cell>
        </row>
        <row r="837">
          <cell r="A837">
            <v>2159</v>
          </cell>
          <cell r="B837" t="str">
            <v>OŠ Nedelišće</v>
          </cell>
        </row>
        <row r="838">
          <cell r="A838">
            <v>1676</v>
          </cell>
          <cell r="B838" t="str">
            <v>OŠ Negoslavci</v>
          </cell>
        </row>
        <row r="839">
          <cell r="A839">
            <v>1800</v>
          </cell>
          <cell r="B839" t="str">
            <v>OŠ Neorić-Sutina</v>
          </cell>
        </row>
        <row r="840">
          <cell r="A840">
            <v>416</v>
          </cell>
          <cell r="B840" t="str">
            <v>OŠ Netretić</v>
          </cell>
        </row>
        <row r="841">
          <cell r="A841">
            <v>789</v>
          </cell>
          <cell r="B841" t="str">
            <v>OŠ Nikola Tesla - Rijeka</v>
          </cell>
        </row>
        <row r="842">
          <cell r="A842">
            <v>1592</v>
          </cell>
          <cell r="B842" t="str">
            <v>OŠ Nikole Andrića</v>
          </cell>
        </row>
        <row r="843">
          <cell r="A843">
            <v>48</v>
          </cell>
          <cell r="B843" t="str">
            <v>OŠ Nikole Hribara</v>
          </cell>
        </row>
        <row r="844">
          <cell r="A844">
            <v>1214</v>
          </cell>
          <cell r="B844" t="str">
            <v>OŠ Nikole Tesle - Gračac</v>
          </cell>
        </row>
        <row r="845">
          <cell r="A845">
            <v>1581</v>
          </cell>
          <cell r="B845" t="str">
            <v>OŠ Nikole Tesle - Mirkovci</v>
          </cell>
        </row>
        <row r="846">
          <cell r="A846">
            <v>2268</v>
          </cell>
          <cell r="B846" t="str">
            <v>OŠ Nikole Tesle - Zagreb</v>
          </cell>
        </row>
        <row r="847">
          <cell r="A847">
            <v>678</v>
          </cell>
          <cell r="B847" t="str">
            <v>OŠ Nova Rača</v>
          </cell>
        </row>
        <row r="848">
          <cell r="A848">
            <v>453</v>
          </cell>
          <cell r="B848" t="str">
            <v>OŠ Novi Marof</v>
          </cell>
        </row>
        <row r="849">
          <cell r="A849">
            <v>1271</v>
          </cell>
          <cell r="B849" t="str">
            <v>OŠ Novigrad</v>
          </cell>
        </row>
        <row r="850">
          <cell r="A850">
            <v>4050</v>
          </cell>
          <cell r="B850" t="str">
            <v>OŠ Novo Čiče</v>
          </cell>
        </row>
        <row r="851">
          <cell r="A851">
            <v>259</v>
          </cell>
          <cell r="B851" t="str">
            <v>OŠ Novska</v>
          </cell>
        </row>
        <row r="852">
          <cell r="A852">
            <v>1686</v>
          </cell>
          <cell r="B852" t="str">
            <v>OŠ o. Petra Perice Makarska</v>
          </cell>
        </row>
        <row r="853">
          <cell r="A853">
            <v>1217</v>
          </cell>
          <cell r="B853" t="str">
            <v>OŠ Obrovac</v>
          </cell>
        </row>
        <row r="854">
          <cell r="A854">
            <v>2301</v>
          </cell>
          <cell r="B854" t="str">
            <v>OŠ Odra</v>
          </cell>
        </row>
        <row r="855">
          <cell r="A855">
            <v>1188</v>
          </cell>
          <cell r="B855" t="str">
            <v>OŠ Okučani</v>
          </cell>
        </row>
        <row r="856">
          <cell r="A856">
            <v>4045</v>
          </cell>
          <cell r="B856" t="str">
            <v>OŠ Omišalj</v>
          </cell>
        </row>
        <row r="857">
          <cell r="A857">
            <v>2113</v>
          </cell>
          <cell r="B857" t="str">
            <v>OŠ Opuzen</v>
          </cell>
        </row>
        <row r="858">
          <cell r="A858">
            <v>2104</v>
          </cell>
          <cell r="B858" t="str">
            <v>OŠ Orebić</v>
          </cell>
        </row>
        <row r="859">
          <cell r="A859">
            <v>2154</v>
          </cell>
          <cell r="B859" t="str">
            <v>OŠ Orehovica</v>
          </cell>
        </row>
        <row r="860">
          <cell r="A860">
            <v>205</v>
          </cell>
          <cell r="B860" t="str">
            <v>OŠ Oroslavje</v>
          </cell>
        </row>
        <row r="861">
          <cell r="A861">
            <v>1740</v>
          </cell>
          <cell r="B861" t="str">
            <v>OŠ Ostrog</v>
          </cell>
        </row>
        <row r="862">
          <cell r="A862">
            <v>2303</v>
          </cell>
          <cell r="B862" t="str">
            <v>OŠ Otok</v>
          </cell>
        </row>
        <row r="863">
          <cell r="A863">
            <v>2201</v>
          </cell>
          <cell r="B863" t="str">
            <v>OŠ Otona Ivekovića</v>
          </cell>
        </row>
        <row r="864">
          <cell r="A864">
            <v>2119</v>
          </cell>
          <cell r="B864" t="str">
            <v>OŠ Otrići-Dubrave</v>
          </cell>
        </row>
        <row r="865">
          <cell r="A865">
            <v>1300</v>
          </cell>
          <cell r="B865" t="str">
            <v>OŠ Pakoštane</v>
          </cell>
        </row>
        <row r="866">
          <cell r="A866">
            <v>2196</v>
          </cell>
          <cell r="B866" t="str">
            <v>OŠ Pantovčak</v>
          </cell>
        </row>
        <row r="867">
          <cell r="A867">
            <v>77</v>
          </cell>
          <cell r="B867" t="str">
            <v>OŠ Pavao Belas</v>
          </cell>
        </row>
        <row r="868">
          <cell r="A868">
            <v>185</v>
          </cell>
          <cell r="B868" t="str">
            <v>OŠ Pavla Štoosa</v>
          </cell>
        </row>
        <row r="869">
          <cell r="A869">
            <v>2206</v>
          </cell>
          <cell r="B869" t="str">
            <v>OŠ Pavleka Miškine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798</v>
          </cell>
          <cell r="B871" t="str">
            <v>OŠ Pehlin</v>
          </cell>
        </row>
        <row r="872">
          <cell r="A872">
            <v>917</v>
          </cell>
          <cell r="B872" t="str">
            <v>OŠ Perušić</v>
          </cell>
        </row>
        <row r="873">
          <cell r="A873">
            <v>1718</v>
          </cell>
          <cell r="B873" t="str">
            <v>OŠ Petar Berislavić</v>
          </cell>
        </row>
        <row r="874">
          <cell r="A874">
            <v>1295</v>
          </cell>
          <cell r="B874" t="str">
            <v>OŠ Petar Lorini</v>
          </cell>
        </row>
        <row r="875">
          <cell r="A875">
            <v>1282</v>
          </cell>
          <cell r="B875" t="str">
            <v>OŠ Petar Zoranić - Nin</v>
          </cell>
        </row>
        <row r="876">
          <cell r="A876">
            <v>1318</v>
          </cell>
          <cell r="B876" t="str">
            <v>OŠ Petar Zoranić - Stankovci</v>
          </cell>
        </row>
        <row r="877">
          <cell r="A877">
            <v>737</v>
          </cell>
          <cell r="B877" t="str">
            <v>OŠ Petar Zrinski - Čabar</v>
          </cell>
        </row>
        <row r="878">
          <cell r="A878">
            <v>474</v>
          </cell>
          <cell r="B878" t="str">
            <v>OŠ Petar Zrinski - Jalžabet</v>
          </cell>
        </row>
        <row r="879">
          <cell r="A879">
            <v>2189</v>
          </cell>
          <cell r="B879" t="str">
            <v>OŠ Petar Zrinski - Šenkovec</v>
          </cell>
        </row>
        <row r="880">
          <cell r="A880">
            <v>2207</v>
          </cell>
          <cell r="B880" t="str">
            <v>OŠ Petar Zrinski - Zagreb</v>
          </cell>
        </row>
        <row r="881">
          <cell r="A881">
            <v>1880</v>
          </cell>
          <cell r="B881" t="str">
            <v>OŠ Petra Hektorovića - Stari Grad</v>
          </cell>
        </row>
        <row r="882">
          <cell r="A882">
            <v>2063</v>
          </cell>
          <cell r="B882" t="str">
            <v>OŠ Petra Kanavelića</v>
          </cell>
        </row>
        <row r="883">
          <cell r="A883">
            <v>1538</v>
          </cell>
          <cell r="B883" t="str">
            <v>OŠ Petra Krešimira IV.</v>
          </cell>
        </row>
        <row r="884">
          <cell r="A884">
            <v>1870</v>
          </cell>
          <cell r="B884" t="str">
            <v>OŠ Petra Kružića Klis</v>
          </cell>
        </row>
        <row r="885">
          <cell r="A885">
            <v>1011</v>
          </cell>
          <cell r="B885" t="str">
            <v>OŠ Petra Preradovića - Pitomača</v>
          </cell>
        </row>
        <row r="886">
          <cell r="A886">
            <v>1228</v>
          </cell>
          <cell r="B886" t="str">
            <v>OŠ Petra Preradovića - Zadar</v>
          </cell>
        </row>
        <row r="887">
          <cell r="A887">
            <v>2242</v>
          </cell>
          <cell r="B887" t="str">
            <v>OŠ Petra Preradovića - Zagreb</v>
          </cell>
        </row>
        <row r="888">
          <cell r="A888">
            <v>1992</v>
          </cell>
          <cell r="B888" t="str">
            <v>OŠ Petra Studenca - Kanfanar</v>
          </cell>
        </row>
        <row r="889">
          <cell r="A889">
            <v>1309</v>
          </cell>
          <cell r="B889" t="str">
            <v>OŠ Petra Zoranića</v>
          </cell>
        </row>
        <row r="890">
          <cell r="A890">
            <v>478</v>
          </cell>
          <cell r="B890" t="str">
            <v>OŠ Petrijanec</v>
          </cell>
        </row>
        <row r="891">
          <cell r="A891">
            <v>1471</v>
          </cell>
          <cell r="B891" t="str">
            <v>OŠ Petrijevci</v>
          </cell>
        </row>
        <row r="892">
          <cell r="A892">
            <v>1570</v>
          </cell>
          <cell r="B892" t="str">
            <v>OŠ Pirovac</v>
          </cell>
        </row>
        <row r="893">
          <cell r="A893">
            <v>431</v>
          </cell>
          <cell r="B893" t="str">
            <v xml:space="preserve">OŠ Plaški </v>
          </cell>
        </row>
        <row r="894">
          <cell r="A894">
            <v>938</v>
          </cell>
          <cell r="B894" t="str">
            <v>OŠ Plitvička Jezera</v>
          </cell>
        </row>
        <row r="895">
          <cell r="A895">
            <v>1765</v>
          </cell>
          <cell r="B895" t="str">
            <v>OŠ Plokite</v>
          </cell>
        </row>
        <row r="896">
          <cell r="A896">
            <v>788</v>
          </cell>
          <cell r="B896" t="str">
            <v>OŠ Podmurvice</v>
          </cell>
        </row>
        <row r="897">
          <cell r="A897">
            <v>458</v>
          </cell>
          <cell r="B897" t="str">
            <v>OŠ Podrute</v>
          </cell>
        </row>
        <row r="898">
          <cell r="A898">
            <v>2164</v>
          </cell>
          <cell r="B898" t="str">
            <v>OŠ Podturen</v>
          </cell>
        </row>
        <row r="899">
          <cell r="A899">
            <v>1759</v>
          </cell>
          <cell r="B899" t="str">
            <v>OŠ Pojišan</v>
          </cell>
        </row>
        <row r="900">
          <cell r="A900">
            <v>58</v>
          </cell>
          <cell r="B900" t="str">
            <v>OŠ Pokupsko</v>
          </cell>
        </row>
        <row r="901">
          <cell r="A901">
            <v>1314</v>
          </cell>
          <cell r="B901" t="str">
            <v>OŠ Polača</v>
          </cell>
        </row>
        <row r="902">
          <cell r="A902">
            <v>1261</v>
          </cell>
          <cell r="B902" t="str">
            <v>OŠ Poličnik</v>
          </cell>
        </row>
        <row r="903">
          <cell r="A903">
            <v>1416</v>
          </cell>
          <cell r="B903" t="str">
            <v>OŠ Popovac</v>
          </cell>
        </row>
        <row r="904">
          <cell r="A904">
            <v>318</v>
          </cell>
          <cell r="B904" t="str">
            <v>OŠ Popovača</v>
          </cell>
        </row>
        <row r="905">
          <cell r="A905">
            <v>1954</v>
          </cell>
          <cell r="B905" t="str">
            <v>OŠ Poreč</v>
          </cell>
        </row>
        <row r="906">
          <cell r="A906">
            <v>6</v>
          </cell>
          <cell r="B906" t="str">
            <v>OŠ Posavski Bregi</v>
          </cell>
        </row>
        <row r="907">
          <cell r="A907">
            <v>2263</v>
          </cell>
          <cell r="B907" t="str">
            <v>OŠ Prečko</v>
          </cell>
        </row>
        <row r="908">
          <cell r="A908">
            <v>2168</v>
          </cell>
          <cell r="B908" t="str">
            <v>OŠ Prelog</v>
          </cell>
        </row>
        <row r="909">
          <cell r="A909">
            <v>2126</v>
          </cell>
          <cell r="B909" t="str">
            <v>OŠ Primorje</v>
          </cell>
        </row>
        <row r="910">
          <cell r="A910">
            <v>1842</v>
          </cell>
          <cell r="B910" t="str">
            <v>OŠ Primorski Dolac</v>
          </cell>
        </row>
        <row r="911">
          <cell r="A911">
            <v>1558</v>
          </cell>
          <cell r="B911" t="str">
            <v>OŠ Primošten</v>
          </cell>
        </row>
        <row r="912">
          <cell r="A912">
            <v>1286</v>
          </cell>
          <cell r="B912" t="str">
            <v>OŠ Privlaka</v>
          </cell>
        </row>
        <row r="913">
          <cell r="A913">
            <v>1743</v>
          </cell>
          <cell r="B913" t="str">
            <v>OŠ Prof. Filipa Lukasa</v>
          </cell>
        </row>
        <row r="914">
          <cell r="A914">
            <v>607</v>
          </cell>
          <cell r="B914" t="str">
            <v>OŠ Prof. Franje Viktora Šignjara</v>
          </cell>
        </row>
        <row r="915">
          <cell r="A915">
            <v>1791</v>
          </cell>
          <cell r="B915" t="str">
            <v>OŠ Pučišća</v>
          </cell>
        </row>
        <row r="916">
          <cell r="A916">
            <v>1773</v>
          </cell>
          <cell r="B916" t="str">
            <v>OŠ Pujanki</v>
          </cell>
        </row>
        <row r="917">
          <cell r="A917">
            <v>103</v>
          </cell>
          <cell r="B917" t="str">
            <v>OŠ Pušća</v>
          </cell>
        </row>
        <row r="918">
          <cell r="A918">
            <v>263</v>
          </cell>
          <cell r="B918" t="str">
            <v>OŠ Rajić</v>
          </cell>
        </row>
        <row r="919">
          <cell r="A919">
            <v>2277</v>
          </cell>
          <cell r="B919" t="str">
            <v>OŠ Rapska</v>
          </cell>
        </row>
        <row r="920">
          <cell r="A920">
            <v>1768</v>
          </cell>
          <cell r="B920" t="str">
            <v>OŠ Ravne njive</v>
          </cell>
        </row>
        <row r="921">
          <cell r="A921">
            <v>350</v>
          </cell>
          <cell r="B921" t="str">
            <v>OŠ Rečica</v>
          </cell>
        </row>
        <row r="922">
          <cell r="A922">
            <v>2883</v>
          </cell>
          <cell r="B922" t="str">
            <v>OŠ Remete</v>
          </cell>
        </row>
        <row r="923">
          <cell r="A923">
            <v>1383</v>
          </cell>
          <cell r="B923" t="str">
            <v>OŠ Retfala</v>
          </cell>
        </row>
        <row r="924">
          <cell r="A924">
            <v>2209</v>
          </cell>
          <cell r="B924" t="str">
            <v>OŠ Retkovec</v>
          </cell>
        </row>
        <row r="925">
          <cell r="A925">
            <v>758</v>
          </cell>
          <cell r="B925" t="str">
            <v>OŠ Rikard Katalinić Jeretov</v>
          </cell>
        </row>
        <row r="926">
          <cell r="A926">
            <v>2016</v>
          </cell>
          <cell r="B926" t="str">
            <v>OŠ Rivarela</v>
          </cell>
        </row>
        <row r="927">
          <cell r="A927">
            <v>1560</v>
          </cell>
          <cell r="B927" t="str">
            <v>OŠ Rogoznica</v>
          </cell>
        </row>
        <row r="928">
          <cell r="A928">
            <v>722</v>
          </cell>
          <cell r="B928" t="str">
            <v>OŠ Rovišće</v>
          </cell>
        </row>
        <row r="929">
          <cell r="A929">
            <v>32</v>
          </cell>
          <cell r="B929" t="str">
            <v>OŠ Rude</v>
          </cell>
        </row>
        <row r="930">
          <cell r="A930">
            <v>2266</v>
          </cell>
          <cell r="B930" t="str">
            <v>OŠ Rudeš</v>
          </cell>
        </row>
        <row r="931">
          <cell r="A931">
            <v>825</v>
          </cell>
          <cell r="B931" t="str">
            <v>OŠ Rudolfa Strohala</v>
          </cell>
        </row>
        <row r="932">
          <cell r="A932">
            <v>97</v>
          </cell>
          <cell r="B932" t="str">
            <v>OŠ Rugvica</v>
          </cell>
        </row>
        <row r="933">
          <cell r="A933">
            <v>1833</v>
          </cell>
          <cell r="B933" t="str">
            <v>OŠ Runović</v>
          </cell>
        </row>
        <row r="934">
          <cell r="A934">
            <v>23</v>
          </cell>
          <cell r="B934" t="str">
            <v>OŠ Samobor</v>
          </cell>
        </row>
        <row r="935">
          <cell r="A935">
            <v>779</v>
          </cell>
          <cell r="B935" t="str">
            <v>OŠ San Nicolo - Rijeka</v>
          </cell>
        </row>
        <row r="936">
          <cell r="A936">
            <v>4041</v>
          </cell>
          <cell r="B936" t="str">
            <v>OŠ Satnica Đakovačka</v>
          </cell>
        </row>
        <row r="937">
          <cell r="A937">
            <v>2282</v>
          </cell>
          <cell r="B937" t="str">
            <v>OŠ Savski Gaj</v>
          </cell>
        </row>
        <row r="938">
          <cell r="A938">
            <v>287</v>
          </cell>
          <cell r="B938" t="str">
            <v>OŠ Sela</v>
          </cell>
        </row>
        <row r="939">
          <cell r="A939">
            <v>1795</v>
          </cell>
          <cell r="B939" t="str">
            <v>OŠ Selca</v>
          </cell>
        </row>
        <row r="940">
          <cell r="A940">
            <v>2175</v>
          </cell>
          <cell r="B940" t="str">
            <v>OŠ Selnica</v>
          </cell>
        </row>
        <row r="941">
          <cell r="A941">
            <v>2317</v>
          </cell>
          <cell r="B941" t="str">
            <v>OŠ Sesvete</v>
          </cell>
        </row>
        <row r="942">
          <cell r="A942">
            <v>2904</v>
          </cell>
          <cell r="B942" t="str">
            <v>OŠ Sesvetska Sela</v>
          </cell>
        </row>
        <row r="943">
          <cell r="A943">
            <v>2343</v>
          </cell>
          <cell r="B943" t="str">
            <v>OŠ Sesvetska Sopnica</v>
          </cell>
        </row>
        <row r="944">
          <cell r="A944">
            <v>2318</v>
          </cell>
          <cell r="B944" t="str">
            <v>OŠ Sesvetski Kraljevec</v>
          </cell>
        </row>
        <row r="945">
          <cell r="A945">
            <v>209</v>
          </cell>
          <cell r="B945" t="str">
            <v>OŠ Side Košutić Radoboj</v>
          </cell>
        </row>
        <row r="946">
          <cell r="A946">
            <v>589</v>
          </cell>
          <cell r="B946" t="str">
            <v>OŠ Sidonije Rubido Erdody</v>
          </cell>
        </row>
        <row r="947">
          <cell r="A947">
            <v>1150</v>
          </cell>
          <cell r="B947" t="str">
            <v>OŠ Sikirevci</v>
          </cell>
        </row>
        <row r="948">
          <cell r="A948">
            <v>1823</v>
          </cell>
          <cell r="B948" t="str">
            <v>OŠ Silvija Strahimira Kranjčevića - Lovreć</v>
          </cell>
        </row>
        <row r="949">
          <cell r="A949">
            <v>902</v>
          </cell>
          <cell r="B949" t="str">
            <v>OŠ Silvija Strahimira Kranjčevića - Senj</v>
          </cell>
        </row>
        <row r="950">
          <cell r="A950">
            <v>2236</v>
          </cell>
          <cell r="B950" t="str">
            <v>OŠ Silvija Strahimira Kranjčevića - Zagreb</v>
          </cell>
        </row>
        <row r="951">
          <cell r="A951">
            <v>1487</v>
          </cell>
          <cell r="B951" t="str">
            <v>OŠ Silvije Strahimira Kranjčevića - Levanjska Varoš</v>
          </cell>
        </row>
        <row r="952">
          <cell r="A952">
            <v>1605</v>
          </cell>
          <cell r="B952" t="str">
            <v>OŠ Siniše Glavaševića</v>
          </cell>
        </row>
        <row r="953">
          <cell r="A953">
            <v>701</v>
          </cell>
          <cell r="B953" t="str">
            <v>OŠ Sirač</v>
          </cell>
        </row>
        <row r="954">
          <cell r="A954">
            <v>434</v>
          </cell>
          <cell r="B954" t="str">
            <v>OŠ Skakavac</v>
          </cell>
        </row>
        <row r="955">
          <cell r="A955">
            <v>1756</v>
          </cell>
          <cell r="B955" t="str">
            <v>OŠ Skalice</v>
          </cell>
        </row>
        <row r="956">
          <cell r="A956">
            <v>865</v>
          </cell>
          <cell r="B956" t="str">
            <v>OŠ Skrad</v>
          </cell>
        </row>
        <row r="957">
          <cell r="A957">
            <v>1561</v>
          </cell>
          <cell r="B957" t="str">
            <v>OŠ Skradin</v>
          </cell>
        </row>
        <row r="958">
          <cell r="A958">
            <v>1657</v>
          </cell>
          <cell r="B958" t="str">
            <v>OŠ Slakovci</v>
          </cell>
        </row>
        <row r="959">
          <cell r="A959">
            <v>2123</v>
          </cell>
          <cell r="B959" t="str">
            <v>OŠ Slano</v>
          </cell>
        </row>
        <row r="960">
          <cell r="A960">
            <v>1783</v>
          </cell>
          <cell r="B960" t="str">
            <v>OŠ Slatine</v>
          </cell>
        </row>
        <row r="961">
          <cell r="A961">
            <v>383</v>
          </cell>
          <cell r="B961" t="str">
            <v>OŠ Slava Raškaj</v>
          </cell>
        </row>
        <row r="962">
          <cell r="A962">
            <v>719</v>
          </cell>
          <cell r="B962" t="str">
            <v>OŠ Slavka Kolara - Hercegovac</v>
          </cell>
        </row>
        <row r="963">
          <cell r="A963">
            <v>54</v>
          </cell>
          <cell r="B963" t="str">
            <v>OŠ Slavka Kolara - Kravarsko</v>
          </cell>
        </row>
        <row r="964">
          <cell r="A964">
            <v>393</v>
          </cell>
          <cell r="B964" t="str">
            <v>OŠ Slunj</v>
          </cell>
        </row>
        <row r="965">
          <cell r="A965">
            <v>1237</v>
          </cell>
          <cell r="B965" t="str">
            <v>OŠ Smiljevac</v>
          </cell>
        </row>
        <row r="966">
          <cell r="A966">
            <v>2121</v>
          </cell>
          <cell r="B966" t="str">
            <v>OŠ Smokvica</v>
          </cell>
        </row>
        <row r="967">
          <cell r="A967">
            <v>579</v>
          </cell>
          <cell r="B967" t="str">
            <v>OŠ Sokolovac</v>
          </cell>
        </row>
        <row r="968">
          <cell r="A968">
            <v>1758</v>
          </cell>
          <cell r="B968" t="str">
            <v>OŠ Spinut</v>
          </cell>
        </row>
        <row r="969">
          <cell r="A969">
            <v>1767</v>
          </cell>
          <cell r="B969" t="str">
            <v>OŠ Split 3</v>
          </cell>
        </row>
        <row r="970">
          <cell r="A970">
            <v>488</v>
          </cell>
          <cell r="B970" t="str">
            <v>OŠ Sračinec</v>
          </cell>
        </row>
        <row r="971">
          <cell r="A971">
            <v>796</v>
          </cell>
          <cell r="B971" t="str">
            <v>OŠ Srdoči</v>
          </cell>
        </row>
        <row r="972">
          <cell r="A972">
            <v>1777</v>
          </cell>
          <cell r="B972" t="str">
            <v>OŠ Srinjine</v>
          </cell>
        </row>
        <row r="973">
          <cell r="A973">
            <v>1224</v>
          </cell>
          <cell r="B973" t="str">
            <v>OŠ Stanovi</v>
          </cell>
        </row>
        <row r="974">
          <cell r="A974">
            <v>1654</v>
          </cell>
          <cell r="B974" t="str">
            <v>OŠ Stari Jankovci</v>
          </cell>
        </row>
        <row r="975">
          <cell r="A975">
            <v>1274</v>
          </cell>
          <cell r="B975" t="str">
            <v>OŠ Starigrad</v>
          </cell>
        </row>
        <row r="976">
          <cell r="A976">
            <v>2246</v>
          </cell>
          <cell r="B976" t="str">
            <v>OŠ Stenjevec</v>
          </cell>
        </row>
        <row r="977">
          <cell r="A977">
            <v>98</v>
          </cell>
          <cell r="B977" t="str">
            <v>OŠ Stjepan Radić - Božjakovina</v>
          </cell>
        </row>
        <row r="978">
          <cell r="A978">
            <v>1678</v>
          </cell>
          <cell r="B978" t="str">
            <v>OŠ Stjepan Radić - Imotski</v>
          </cell>
        </row>
        <row r="979">
          <cell r="A979">
            <v>1164</v>
          </cell>
          <cell r="B979" t="str">
            <v>OŠ Stjepan Radić - Oprisavci</v>
          </cell>
        </row>
        <row r="980">
          <cell r="A980">
            <v>1713</v>
          </cell>
          <cell r="B980" t="str">
            <v>OŠ Stjepan Radić - Tijarica</v>
          </cell>
        </row>
        <row r="981">
          <cell r="A981">
            <v>1648</v>
          </cell>
          <cell r="B981" t="str">
            <v>OŠ Stjepana Antolovića</v>
          </cell>
        </row>
        <row r="982">
          <cell r="A982">
            <v>3</v>
          </cell>
          <cell r="B982" t="str">
            <v>OŠ Stjepana Basaričeka</v>
          </cell>
        </row>
        <row r="983">
          <cell r="A983">
            <v>2300</v>
          </cell>
          <cell r="B983" t="str">
            <v>OŠ Stjepana Bencekovića</v>
          </cell>
        </row>
        <row r="984">
          <cell r="A984">
            <v>1658</v>
          </cell>
          <cell r="B984" t="str">
            <v>OŠ Stjepana Cvrkovića</v>
          </cell>
        </row>
        <row r="985">
          <cell r="A985">
            <v>1689</v>
          </cell>
          <cell r="B985" t="str">
            <v>OŠ Stjepana Ivičevića</v>
          </cell>
        </row>
        <row r="986">
          <cell r="A986">
            <v>252</v>
          </cell>
          <cell r="B986" t="str">
            <v>OŠ Stjepana Kefelje</v>
          </cell>
        </row>
        <row r="987">
          <cell r="A987">
            <v>1254</v>
          </cell>
          <cell r="B987" t="str">
            <v>OŠ Stjepana Radića - Bibinje</v>
          </cell>
        </row>
        <row r="988">
          <cell r="A988">
            <v>162</v>
          </cell>
          <cell r="B988" t="str">
            <v>OŠ Stjepana Radića - Brestovec Orehovički</v>
          </cell>
        </row>
        <row r="989">
          <cell r="A989">
            <v>1041</v>
          </cell>
          <cell r="B989" t="str">
            <v>OŠ Stjepana Radića - Čaglin</v>
          </cell>
        </row>
        <row r="990">
          <cell r="A990">
            <v>2071</v>
          </cell>
          <cell r="B990" t="str">
            <v>OŠ Stjepana Radića - Metković</v>
          </cell>
        </row>
        <row r="991">
          <cell r="A991">
            <v>1780</v>
          </cell>
          <cell r="B991" t="str">
            <v>OŠ Stobreč</v>
          </cell>
        </row>
        <row r="992">
          <cell r="A992">
            <v>1965</v>
          </cell>
          <cell r="B992" t="str">
            <v>OŠ Stoja</v>
          </cell>
        </row>
        <row r="993">
          <cell r="A993">
            <v>2097</v>
          </cell>
          <cell r="B993" t="str">
            <v>OŠ Ston</v>
          </cell>
        </row>
        <row r="994">
          <cell r="A994">
            <v>2186</v>
          </cell>
          <cell r="B994" t="str">
            <v>OŠ Strahoninec</v>
          </cell>
        </row>
        <row r="995">
          <cell r="A995">
            <v>1789</v>
          </cell>
          <cell r="B995" t="str">
            <v>OŠ Strožanac</v>
          </cell>
        </row>
        <row r="996">
          <cell r="A996">
            <v>3057</v>
          </cell>
          <cell r="B996" t="str">
            <v>OŠ Stubičke Toplice</v>
          </cell>
        </row>
        <row r="997">
          <cell r="A997">
            <v>1826</v>
          </cell>
          <cell r="B997" t="str">
            <v>OŠ Studenci</v>
          </cell>
        </row>
        <row r="998">
          <cell r="A998">
            <v>1769</v>
          </cell>
          <cell r="B998" t="str">
            <v>OŠ Sućidar</v>
          </cell>
        </row>
        <row r="999">
          <cell r="A999">
            <v>998</v>
          </cell>
          <cell r="B999" t="str">
            <v>OŠ Suhopolje</v>
          </cell>
        </row>
        <row r="1000">
          <cell r="A1000">
            <v>1255</v>
          </cell>
          <cell r="B1000" t="str">
            <v>OŠ Sukošan</v>
          </cell>
        </row>
        <row r="1001">
          <cell r="A1001">
            <v>329</v>
          </cell>
          <cell r="B1001" t="str">
            <v>OŠ Sunja</v>
          </cell>
        </row>
        <row r="1002">
          <cell r="A1002">
            <v>1876</v>
          </cell>
          <cell r="B1002" t="str">
            <v>OŠ Supetar</v>
          </cell>
        </row>
        <row r="1003">
          <cell r="A1003">
            <v>1304</v>
          </cell>
          <cell r="B1003" t="str">
            <v>OŠ Sv. Filip i Jakov</v>
          </cell>
        </row>
        <row r="1004">
          <cell r="A1004">
            <v>2298</v>
          </cell>
          <cell r="B1004" t="str">
            <v>OŠ Sveta Klara</v>
          </cell>
        </row>
        <row r="1005">
          <cell r="A1005">
            <v>2187</v>
          </cell>
          <cell r="B1005" t="str">
            <v>OŠ Sveta Marija</v>
          </cell>
        </row>
        <row r="1006">
          <cell r="A1006">
            <v>105</v>
          </cell>
          <cell r="B1006" t="str">
            <v>OŠ Sveta Nedelja</v>
          </cell>
        </row>
        <row r="1007">
          <cell r="A1007">
            <v>1362</v>
          </cell>
          <cell r="B1007" t="str">
            <v>OŠ Svete Ane u Osijeku</v>
          </cell>
        </row>
        <row r="1008">
          <cell r="A1008">
            <v>504</v>
          </cell>
          <cell r="B1008" t="str">
            <v>OŠ Sveti Đurđ</v>
          </cell>
        </row>
        <row r="1009">
          <cell r="A1009">
            <v>212</v>
          </cell>
          <cell r="B1009" t="str">
            <v>OŠ Sveti Križ Začretje</v>
          </cell>
        </row>
        <row r="1010">
          <cell r="A1010">
            <v>2174</v>
          </cell>
          <cell r="B1010" t="str">
            <v>OŠ Sveti Martin na Muri</v>
          </cell>
        </row>
        <row r="1011">
          <cell r="A1011">
            <v>829</v>
          </cell>
          <cell r="B1011" t="str">
            <v>OŠ Sveti Matej</v>
          </cell>
        </row>
        <row r="1012">
          <cell r="A1012">
            <v>584</v>
          </cell>
          <cell r="B1012" t="str">
            <v>OŠ Sveti Petar Orehovec</v>
          </cell>
        </row>
        <row r="1013">
          <cell r="A1013">
            <v>2021</v>
          </cell>
          <cell r="B1013" t="str">
            <v xml:space="preserve">OŠ Svetvinčenat </v>
          </cell>
        </row>
        <row r="1014">
          <cell r="A1014">
            <v>508</v>
          </cell>
          <cell r="B1014" t="str">
            <v>OŠ Svibovec</v>
          </cell>
        </row>
        <row r="1015">
          <cell r="A1015">
            <v>61</v>
          </cell>
          <cell r="B1015" t="str">
            <v>OŠ Ščitarjevo</v>
          </cell>
        </row>
        <row r="1016">
          <cell r="A1016">
            <v>1322</v>
          </cell>
          <cell r="B1016" t="str">
            <v>OŠ Šećerana</v>
          </cell>
        </row>
        <row r="1017">
          <cell r="A1017">
            <v>484</v>
          </cell>
          <cell r="B1017" t="str">
            <v>OŠ Šemovec</v>
          </cell>
        </row>
        <row r="1018">
          <cell r="A1018">
            <v>2195</v>
          </cell>
          <cell r="B1018" t="str">
            <v>OŠ Šestine</v>
          </cell>
        </row>
        <row r="1019">
          <cell r="A1019">
            <v>1961</v>
          </cell>
          <cell r="B1019" t="str">
            <v>OŠ Šijana - Pula</v>
          </cell>
        </row>
        <row r="1020">
          <cell r="A1020">
            <v>1236</v>
          </cell>
          <cell r="B1020" t="str">
            <v>OŠ Šime Budinića - Zadar</v>
          </cell>
        </row>
        <row r="1021">
          <cell r="A1021">
            <v>1233</v>
          </cell>
          <cell r="B1021" t="str">
            <v>OŠ Šimuna Kožičića Benje</v>
          </cell>
        </row>
        <row r="1022">
          <cell r="A1022">
            <v>790</v>
          </cell>
          <cell r="B1022" t="str">
            <v>OŠ Škurinje - Rijeka</v>
          </cell>
        </row>
        <row r="1023">
          <cell r="A1023">
            <v>2908</v>
          </cell>
          <cell r="B1023" t="str">
            <v>OŠ Špansko Oranice</v>
          </cell>
        </row>
        <row r="1024">
          <cell r="A1024">
            <v>711</v>
          </cell>
          <cell r="B1024" t="str">
            <v>OŠ Štefanje</v>
          </cell>
        </row>
        <row r="1025">
          <cell r="A1025">
            <v>2177</v>
          </cell>
          <cell r="B1025" t="str">
            <v>OŠ Štrigova</v>
          </cell>
        </row>
        <row r="1026">
          <cell r="A1026">
            <v>352</v>
          </cell>
          <cell r="B1026" t="str">
            <v>OŠ Švarča</v>
          </cell>
        </row>
        <row r="1027">
          <cell r="A1027">
            <v>1958</v>
          </cell>
          <cell r="B1027" t="str">
            <v xml:space="preserve">OŠ Tar - Vabriga </v>
          </cell>
        </row>
        <row r="1028">
          <cell r="A1028">
            <v>1376</v>
          </cell>
          <cell r="B1028" t="str">
            <v>OŠ Tenja</v>
          </cell>
        </row>
        <row r="1029">
          <cell r="A1029">
            <v>1811</v>
          </cell>
          <cell r="B1029" t="str">
            <v>OŠ Tin Ujević - Krivodol</v>
          </cell>
        </row>
        <row r="1030">
          <cell r="A1030">
            <v>1375</v>
          </cell>
          <cell r="B1030" t="str">
            <v>OŠ Tin Ujević - Osijek</v>
          </cell>
        </row>
        <row r="1031">
          <cell r="A1031">
            <v>1546</v>
          </cell>
          <cell r="B1031" t="str">
            <v>OŠ Tina Ujevića - Šibenik</v>
          </cell>
        </row>
        <row r="1032">
          <cell r="A1032">
            <v>2276</v>
          </cell>
          <cell r="B1032" t="str">
            <v>OŠ Tina Ujevića - Zagreb</v>
          </cell>
        </row>
        <row r="1033">
          <cell r="A1033">
            <v>2252</v>
          </cell>
          <cell r="B1033" t="str">
            <v>OŠ Tituša Brezovačkog</v>
          </cell>
        </row>
        <row r="1034">
          <cell r="A1034">
            <v>2152</v>
          </cell>
          <cell r="B1034" t="str">
            <v>OŠ Tomaša Goričanca - Mala Subotica</v>
          </cell>
        </row>
        <row r="1035">
          <cell r="A1035">
            <v>1971</v>
          </cell>
          <cell r="B1035" t="str">
            <v>OŠ Tone Peruška - Pula</v>
          </cell>
        </row>
        <row r="1036">
          <cell r="A1036">
            <v>2888</v>
          </cell>
          <cell r="B1036" t="str">
            <v>OŠ Tordinci</v>
          </cell>
        </row>
        <row r="1037">
          <cell r="A1037">
            <v>1886</v>
          </cell>
          <cell r="B1037" t="str">
            <v>OŠ Trilj</v>
          </cell>
        </row>
        <row r="1038">
          <cell r="A1038">
            <v>483</v>
          </cell>
          <cell r="B1038" t="str">
            <v>OŠ Trnovec</v>
          </cell>
        </row>
        <row r="1039">
          <cell r="A1039">
            <v>728</v>
          </cell>
          <cell r="B1039" t="str">
            <v>OŠ Trnovitica</v>
          </cell>
        </row>
        <row r="1040">
          <cell r="A1040">
            <v>663</v>
          </cell>
          <cell r="B1040" t="str">
            <v>OŠ Trnovitički Popovac</v>
          </cell>
        </row>
        <row r="1041">
          <cell r="A1041">
            <v>2297</v>
          </cell>
          <cell r="B1041" t="str">
            <v>OŠ Trnsko</v>
          </cell>
        </row>
        <row r="1042">
          <cell r="A1042">
            <v>2281</v>
          </cell>
          <cell r="B1042" t="str">
            <v>OŠ Trnjanska</v>
          </cell>
        </row>
        <row r="1043">
          <cell r="A1043">
            <v>2128</v>
          </cell>
          <cell r="B1043" t="str">
            <v>OŠ Trpanj</v>
          </cell>
        </row>
        <row r="1044">
          <cell r="A1044">
            <v>1665</v>
          </cell>
          <cell r="B1044" t="str">
            <v>OŠ Trpinja</v>
          </cell>
        </row>
        <row r="1045">
          <cell r="A1045">
            <v>791</v>
          </cell>
          <cell r="B1045" t="str">
            <v>OŠ Trsat</v>
          </cell>
        </row>
        <row r="1046">
          <cell r="A1046">
            <v>1763</v>
          </cell>
          <cell r="B1046" t="str">
            <v>OŠ Trstenik</v>
          </cell>
        </row>
        <row r="1047">
          <cell r="A1047">
            <v>1690</v>
          </cell>
          <cell r="B1047" t="str">
            <v>OŠ Tučepi</v>
          </cell>
        </row>
        <row r="1048">
          <cell r="A1048">
            <v>358</v>
          </cell>
          <cell r="B1048" t="str">
            <v>OŠ Turanj</v>
          </cell>
        </row>
        <row r="1049">
          <cell r="A1049">
            <v>792</v>
          </cell>
          <cell r="B1049" t="str">
            <v>OŠ Turnić</v>
          </cell>
        </row>
        <row r="1050">
          <cell r="A1050">
            <v>516</v>
          </cell>
          <cell r="B1050" t="str">
            <v>OŠ Tužno</v>
          </cell>
        </row>
        <row r="1051">
          <cell r="A1051">
            <v>704</v>
          </cell>
          <cell r="B1051" t="str">
            <v>OŠ u Đulovcu</v>
          </cell>
        </row>
        <row r="1052">
          <cell r="A1052">
            <v>1288</v>
          </cell>
          <cell r="B1052" t="str">
            <v>OŠ Valentin Klarin - Preko</v>
          </cell>
        </row>
        <row r="1053">
          <cell r="A1053">
            <v>1928</v>
          </cell>
          <cell r="B1053" t="str">
            <v>OŠ Vazmoslav Gržalja</v>
          </cell>
        </row>
        <row r="1054">
          <cell r="A1054">
            <v>2302</v>
          </cell>
          <cell r="B1054" t="str">
            <v>OŠ Većeslava Holjevca</v>
          </cell>
        </row>
        <row r="1055">
          <cell r="A1055">
            <v>2120</v>
          </cell>
          <cell r="B1055" t="str">
            <v>OŠ Vela Luka</v>
          </cell>
        </row>
        <row r="1056">
          <cell r="A1056">
            <v>1978</v>
          </cell>
          <cell r="B1056" t="str">
            <v>OŠ Veli Vrh - Pula</v>
          </cell>
        </row>
        <row r="1057">
          <cell r="A1057">
            <v>52</v>
          </cell>
          <cell r="B1057" t="str">
            <v>OŠ Velika Mlaka</v>
          </cell>
        </row>
        <row r="1058">
          <cell r="A1058">
            <v>685</v>
          </cell>
          <cell r="B1058" t="str">
            <v>OŠ Velika Pisanica</v>
          </cell>
        </row>
        <row r="1059">
          <cell r="A1059">
            <v>505</v>
          </cell>
          <cell r="B1059" t="str">
            <v>OŠ Veliki Bukovec</v>
          </cell>
        </row>
        <row r="1060">
          <cell r="A1060">
            <v>217</v>
          </cell>
          <cell r="B1060" t="str">
            <v>OŠ Veliko Trgovišće</v>
          </cell>
        </row>
        <row r="1061">
          <cell r="A1061">
            <v>674</v>
          </cell>
          <cell r="B1061" t="str">
            <v>OŠ Veliko Trojstvo</v>
          </cell>
        </row>
        <row r="1062">
          <cell r="A1062">
            <v>1977</v>
          </cell>
          <cell r="B1062" t="str">
            <v>OŠ Veruda - Pula</v>
          </cell>
        </row>
        <row r="1063">
          <cell r="A1063">
            <v>793</v>
          </cell>
          <cell r="B1063" t="str">
            <v>OŠ Vežica</v>
          </cell>
        </row>
        <row r="1064">
          <cell r="A1064">
            <v>1549</v>
          </cell>
          <cell r="B1064" t="str">
            <v>OŠ Vidici</v>
          </cell>
        </row>
        <row r="1065">
          <cell r="A1065">
            <v>1973</v>
          </cell>
          <cell r="B1065" t="str">
            <v>OŠ Vidikovac</v>
          </cell>
        </row>
        <row r="1066">
          <cell r="A1066">
            <v>476</v>
          </cell>
          <cell r="B1066" t="str">
            <v>OŠ Vidovec</v>
          </cell>
        </row>
        <row r="1067">
          <cell r="A1067">
            <v>1369</v>
          </cell>
          <cell r="B1067" t="str">
            <v>OŠ Vijenac</v>
          </cell>
        </row>
        <row r="1068">
          <cell r="A1068">
            <v>1131</v>
          </cell>
          <cell r="B1068" t="str">
            <v>OŠ Viktor Car Emin - Donji Andrijevci</v>
          </cell>
        </row>
        <row r="1069">
          <cell r="A1069">
            <v>836</v>
          </cell>
          <cell r="B1069" t="str">
            <v>OŠ Viktora Cara Emina - Lovran</v>
          </cell>
        </row>
        <row r="1070">
          <cell r="A1070">
            <v>179</v>
          </cell>
          <cell r="B1070" t="str">
            <v>OŠ Viktora Kovačića</v>
          </cell>
        </row>
        <row r="1071">
          <cell r="A1071">
            <v>282</v>
          </cell>
          <cell r="B1071" t="str">
            <v>OŠ Viktorovac</v>
          </cell>
        </row>
        <row r="1072">
          <cell r="A1072">
            <v>1052</v>
          </cell>
          <cell r="B1072" t="str">
            <v>OŠ Vilima Korajca</v>
          </cell>
        </row>
        <row r="1073">
          <cell r="A1073">
            <v>485</v>
          </cell>
          <cell r="B1073" t="str">
            <v>OŠ Vinica</v>
          </cell>
        </row>
        <row r="1074">
          <cell r="A1074">
            <v>1720</v>
          </cell>
          <cell r="B1074" t="str">
            <v>OŠ Vis</v>
          </cell>
        </row>
        <row r="1075">
          <cell r="A1075">
            <v>1778</v>
          </cell>
          <cell r="B1075" t="str">
            <v>OŠ Visoka - Split</v>
          </cell>
        </row>
        <row r="1076">
          <cell r="A1076">
            <v>515</v>
          </cell>
          <cell r="B1076" t="str">
            <v>OŠ Visoko - Visoko</v>
          </cell>
        </row>
        <row r="1077">
          <cell r="A1077">
            <v>1381</v>
          </cell>
          <cell r="B1077" t="str">
            <v>OŠ Višnjevac</v>
          </cell>
        </row>
        <row r="1078">
          <cell r="A1078">
            <v>2014</v>
          </cell>
          <cell r="B1078" t="str">
            <v>OŠ Vitomir Širola - Pajo</v>
          </cell>
        </row>
        <row r="1079">
          <cell r="A1079">
            <v>1136</v>
          </cell>
          <cell r="B1079" t="str">
            <v>OŠ Vjekoslav Klaić</v>
          </cell>
        </row>
        <row r="1080">
          <cell r="A1080">
            <v>1566</v>
          </cell>
          <cell r="B1080" t="str">
            <v>OŠ Vjekoslava Kaleba</v>
          </cell>
        </row>
        <row r="1081">
          <cell r="A1081">
            <v>1748</v>
          </cell>
          <cell r="B1081" t="str">
            <v>OŠ Vjekoslava Paraća</v>
          </cell>
        </row>
        <row r="1082">
          <cell r="A1082">
            <v>2218</v>
          </cell>
          <cell r="B1082" t="str">
            <v>OŠ Vjenceslava Novaka</v>
          </cell>
        </row>
        <row r="1083">
          <cell r="A1083">
            <v>4056</v>
          </cell>
          <cell r="B1083" t="str">
            <v>OŠ Vladimir Deščak</v>
          </cell>
        </row>
        <row r="1084">
          <cell r="A1084">
            <v>780</v>
          </cell>
          <cell r="B1084" t="str">
            <v>OŠ Vladimir Gortan - Rijeka</v>
          </cell>
        </row>
        <row r="1085">
          <cell r="A1085">
            <v>1195</v>
          </cell>
          <cell r="B1085" t="str">
            <v>OŠ Vladimir Nazor - Adžamovci</v>
          </cell>
        </row>
        <row r="1086">
          <cell r="A1086">
            <v>164</v>
          </cell>
          <cell r="B1086" t="str">
            <v>OŠ Vladimir Nazor - Budinščina</v>
          </cell>
        </row>
        <row r="1087">
          <cell r="A1087">
            <v>1445</v>
          </cell>
          <cell r="B1087" t="str">
            <v>OŠ Vladimir Nazor - Čepin</v>
          </cell>
        </row>
        <row r="1088">
          <cell r="A1088">
            <v>340</v>
          </cell>
          <cell r="B1088" t="str">
            <v>OŠ Vladimir Nazor - Duga Resa</v>
          </cell>
        </row>
        <row r="1089">
          <cell r="A1089">
            <v>1339</v>
          </cell>
          <cell r="B1089" t="str">
            <v>OŠ Vladimir Nazor - Đakovo</v>
          </cell>
        </row>
        <row r="1090">
          <cell r="A1090">
            <v>1647</v>
          </cell>
          <cell r="B1090" t="str">
            <v>OŠ Vladimir Nazor - Komletinci</v>
          </cell>
        </row>
        <row r="1091">
          <cell r="A1091">
            <v>546</v>
          </cell>
          <cell r="B1091" t="str">
            <v>OŠ Vladimir Nazor - Križevci</v>
          </cell>
        </row>
        <row r="1092">
          <cell r="A1092">
            <v>1297</v>
          </cell>
          <cell r="B1092" t="str">
            <v>OŠ Vladimir Nazor - Neviđane</v>
          </cell>
        </row>
        <row r="1093">
          <cell r="A1093">
            <v>113</v>
          </cell>
          <cell r="B1093" t="str">
            <v>OŠ Vladimir Nazor - Pisarovina</v>
          </cell>
        </row>
        <row r="1094">
          <cell r="A1094">
            <v>2078</v>
          </cell>
          <cell r="B1094" t="str">
            <v>OŠ Vladimir Nazor - Ploče</v>
          </cell>
        </row>
        <row r="1095">
          <cell r="A1095">
            <v>1110</v>
          </cell>
          <cell r="B1095" t="str">
            <v>OŠ Vladimir Nazor - Slavonski Brod</v>
          </cell>
        </row>
        <row r="1096">
          <cell r="A1096">
            <v>481</v>
          </cell>
          <cell r="B1096" t="str">
            <v>OŠ Vladimir Nazor - Sveti Ilija</v>
          </cell>
        </row>
        <row r="1097">
          <cell r="A1097">
            <v>334</v>
          </cell>
          <cell r="B1097" t="str">
            <v>OŠ Vladimir Nazor - Topusko</v>
          </cell>
        </row>
        <row r="1098">
          <cell r="A1098">
            <v>1082</v>
          </cell>
          <cell r="B1098" t="str">
            <v>OŠ Vladimir Nazor - Trenkovo</v>
          </cell>
        </row>
        <row r="1099">
          <cell r="A1099">
            <v>961</v>
          </cell>
          <cell r="B1099" t="str">
            <v>OŠ Vladimir Nazor - Virovitica</v>
          </cell>
        </row>
        <row r="1100">
          <cell r="A1100">
            <v>1365</v>
          </cell>
          <cell r="B1100" t="str">
            <v>OŠ Vladimira Becića - Osijek</v>
          </cell>
        </row>
        <row r="1101">
          <cell r="A1101">
            <v>2043</v>
          </cell>
          <cell r="B1101" t="str">
            <v>OŠ Vladimira Gortana - Žminj</v>
          </cell>
        </row>
        <row r="1102">
          <cell r="A1102">
            <v>730</v>
          </cell>
          <cell r="B1102" t="str">
            <v>OŠ Vladimira Nazora - Crikvenica</v>
          </cell>
        </row>
        <row r="1103">
          <cell r="A1103">
            <v>638</v>
          </cell>
          <cell r="B1103" t="str">
            <v>OŠ Vladimira Nazora - Daruvar</v>
          </cell>
        </row>
        <row r="1104">
          <cell r="A1104">
            <v>1395</v>
          </cell>
          <cell r="B1104" t="str">
            <v>OŠ Vladimira Nazora - Feričanci</v>
          </cell>
        </row>
        <row r="1105">
          <cell r="A1105">
            <v>2006</v>
          </cell>
          <cell r="B1105" t="str">
            <v>OŠ Vladimira Nazora - Krnica</v>
          </cell>
        </row>
        <row r="1106">
          <cell r="A1106">
            <v>990</v>
          </cell>
          <cell r="B1106" t="str">
            <v>OŠ Vladimira Nazora - Nova Bukovica</v>
          </cell>
        </row>
        <row r="1107">
          <cell r="A1107">
            <v>1942</v>
          </cell>
          <cell r="B1107" t="str">
            <v>OŠ Vladimira Nazora - Pazin</v>
          </cell>
        </row>
        <row r="1108">
          <cell r="A1108">
            <v>1794</v>
          </cell>
          <cell r="B1108" t="str">
            <v>OŠ Vladimira Nazora - Postira</v>
          </cell>
        </row>
        <row r="1109">
          <cell r="A1109">
            <v>1998</v>
          </cell>
          <cell r="B1109" t="str">
            <v>OŠ Vladimira Nazora - Potpićan</v>
          </cell>
        </row>
        <row r="1110">
          <cell r="A1110">
            <v>2137</v>
          </cell>
          <cell r="B1110" t="str">
            <v>OŠ Vladimira Nazora - Pribislavec</v>
          </cell>
        </row>
        <row r="1111">
          <cell r="A1111">
            <v>1985</v>
          </cell>
          <cell r="B1111" t="str">
            <v>OŠ Vladimira Nazora - Rovinj</v>
          </cell>
        </row>
        <row r="1112">
          <cell r="A1112">
            <v>1260</v>
          </cell>
          <cell r="B1112" t="str">
            <v>OŠ Vladimira Nazora - Škabrnje</v>
          </cell>
        </row>
        <row r="1113">
          <cell r="A1113">
            <v>1579</v>
          </cell>
          <cell r="B1113" t="str">
            <v>OŠ Vladimira Nazora - Vinkovci</v>
          </cell>
        </row>
        <row r="1114">
          <cell r="A1114">
            <v>2041</v>
          </cell>
          <cell r="B1114" t="str">
            <v>OŠ Vladimira Nazora - Vrsar</v>
          </cell>
        </row>
        <row r="1115">
          <cell r="A1115">
            <v>2220</v>
          </cell>
          <cell r="B1115" t="str">
            <v>OŠ Vladimira Nazora - Zagreb</v>
          </cell>
        </row>
        <row r="1116">
          <cell r="A1116">
            <v>249</v>
          </cell>
          <cell r="B1116" t="str">
            <v>OŠ Vladimira Vidrića</v>
          </cell>
        </row>
        <row r="1117">
          <cell r="A1117">
            <v>995</v>
          </cell>
          <cell r="B1117" t="str">
            <v>OŠ Voćin</v>
          </cell>
        </row>
        <row r="1118">
          <cell r="A1118">
            <v>1571</v>
          </cell>
          <cell r="B1118" t="str">
            <v>OŠ Vodice</v>
          </cell>
        </row>
        <row r="1119">
          <cell r="A1119">
            <v>2036</v>
          </cell>
          <cell r="B1119" t="str">
            <v xml:space="preserve">OŠ Vodnjan </v>
          </cell>
        </row>
        <row r="1120">
          <cell r="A1120">
            <v>1659</v>
          </cell>
          <cell r="B1120" t="str">
            <v>OŠ Vođinci</v>
          </cell>
        </row>
        <row r="1121">
          <cell r="A1121">
            <v>396</v>
          </cell>
          <cell r="B1121" t="str">
            <v>OŠ Vojnić</v>
          </cell>
        </row>
        <row r="1122">
          <cell r="A1122">
            <v>2267</v>
          </cell>
          <cell r="B1122" t="str">
            <v>OŠ Voltino</v>
          </cell>
        </row>
        <row r="1123">
          <cell r="A1123">
            <v>1245</v>
          </cell>
          <cell r="B1123" t="str">
            <v>OŠ Voštarnica - Zadar</v>
          </cell>
        </row>
        <row r="1124">
          <cell r="A1124">
            <v>2271</v>
          </cell>
          <cell r="B1124" t="str">
            <v>OŠ Vrbani</v>
          </cell>
        </row>
        <row r="1125">
          <cell r="A1125">
            <v>1721</v>
          </cell>
          <cell r="B1125" t="str">
            <v>OŠ Vrgorac</v>
          </cell>
        </row>
        <row r="1126">
          <cell r="A1126">
            <v>1551</v>
          </cell>
          <cell r="B1126" t="str">
            <v>OŠ Vrpolje</v>
          </cell>
        </row>
        <row r="1127">
          <cell r="A1127">
            <v>2305</v>
          </cell>
          <cell r="B1127" t="str">
            <v>OŠ Vugrovec - Kašina</v>
          </cell>
        </row>
        <row r="1128">
          <cell r="A1128">
            <v>2245</v>
          </cell>
          <cell r="B1128" t="str">
            <v>OŠ Vukomerec</v>
          </cell>
        </row>
        <row r="1129">
          <cell r="A1129">
            <v>41</v>
          </cell>
          <cell r="B1129" t="str">
            <v>OŠ Vukovina</v>
          </cell>
        </row>
        <row r="1130">
          <cell r="A1130">
            <v>1246</v>
          </cell>
          <cell r="B1130" t="str">
            <v>OŠ Zadarski otoci - Zadar</v>
          </cell>
        </row>
        <row r="1131">
          <cell r="A1131">
            <v>1907</v>
          </cell>
          <cell r="B1131" t="str">
            <v>OŠ Zagvozd</v>
          </cell>
        </row>
        <row r="1132">
          <cell r="A1132">
            <v>776</v>
          </cell>
          <cell r="B1132" t="str">
            <v>OŠ Zamet</v>
          </cell>
        </row>
        <row r="1133">
          <cell r="A1133">
            <v>2296</v>
          </cell>
          <cell r="B1133" t="str">
            <v>OŠ Zapruđe</v>
          </cell>
        </row>
        <row r="1134">
          <cell r="A1134">
            <v>1055</v>
          </cell>
          <cell r="B1134" t="str">
            <v>OŠ Zdenka Turkovića</v>
          </cell>
        </row>
        <row r="1135">
          <cell r="A1135">
            <v>1257</v>
          </cell>
          <cell r="B1135" t="str">
            <v>OŠ Zemunik</v>
          </cell>
        </row>
        <row r="1136">
          <cell r="A1136">
            <v>153</v>
          </cell>
          <cell r="B1136" t="str">
            <v>OŠ Zlatar Bistrica</v>
          </cell>
        </row>
        <row r="1137">
          <cell r="A1137">
            <v>1422</v>
          </cell>
          <cell r="B1137" t="str">
            <v>OŠ Zmajevac</v>
          </cell>
        </row>
        <row r="1138">
          <cell r="A1138">
            <v>1913</v>
          </cell>
          <cell r="B1138" t="str">
            <v>OŠ Zmijavci</v>
          </cell>
        </row>
        <row r="1139">
          <cell r="A1139">
            <v>4064</v>
          </cell>
          <cell r="B1139" t="str">
            <v>OŠ Zorke Sever</v>
          </cell>
        </row>
        <row r="1140">
          <cell r="A1140">
            <v>890</v>
          </cell>
          <cell r="B1140" t="str">
            <v>OŠ Zrinskih i Frankopana</v>
          </cell>
        </row>
        <row r="1141">
          <cell r="A1141">
            <v>1632</v>
          </cell>
          <cell r="B1141" t="str">
            <v>OŠ Zrinskih Nuštar</v>
          </cell>
        </row>
        <row r="1142">
          <cell r="A1142">
            <v>255</v>
          </cell>
          <cell r="B1142" t="str">
            <v>OŠ Zvonimira Franka</v>
          </cell>
        </row>
        <row r="1143">
          <cell r="A1143">
            <v>734</v>
          </cell>
          <cell r="B1143" t="str">
            <v>OŠ Zvonka Cara</v>
          </cell>
        </row>
        <row r="1144">
          <cell r="A1144">
            <v>436</v>
          </cell>
          <cell r="B1144" t="str">
            <v>OŠ Žakanje</v>
          </cell>
        </row>
        <row r="1145">
          <cell r="A1145">
            <v>2239</v>
          </cell>
          <cell r="B1145" t="str">
            <v>OŠ Žitnjak</v>
          </cell>
        </row>
        <row r="1146">
          <cell r="A1146">
            <v>4057</v>
          </cell>
          <cell r="B1146" t="str">
            <v>OŠ Žnjan-Pazdigrad</v>
          </cell>
        </row>
        <row r="1147">
          <cell r="A1147">
            <v>1774</v>
          </cell>
          <cell r="B1147" t="str">
            <v>OŠ Žrnovnica</v>
          </cell>
        </row>
        <row r="1148">
          <cell r="A1148">
            <v>2129</v>
          </cell>
          <cell r="B1148" t="str">
            <v>OŠ Župa Dubrovačka</v>
          </cell>
        </row>
        <row r="1149">
          <cell r="A1149">
            <v>2210</v>
          </cell>
          <cell r="B1149" t="str">
            <v>OŠ Žuti brijeg</v>
          </cell>
        </row>
        <row r="1150">
          <cell r="A1150">
            <v>2653</v>
          </cell>
          <cell r="B1150" t="str">
            <v>Pazinski kolegij - Klasična gimnazija Pazin s pravom javnosti</v>
          </cell>
        </row>
        <row r="1151">
          <cell r="A1151">
            <v>4035</v>
          </cell>
          <cell r="B1151" t="str">
            <v>Policijska akademija</v>
          </cell>
        </row>
        <row r="1152">
          <cell r="A1152">
            <v>2325</v>
          </cell>
          <cell r="B1152" t="str">
            <v>Poliklinika za rehabilitaciju slušanja i govora SUVAG</v>
          </cell>
        </row>
        <row r="1153">
          <cell r="A1153">
            <v>2551</v>
          </cell>
          <cell r="B1153" t="str">
            <v>Poljoprivredna i veterinarska škola - Osijek</v>
          </cell>
        </row>
        <row r="1154">
          <cell r="A1154">
            <v>2732</v>
          </cell>
          <cell r="B1154" t="str">
            <v>Poljoprivredna škola - Zagreb</v>
          </cell>
        </row>
        <row r="1155">
          <cell r="A1155">
            <v>2530</v>
          </cell>
          <cell r="B1155" t="str">
            <v>Poljoprivredna, prehrambena i veterinarska škola Stanka Ožanića</v>
          </cell>
        </row>
        <row r="1156">
          <cell r="A1156">
            <v>2587</v>
          </cell>
          <cell r="B1156" t="str">
            <v>Poljoprivredno šumarska škola - Vinkovci</v>
          </cell>
        </row>
        <row r="1157">
          <cell r="A1157">
            <v>2498</v>
          </cell>
          <cell r="B1157" t="str">
            <v>Poljoprivredno-prehrambena škola - Požega</v>
          </cell>
        </row>
        <row r="1158">
          <cell r="A1158">
            <v>2478</v>
          </cell>
          <cell r="B1158" t="str">
            <v>Pomorska škola - Bakar</v>
          </cell>
        </row>
        <row r="1159">
          <cell r="A1159">
            <v>2632</v>
          </cell>
          <cell r="B1159" t="str">
            <v>Pomorska škola - Split</v>
          </cell>
        </row>
        <row r="1160">
          <cell r="A1160">
            <v>2524</v>
          </cell>
          <cell r="B1160" t="str">
            <v>Pomorska škola - Zadar</v>
          </cell>
        </row>
        <row r="1161">
          <cell r="A1161">
            <v>2679</v>
          </cell>
          <cell r="B1161" t="str">
            <v>Pomorsko-tehnička škola - Dubrovnik</v>
          </cell>
        </row>
        <row r="1162">
          <cell r="A1162">
            <v>2730</v>
          </cell>
          <cell r="B1162" t="str">
            <v>Poštanska i telekomunikacijska škola - Zagreb</v>
          </cell>
        </row>
        <row r="1163">
          <cell r="A1163">
            <v>2733</v>
          </cell>
          <cell r="B1163" t="str">
            <v>Prehrambeno - tehnološka škola - Zagreb</v>
          </cell>
        </row>
        <row r="1164">
          <cell r="A1164">
            <v>2458</v>
          </cell>
          <cell r="B1164" t="str">
            <v>Prirodoslovna i grafička škola - Rijeka</v>
          </cell>
        </row>
        <row r="1165">
          <cell r="A1165">
            <v>2391</v>
          </cell>
          <cell r="B1165" t="str">
            <v>Prirodoslovna škola - Karlovac</v>
          </cell>
        </row>
        <row r="1166">
          <cell r="A1166">
            <v>2728</v>
          </cell>
          <cell r="B1166" t="str">
            <v>Prirodoslovna škola Vladimira Preloga</v>
          </cell>
        </row>
        <row r="1167">
          <cell r="A1167">
            <v>2529</v>
          </cell>
          <cell r="B1167" t="str">
            <v>Prirodoslovno - grafička škola - Zadar</v>
          </cell>
        </row>
        <row r="1168">
          <cell r="A1168">
            <v>2615</v>
          </cell>
          <cell r="B1168" t="str">
            <v>Prirodoslovna škola Split</v>
          </cell>
        </row>
        <row r="1169">
          <cell r="A1169">
            <v>2840</v>
          </cell>
          <cell r="B1169" t="str">
            <v>Privatna ekonomsko-poslovna škola s pravom javnosti - Varaždin</v>
          </cell>
        </row>
        <row r="1170">
          <cell r="A1170">
            <v>2787</v>
          </cell>
          <cell r="B1170" t="str">
            <v>Privatna gimnazija Dr. Časl, s pravom javnosti</v>
          </cell>
        </row>
        <row r="1171">
          <cell r="A1171">
            <v>2777</v>
          </cell>
          <cell r="B1171" t="str">
            <v>Privatna gimnazija i ekonomska škola Katarina Zrinski</v>
          </cell>
        </row>
        <row r="1172">
          <cell r="A1172">
            <v>2790</v>
          </cell>
          <cell r="B1172" t="str">
            <v>Privatna gimnazija i ekonomsko-informatička škola Futura s pravom javnosti</v>
          </cell>
        </row>
        <row r="1173">
          <cell r="A1173">
            <v>2788</v>
          </cell>
          <cell r="B1173" t="str">
            <v>Privatna gimnazija i strukovna škola Svijet s pravom javnosti</v>
          </cell>
        </row>
        <row r="1174">
          <cell r="A1174">
            <v>2844</v>
          </cell>
          <cell r="B1174" t="str">
            <v>Privatna gimnazija i turističko-ugostiteljska škola Jure Kuprešak  - Zagreb</v>
          </cell>
        </row>
        <row r="1175">
          <cell r="A1175">
            <v>2669</v>
          </cell>
          <cell r="B1175" t="str">
            <v>Privatna gimnazija Juraj Dobrila, s pravom javnosti</v>
          </cell>
        </row>
        <row r="1176">
          <cell r="A1176">
            <v>4059</v>
          </cell>
          <cell r="B1176" t="str">
            <v>Privatna gimnazija NOVA s pravom javnosti</v>
          </cell>
        </row>
        <row r="1177">
          <cell r="A1177">
            <v>2640</v>
          </cell>
          <cell r="B1177" t="str">
            <v>Privatna jezična gimnazija Pitagora - srednja škola s pravom javnosti</v>
          </cell>
        </row>
        <row r="1178">
          <cell r="A1178">
            <v>2916</v>
          </cell>
          <cell r="B1178" t="str">
            <v xml:space="preserve">Privatna jezično-informatička gimnazija Leonardo da Vinci </v>
          </cell>
        </row>
        <row r="1179">
          <cell r="A1179">
            <v>2774</v>
          </cell>
          <cell r="B1179" t="str">
            <v>Privatna klasična gimnazija s pravom javnosti - Zagreb</v>
          </cell>
        </row>
        <row r="1180">
          <cell r="A1180">
            <v>2941</v>
          </cell>
          <cell r="B1180" t="str">
            <v>Privatna osnovna glazbena škola Bonar</v>
          </cell>
        </row>
        <row r="1181">
          <cell r="A1181">
            <v>1784</v>
          </cell>
          <cell r="B1181" t="str">
            <v>Privatna osnovna glazbena škola Boris Papandopulo</v>
          </cell>
        </row>
        <row r="1182">
          <cell r="A1182">
            <v>1253</v>
          </cell>
          <cell r="B1182" t="str">
            <v>Privatna osnovna škola Nova</v>
          </cell>
        </row>
        <row r="1183">
          <cell r="A1183">
            <v>4002</v>
          </cell>
          <cell r="B1183" t="str">
            <v>Privatna sportska i jezična gimnazija Franjo Bučar</v>
          </cell>
        </row>
        <row r="1184">
          <cell r="A1184">
            <v>4037</v>
          </cell>
          <cell r="B1184" t="str">
            <v>Privatna srednja ekonomska škola "Knez Malduh" Split</v>
          </cell>
        </row>
        <row r="1185">
          <cell r="A1185">
            <v>2784</v>
          </cell>
          <cell r="B1185" t="str">
            <v>Privatna srednja ekonomska škola INOVA s pravom javnosti</v>
          </cell>
        </row>
        <row r="1186">
          <cell r="A1186">
            <v>4031</v>
          </cell>
          <cell r="B1186" t="str">
            <v>Privatna srednja ekonomska škola Verte Nova</v>
          </cell>
        </row>
        <row r="1187">
          <cell r="A1187">
            <v>2641</v>
          </cell>
          <cell r="B1187" t="str">
            <v>Privatna srednja škola Marko Antun de Dominis, s pravom javnosti</v>
          </cell>
        </row>
        <row r="1188">
          <cell r="A1188">
            <v>2417</v>
          </cell>
          <cell r="B1188" t="str">
            <v>Privatna srednja škola Varaždin s pravom javnosti</v>
          </cell>
        </row>
        <row r="1189">
          <cell r="A1189">
            <v>2915</v>
          </cell>
          <cell r="B1189" t="str">
            <v>Privatna srednja ugostiteljska škola Wallner - Split</v>
          </cell>
        </row>
        <row r="1190">
          <cell r="A1190">
            <v>2785</v>
          </cell>
          <cell r="B1190" t="str">
            <v>Privatna umjetnička gimnazija, s pravom javnosti - Zagreb</v>
          </cell>
        </row>
        <row r="1191">
          <cell r="A1191">
            <v>2839</v>
          </cell>
          <cell r="B1191" t="str">
            <v>Privatna varaždinska gimnazija s pravom javnosti</v>
          </cell>
        </row>
        <row r="1192">
          <cell r="A1192">
            <v>2467</v>
          </cell>
          <cell r="B1192" t="str">
            <v>Prometna škola - Rijeka</v>
          </cell>
        </row>
        <row r="1193">
          <cell r="A1193">
            <v>2572</v>
          </cell>
          <cell r="B1193" t="str">
            <v>Prometno-tehnička škola - Šibenik</v>
          </cell>
        </row>
        <row r="1194">
          <cell r="A1194">
            <v>1385</v>
          </cell>
          <cell r="B1194" t="str">
            <v>Prosvjetno-kulturni centar Mađara u Republici Hrvatskoj</v>
          </cell>
        </row>
        <row r="1195">
          <cell r="A1195">
            <v>2725</v>
          </cell>
          <cell r="B1195" t="str">
            <v>Prva ekonomska škola - Zagreb</v>
          </cell>
        </row>
        <row r="1196">
          <cell r="A1196">
            <v>2406</v>
          </cell>
          <cell r="B1196" t="str">
            <v>Prva gimnazija - Varaždin</v>
          </cell>
        </row>
        <row r="1197">
          <cell r="A1197">
            <v>4009</v>
          </cell>
          <cell r="B1197" t="str">
            <v>Prva katolička osnovna škola u Gradu Zagrebu</v>
          </cell>
        </row>
        <row r="1198">
          <cell r="A1198">
            <v>368</v>
          </cell>
          <cell r="B1198" t="str">
            <v>Prva osnovna škola - Ogulin</v>
          </cell>
        </row>
        <row r="1199">
          <cell r="A1199">
            <v>4036</v>
          </cell>
          <cell r="B1199" t="str">
            <v>Prva privatna ekonomska škola Požega</v>
          </cell>
        </row>
        <row r="1200">
          <cell r="A1200">
            <v>3283</v>
          </cell>
          <cell r="B1200" t="str">
            <v>Prva privatna gimnazija - Karlovac</v>
          </cell>
        </row>
        <row r="1201">
          <cell r="A1201">
            <v>2416</v>
          </cell>
          <cell r="B1201" t="str">
            <v>Prva privatna gimnazija s pravom javnosti - Varaždin</v>
          </cell>
        </row>
        <row r="1202">
          <cell r="A1202">
            <v>2773</v>
          </cell>
          <cell r="B1202" t="str">
            <v>Prva privatna gimnazija s pravom javnosti - Zagreb</v>
          </cell>
        </row>
        <row r="1203">
          <cell r="A1203">
            <v>1982</v>
          </cell>
          <cell r="B1203" t="str">
            <v>Prva privatna osnovna škola Juraj Dobrila s pravom javnosti</v>
          </cell>
        </row>
        <row r="1204">
          <cell r="A1204">
            <v>4038</v>
          </cell>
          <cell r="B1204" t="str">
            <v>Prva privatna škola za osobne usluge Zagreb</v>
          </cell>
        </row>
        <row r="1205">
          <cell r="A1205">
            <v>2457</v>
          </cell>
          <cell r="B1205" t="str">
            <v>Prva riječka hrvatska gimnazija</v>
          </cell>
        </row>
        <row r="1206">
          <cell r="A1206">
            <v>2843</v>
          </cell>
          <cell r="B1206" t="str">
            <v>Prva Srednja informatička škola, s pravom javnosti</v>
          </cell>
        </row>
        <row r="1207">
          <cell r="A1207">
            <v>2538</v>
          </cell>
          <cell r="B1207" t="str">
            <v>Prva srednja škola - Beli Manastir</v>
          </cell>
        </row>
        <row r="1208">
          <cell r="A1208">
            <v>2460</v>
          </cell>
          <cell r="B1208" t="str">
            <v>Prva sušačka hrvatska gimnazija u Rijeci</v>
          </cell>
        </row>
        <row r="1209">
          <cell r="A1209">
            <v>4034</v>
          </cell>
          <cell r="B1209" t="str">
            <v>Pučko otvoreno učilište Zagreb</v>
          </cell>
        </row>
        <row r="1210">
          <cell r="A1210">
            <v>2471</v>
          </cell>
          <cell r="B1210" t="str">
            <v>Salezijanska klasična gimnazija - s pravom javnosti</v>
          </cell>
        </row>
        <row r="1211">
          <cell r="A1211">
            <v>2480</v>
          </cell>
          <cell r="B1211" t="str">
            <v>Srednja glazbena škola Mirković - s pravom javnosti</v>
          </cell>
        </row>
        <row r="1212">
          <cell r="A1212">
            <v>2428</v>
          </cell>
          <cell r="B1212" t="str">
            <v>Srednja gospodarska škola - Križevci</v>
          </cell>
        </row>
        <row r="1213">
          <cell r="A1213">
            <v>2513</v>
          </cell>
          <cell r="B1213" t="str">
            <v>Srednja medicinska škola - Slavonski Brod</v>
          </cell>
        </row>
        <row r="1214">
          <cell r="A1214">
            <v>2689</v>
          </cell>
          <cell r="B1214" t="str">
            <v xml:space="preserve">Srednja poljoprivredna i tehnička škola - Opuzen </v>
          </cell>
        </row>
        <row r="1215">
          <cell r="A1215">
            <v>2604</v>
          </cell>
          <cell r="B1215" t="str">
            <v>Srednja strukovna škola - Makarska</v>
          </cell>
        </row>
        <row r="1216">
          <cell r="A1216">
            <v>2354</v>
          </cell>
          <cell r="B1216" t="str">
            <v>Srednja strukovna škola - Samobor</v>
          </cell>
        </row>
        <row r="1217">
          <cell r="A1217">
            <v>2578</v>
          </cell>
          <cell r="B1217" t="str">
            <v>Srednja strukovna škola - Šibenik</v>
          </cell>
        </row>
        <row r="1218">
          <cell r="A1218">
            <v>2412</v>
          </cell>
          <cell r="B1218" t="str">
            <v>Srednja strukovna škola - Varaždin</v>
          </cell>
        </row>
        <row r="1219">
          <cell r="A1219">
            <v>2358</v>
          </cell>
          <cell r="B1219" t="str">
            <v>Srednja strukovna škola - Velika Gorica</v>
          </cell>
        </row>
        <row r="1220">
          <cell r="A1220">
            <v>2585</v>
          </cell>
          <cell r="B1220" t="str">
            <v>Srednja strukovna škola - Vinkovci</v>
          </cell>
        </row>
        <row r="1221">
          <cell r="A1221">
            <v>2543</v>
          </cell>
          <cell r="B1221" t="str">
            <v>Srednja strukovna škola Antuna Horvata - Đakovo</v>
          </cell>
        </row>
        <row r="1222">
          <cell r="A1222">
            <v>2606</v>
          </cell>
          <cell r="B1222" t="str">
            <v>Srednja strukovna škola bana Josipa Jelačića</v>
          </cell>
        </row>
        <row r="1223">
          <cell r="A1223">
            <v>2611</v>
          </cell>
          <cell r="B1223" t="str">
            <v>Srednja strukovna škola Blaž Jurjev Trogiranin</v>
          </cell>
        </row>
        <row r="1224">
          <cell r="A1224">
            <v>3284</v>
          </cell>
          <cell r="B1224" t="str">
            <v>Srednja strukovna škola Kotva</v>
          </cell>
        </row>
        <row r="1225">
          <cell r="A1225">
            <v>2906</v>
          </cell>
          <cell r="B1225" t="str">
            <v xml:space="preserve">Srednja strukovna škola Kralja Zvonimira </v>
          </cell>
        </row>
        <row r="1226">
          <cell r="A1226">
            <v>4006</v>
          </cell>
          <cell r="B1226" t="str">
            <v>Srednja škola Delnice</v>
          </cell>
        </row>
        <row r="1227">
          <cell r="A1227">
            <v>4018</v>
          </cell>
          <cell r="B1227" t="str">
            <v>Srednja škola Isidora Kršnjavoga Našice</v>
          </cell>
        </row>
        <row r="1228">
          <cell r="A1228">
            <v>4004</v>
          </cell>
          <cell r="B1228" t="str">
            <v>Srednja škola Ludbreg</v>
          </cell>
        </row>
        <row r="1229">
          <cell r="A1229">
            <v>4005</v>
          </cell>
          <cell r="B1229" t="str">
            <v>Srednja škola Novi Marof</v>
          </cell>
        </row>
        <row r="1230">
          <cell r="A1230">
            <v>2667</v>
          </cell>
          <cell r="B1230" t="str">
            <v>Srednja škola s pravom javnosti Manero - Višnjan</v>
          </cell>
        </row>
        <row r="1231">
          <cell r="A1231">
            <v>2419</v>
          </cell>
          <cell r="B1231" t="str">
            <v>Srednja škola u Maruševcu s pravom javnosti</v>
          </cell>
        </row>
        <row r="1232">
          <cell r="A1232">
            <v>2455</v>
          </cell>
          <cell r="B1232" t="str">
            <v>Srednja škola za elektrotehniku i računalstvo - Rijeka</v>
          </cell>
        </row>
        <row r="1233">
          <cell r="A1233">
            <v>2453</v>
          </cell>
          <cell r="B1233" t="str">
            <v xml:space="preserve">Srednja talijanska škola - Rijeka </v>
          </cell>
        </row>
        <row r="1234">
          <cell r="A1234">
            <v>2627</v>
          </cell>
          <cell r="B1234" t="str">
            <v>Srednja tehnička prometna škola - Split</v>
          </cell>
        </row>
        <row r="1235">
          <cell r="A1235">
            <v>2791</v>
          </cell>
          <cell r="B1235" t="str">
            <v>Srpska pravoslavna opća gimnazija Kantakuzina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Bartola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2614</v>
          </cell>
          <cell r="B1249" t="str">
            <v>SŠ Braća Radić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3162</v>
          </cell>
          <cell r="B1252" t="str">
            <v>SŠ Čakovec</v>
          </cell>
        </row>
        <row r="1253">
          <cell r="A1253">
            <v>2437</v>
          </cell>
          <cell r="B1253" t="str">
            <v>SŠ Čazma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2411</v>
          </cell>
          <cell r="B1318" t="str">
            <v>Strojarska i prometna škola - Varaždin</v>
          </cell>
        </row>
        <row r="1319">
          <cell r="A1319">
            <v>2452</v>
          </cell>
          <cell r="B1319" t="str">
            <v>Strojarska škola za industrijska i obrtnička zanimanja - Rijeka</v>
          </cell>
        </row>
        <row r="1320">
          <cell r="A1320">
            <v>2546</v>
          </cell>
          <cell r="B1320" t="str">
            <v>Strojarska tehnička škola - Osijek</v>
          </cell>
        </row>
        <row r="1321">
          <cell r="A1321">
            <v>2737</v>
          </cell>
          <cell r="B1321" t="str">
            <v>Strojarska tehnička škola Fausta Vrančića</v>
          </cell>
        </row>
        <row r="1322">
          <cell r="A1322">
            <v>2738</v>
          </cell>
          <cell r="B1322" t="str">
            <v>Strojarska tehnička škola Frana Bošnjakovića</v>
          </cell>
        </row>
        <row r="1323">
          <cell r="A1323">
            <v>2462</v>
          </cell>
          <cell r="B1323" t="str">
            <v>Strojarsko brodograđevna škola za industrijska i obrtnička zanimanja - Rijeka</v>
          </cell>
        </row>
        <row r="1324">
          <cell r="A1324">
            <v>2420</v>
          </cell>
          <cell r="B1324" t="str">
            <v>Strukovna škola - Đurđevac</v>
          </cell>
        </row>
        <row r="1325">
          <cell r="A1325">
            <v>2482</v>
          </cell>
          <cell r="B1325" t="str">
            <v>Strukovna škola - Gospić</v>
          </cell>
        </row>
        <row r="1326">
          <cell r="A1326">
            <v>2664</v>
          </cell>
          <cell r="B1326" t="str">
            <v>Strukovna škola - Pula</v>
          </cell>
        </row>
        <row r="1327">
          <cell r="A1327">
            <v>2492</v>
          </cell>
          <cell r="B1327" t="str">
            <v>Strukovna škola - Virovitica</v>
          </cell>
        </row>
        <row r="1328">
          <cell r="A1328">
            <v>2592</v>
          </cell>
          <cell r="B1328" t="str">
            <v>Strukovna škola - Vukovar</v>
          </cell>
        </row>
        <row r="1329">
          <cell r="A1329">
            <v>2672</v>
          </cell>
          <cell r="B1329" t="str">
            <v xml:space="preserve">Strukovna škola Eugena Kumičića - Rovinj </v>
          </cell>
        </row>
        <row r="1330">
          <cell r="A1330">
            <v>2528</v>
          </cell>
          <cell r="B1330" t="str">
            <v>Strukovna škola Vice Vlatkovića</v>
          </cell>
        </row>
        <row r="1331">
          <cell r="A1331">
            <v>2580</v>
          </cell>
          <cell r="B1331" t="str">
            <v>Šibenska privatna gimnazija s pravom javnosti</v>
          </cell>
        </row>
        <row r="1332">
          <cell r="A1332">
            <v>2342</v>
          </cell>
          <cell r="B1332" t="str">
            <v>Škola kreativnog razvoja dr.Časl</v>
          </cell>
        </row>
        <row r="1333">
          <cell r="A1333">
            <v>2633</v>
          </cell>
          <cell r="B1333" t="str">
            <v>Škola likovnih umjetnosti - Split</v>
          </cell>
        </row>
        <row r="1334">
          <cell r="A1334">
            <v>2531</v>
          </cell>
          <cell r="B1334" t="str">
            <v>Škola primijenjene umjetnosti i dizajna - Zadar</v>
          </cell>
        </row>
        <row r="1335">
          <cell r="A1335">
            <v>2747</v>
          </cell>
          <cell r="B1335" t="str">
            <v>Škola primijenjene umjetnosti i dizajna - Zagreb</v>
          </cell>
        </row>
        <row r="1336">
          <cell r="A1336">
            <v>2558</v>
          </cell>
          <cell r="B1336" t="str">
            <v>Škola primijenjene umjetnosti i dizajna Osijek</v>
          </cell>
        </row>
        <row r="1337">
          <cell r="A1337">
            <v>2659</v>
          </cell>
          <cell r="B1337" t="str">
            <v>Škola primijenjenih umjetnosti i dizajna - Pula</v>
          </cell>
        </row>
        <row r="1338">
          <cell r="A1338">
            <v>2327</v>
          </cell>
          <cell r="B1338" t="str">
            <v>Škola suvremenog plesa Ane Maletić - Zagreb</v>
          </cell>
        </row>
        <row r="1339">
          <cell r="A1339">
            <v>2731</v>
          </cell>
          <cell r="B1339" t="str">
            <v>Škola za cestovni promet - Zagreb</v>
          </cell>
        </row>
        <row r="1340">
          <cell r="A1340">
            <v>2631</v>
          </cell>
          <cell r="B1340" t="str">
            <v>Škola za dizajn, grafiku i održivu gradnju - Split</v>
          </cell>
        </row>
        <row r="1341">
          <cell r="A1341">
            <v>2735</v>
          </cell>
          <cell r="B1341" t="str">
            <v>Škola za grafiku, dizajn i medijsku produkciju</v>
          </cell>
        </row>
        <row r="1342">
          <cell r="A1342">
            <v>2326</v>
          </cell>
          <cell r="B1342" t="str">
            <v>Škola za klasični balet - Zagreb</v>
          </cell>
        </row>
        <row r="1343">
          <cell r="A1343">
            <v>2715</v>
          </cell>
          <cell r="B1343" t="str">
            <v>Škola za medicinske sestre Mlinarska</v>
          </cell>
        </row>
        <row r="1344">
          <cell r="A1344">
            <v>2716</v>
          </cell>
          <cell r="B1344" t="str">
            <v>Škola za medicinske sestre Vinogradska</v>
          </cell>
        </row>
        <row r="1345">
          <cell r="A1345">
            <v>2718</v>
          </cell>
          <cell r="B1345" t="str">
            <v>Škola za medicinske sestre Vrapče</v>
          </cell>
        </row>
        <row r="1346">
          <cell r="A1346">
            <v>2734</v>
          </cell>
          <cell r="B1346" t="str">
            <v>Škola za modu i dizajn</v>
          </cell>
        </row>
        <row r="1347">
          <cell r="A1347">
            <v>2744</v>
          </cell>
          <cell r="B1347" t="str">
            <v>Škola za montažu instalacija i metalnih konstrukcija</v>
          </cell>
        </row>
        <row r="1348">
          <cell r="A1348">
            <v>1980</v>
          </cell>
          <cell r="B1348" t="str">
            <v>Škola za odgoj i obrazovanje - Pula</v>
          </cell>
        </row>
        <row r="1349">
          <cell r="A1349">
            <v>2559</v>
          </cell>
          <cell r="B1349" t="str">
            <v>Škola za osposobljavanje i obrazovanje Vinko Bek</v>
          </cell>
        </row>
        <row r="1350">
          <cell r="A1350">
            <v>2717</v>
          </cell>
          <cell r="B1350" t="str">
            <v>Škola za primalje - Zagreb</v>
          </cell>
        </row>
        <row r="1351">
          <cell r="A1351">
            <v>2473</v>
          </cell>
          <cell r="B1351" t="str">
            <v>Škola za primijenjenu umjetnost u Rijeci</v>
          </cell>
        </row>
        <row r="1352">
          <cell r="A1352">
            <v>2656</v>
          </cell>
          <cell r="B1352" t="str">
            <v>Škola za turizam, ugostiteljstvo i trgovinu - Pula</v>
          </cell>
        </row>
        <row r="1353">
          <cell r="A1353">
            <v>2366</v>
          </cell>
          <cell r="B1353" t="str">
            <v>Škola za umjetnost, dizajn, grafiku i odjeću - Zabok</v>
          </cell>
        </row>
        <row r="1354">
          <cell r="A1354">
            <v>2748</v>
          </cell>
          <cell r="B1354" t="str">
            <v>Športska gimnazija - Zagreb</v>
          </cell>
        </row>
        <row r="1355">
          <cell r="A1355">
            <v>2393</v>
          </cell>
          <cell r="B1355" t="str">
            <v>Šumarska i drvodjeljska škola - Karlovac</v>
          </cell>
        </row>
        <row r="1356">
          <cell r="A1356">
            <v>4011</v>
          </cell>
          <cell r="B1356" t="str">
            <v>Talijanska osnovna škola - Bernardo Parentin Poreč</v>
          </cell>
        </row>
        <row r="1357">
          <cell r="A1357">
            <v>1925</v>
          </cell>
          <cell r="B1357" t="str">
            <v>Talijanska osnovna škola - Buje</v>
          </cell>
        </row>
        <row r="1358">
          <cell r="A1358">
            <v>2018</v>
          </cell>
          <cell r="B1358" t="str">
            <v>Talijanska osnovna škola - Novigrad</v>
          </cell>
        </row>
        <row r="1359">
          <cell r="A1359">
            <v>1960</v>
          </cell>
          <cell r="B1359" t="str">
            <v xml:space="preserve">Talijanska osnovna škola - Poreč </v>
          </cell>
        </row>
        <row r="1360">
          <cell r="A1360">
            <v>1983</v>
          </cell>
          <cell r="B1360" t="str">
            <v>Talijanska osnovna škola Bernardo Benussi - Rovinj</v>
          </cell>
        </row>
        <row r="1361">
          <cell r="A1361">
            <v>2030</v>
          </cell>
          <cell r="B1361" t="str">
            <v>Talijanska osnovna škola Galileo Galilei - Umag</v>
          </cell>
        </row>
        <row r="1362">
          <cell r="A1362">
            <v>2670</v>
          </cell>
          <cell r="B1362" t="str">
            <v xml:space="preserve">Talijanska srednja škola - Rovinj </v>
          </cell>
        </row>
        <row r="1363">
          <cell r="A1363">
            <v>2660</v>
          </cell>
          <cell r="B1363" t="str">
            <v>Talijanska srednja škola Dante Alighieri - Pula</v>
          </cell>
        </row>
        <row r="1364">
          <cell r="A1364">
            <v>2648</v>
          </cell>
          <cell r="B1364" t="str">
            <v>Talijanska srednja škola Leonardo da Vinci - Buje</v>
          </cell>
        </row>
        <row r="1365">
          <cell r="A1365">
            <v>2608</v>
          </cell>
          <cell r="B1365" t="str">
            <v>Tehnička i industrijska škola Ruđera Boškovića u Sinju</v>
          </cell>
        </row>
        <row r="1366">
          <cell r="A1366">
            <v>2433</v>
          </cell>
          <cell r="B1366" t="str">
            <v>Tehnička škola - Bjelovar</v>
          </cell>
        </row>
        <row r="1367">
          <cell r="A1367">
            <v>2692</v>
          </cell>
          <cell r="B1367" t="str">
            <v>Tehnička škola - Čakovec</v>
          </cell>
        </row>
        <row r="1368">
          <cell r="A1368">
            <v>2438</v>
          </cell>
          <cell r="B1368" t="str">
            <v>Tehnička škola - Daruvar</v>
          </cell>
        </row>
        <row r="1369">
          <cell r="A1369">
            <v>2395</v>
          </cell>
          <cell r="B1369" t="str">
            <v>Tehnička škola - Karlovac</v>
          </cell>
        </row>
        <row r="1370">
          <cell r="A1370">
            <v>2376</v>
          </cell>
          <cell r="B1370" t="str">
            <v>Tehnička škola - Kutina</v>
          </cell>
        </row>
        <row r="1371">
          <cell r="A1371">
            <v>2499</v>
          </cell>
          <cell r="B1371" t="str">
            <v>Tehnička škola - Požega</v>
          </cell>
        </row>
        <row r="1372">
          <cell r="A1372">
            <v>2663</v>
          </cell>
          <cell r="B1372" t="str">
            <v>Tehnička škola - Pula</v>
          </cell>
        </row>
        <row r="1373">
          <cell r="A1373">
            <v>2385</v>
          </cell>
          <cell r="B1373" t="str">
            <v>Tehnička škola - Sisak</v>
          </cell>
        </row>
        <row r="1374">
          <cell r="A1374">
            <v>2511</v>
          </cell>
          <cell r="B1374" t="str">
            <v>Tehnička škola - Slavonski Brod</v>
          </cell>
        </row>
        <row r="1375">
          <cell r="A1375">
            <v>2576</v>
          </cell>
          <cell r="B1375" t="str">
            <v>Tehnička škola - Šibenik</v>
          </cell>
        </row>
        <row r="1376">
          <cell r="A1376">
            <v>2490</v>
          </cell>
          <cell r="B1376" t="str">
            <v>Tehnička škola - Virovitica</v>
          </cell>
        </row>
        <row r="1377">
          <cell r="A1377">
            <v>2527</v>
          </cell>
          <cell r="B1377" t="str">
            <v>Tehnička škola - Zadar</v>
          </cell>
        </row>
        <row r="1378">
          <cell r="A1378">
            <v>2740</v>
          </cell>
          <cell r="B1378" t="str">
            <v>Tehnička škola - Zagreb</v>
          </cell>
        </row>
        <row r="1379">
          <cell r="A1379">
            <v>2596</v>
          </cell>
          <cell r="B1379" t="str">
            <v>Tehnička škola - Županja</v>
          </cell>
        </row>
        <row r="1380">
          <cell r="A1380">
            <v>2553</v>
          </cell>
          <cell r="B1380" t="str">
            <v>Tehnička škola i prirodoslovna gimnazija Ruđera Boškovića - Osijek</v>
          </cell>
        </row>
        <row r="1381">
          <cell r="A1381">
            <v>2591</v>
          </cell>
          <cell r="B1381" t="str">
            <v>Tehnička škola Nikole Tesle - Vukovar</v>
          </cell>
        </row>
        <row r="1382">
          <cell r="A1382">
            <v>2581</v>
          </cell>
          <cell r="B1382" t="str">
            <v>Tehnička škola Ruđera Boškovića - Vinkovci</v>
          </cell>
        </row>
        <row r="1383">
          <cell r="A1383">
            <v>2764</v>
          </cell>
          <cell r="B1383" t="str">
            <v>Tehnička škola Ruđera Boškovića - Zagreb</v>
          </cell>
        </row>
        <row r="1384">
          <cell r="A1384">
            <v>2601</v>
          </cell>
          <cell r="B1384" t="str">
            <v>Tehnička škola u Imotskom</v>
          </cell>
        </row>
        <row r="1385">
          <cell r="A1385">
            <v>2463</v>
          </cell>
          <cell r="B1385" t="str">
            <v>Tehnička škola Rijeka</v>
          </cell>
        </row>
        <row r="1386">
          <cell r="A1386">
            <v>2628</v>
          </cell>
          <cell r="B1386" t="str">
            <v>Tehnička škola za strojarstvo i mehatroniku - Split</v>
          </cell>
        </row>
        <row r="1387">
          <cell r="A1387">
            <v>2727</v>
          </cell>
          <cell r="B1387" t="str">
            <v>Treća ekonomska škola - Zagreb</v>
          </cell>
        </row>
        <row r="1388">
          <cell r="A1388">
            <v>2557</v>
          </cell>
          <cell r="B1388" t="str">
            <v>Trgovačka i komercijalna škola davor Milas - Osijek</v>
          </cell>
        </row>
        <row r="1389">
          <cell r="A1389">
            <v>2454</v>
          </cell>
          <cell r="B1389" t="str">
            <v>Trgovačka i tekstilna škola u Rijeci</v>
          </cell>
        </row>
        <row r="1390">
          <cell r="A1390">
            <v>2746</v>
          </cell>
          <cell r="B1390" t="str">
            <v>Trgovačka škola - Zagreb</v>
          </cell>
        </row>
        <row r="1391">
          <cell r="A1391">
            <v>2396</v>
          </cell>
          <cell r="B1391" t="str">
            <v>Trgovačko - ugostiteljska škola - Karlovac</v>
          </cell>
        </row>
        <row r="1392">
          <cell r="A1392">
            <v>2680</v>
          </cell>
          <cell r="B1392" t="str">
            <v>Turistička i ugostiteljska škola - Dubrovnik</v>
          </cell>
        </row>
        <row r="1393">
          <cell r="A1393">
            <v>2635</v>
          </cell>
          <cell r="B1393" t="str">
            <v>Turističko - ugostiteljska škola - Split</v>
          </cell>
        </row>
        <row r="1394">
          <cell r="A1394">
            <v>2655</v>
          </cell>
          <cell r="B1394" t="str">
            <v xml:space="preserve">Turističko - ugostiteljska škola Antona Štifanića - Poreč </v>
          </cell>
        </row>
        <row r="1395">
          <cell r="A1395">
            <v>2435</v>
          </cell>
          <cell r="B1395" t="str">
            <v>Turističko-ugostiteljska i prehrambena škola - Bjelovar</v>
          </cell>
        </row>
        <row r="1396">
          <cell r="A1396">
            <v>2574</v>
          </cell>
          <cell r="B1396" t="str">
            <v>Turističko-ugostiteljska škola - Šibenik</v>
          </cell>
        </row>
        <row r="1397">
          <cell r="A1397">
            <v>4001</v>
          </cell>
          <cell r="B1397" t="str">
            <v>Učenički dom</v>
          </cell>
        </row>
        <row r="1398">
          <cell r="A1398">
            <v>4046</v>
          </cell>
          <cell r="B1398" t="str">
            <v>Učenički dom Hrvatski učiteljski konvikt</v>
          </cell>
        </row>
        <row r="1399">
          <cell r="A1399">
            <v>4048</v>
          </cell>
          <cell r="B1399" t="str">
            <v>Učenički dom Lovran</v>
          </cell>
        </row>
        <row r="1400">
          <cell r="A1400">
            <v>4049</v>
          </cell>
          <cell r="B1400" t="str">
            <v>Učenički dom Marije Jambrišak</v>
          </cell>
        </row>
        <row r="1401">
          <cell r="A1401">
            <v>4054</v>
          </cell>
          <cell r="B1401" t="str">
            <v>Učenički dom Varaždin</v>
          </cell>
        </row>
        <row r="1402">
          <cell r="A1402">
            <v>2845</v>
          </cell>
          <cell r="B1402" t="str">
            <v>Učilište za popularnu i jazz glazbu</v>
          </cell>
        </row>
        <row r="1403">
          <cell r="A1403">
            <v>2447</v>
          </cell>
          <cell r="B1403" t="str">
            <v>Ugostiteljska škola - Opatija</v>
          </cell>
        </row>
        <row r="1404">
          <cell r="A1404">
            <v>2555</v>
          </cell>
          <cell r="B1404" t="str">
            <v>Ugostiteljsko - turistička škola - Osijek</v>
          </cell>
        </row>
        <row r="1405">
          <cell r="A1405">
            <v>2729</v>
          </cell>
          <cell r="B1405" t="str">
            <v>Ugostiteljsko-turističko učilište - Zagreb</v>
          </cell>
        </row>
        <row r="1406">
          <cell r="A1406">
            <v>2914</v>
          </cell>
          <cell r="B1406" t="str">
            <v>Umjetnička gimnazija Ars Animae s pravom javnosti - Split</v>
          </cell>
        </row>
        <row r="1407">
          <cell r="A1407">
            <v>60</v>
          </cell>
          <cell r="B1407" t="str">
            <v>Umjetnička škola Franje Lučića</v>
          </cell>
        </row>
        <row r="1408">
          <cell r="A1408">
            <v>2059</v>
          </cell>
          <cell r="B1408" t="str">
            <v>Umjetnička škola Luke Sorkočevića - Dubrovnik</v>
          </cell>
        </row>
        <row r="1409">
          <cell r="A1409">
            <v>1941</v>
          </cell>
          <cell r="B1409" t="str">
            <v>Umjetnička škola Matka Brajše Rašana</v>
          </cell>
        </row>
        <row r="1410">
          <cell r="A1410">
            <v>2139</v>
          </cell>
          <cell r="B1410" t="str">
            <v>Umjetnička škola Miroslav Magdalenić - Čakovec</v>
          </cell>
        </row>
        <row r="1411">
          <cell r="A1411">
            <v>1959</v>
          </cell>
          <cell r="B1411" t="str">
            <v>Umjetnička škola Poreč</v>
          </cell>
        </row>
        <row r="1412">
          <cell r="A1412">
            <v>2745</v>
          </cell>
          <cell r="B1412" t="str">
            <v>Upravna škola Zagreb</v>
          </cell>
        </row>
        <row r="1413">
          <cell r="A1413">
            <v>2700</v>
          </cell>
          <cell r="B1413" t="str">
            <v>V. gimnazija - Zagreb</v>
          </cell>
        </row>
        <row r="1414">
          <cell r="A1414">
            <v>2623</v>
          </cell>
          <cell r="B1414" t="str">
            <v>V. gimnazija Vladimir Nazor - Split</v>
          </cell>
        </row>
        <row r="1415">
          <cell r="A1415">
            <v>630</v>
          </cell>
          <cell r="B1415" t="str">
            <v>V. osnovna škola - Bjelovar</v>
          </cell>
        </row>
        <row r="1416">
          <cell r="A1416">
            <v>465</v>
          </cell>
          <cell r="B1416" t="str">
            <v>V. osnovna škola - Varaždin</v>
          </cell>
        </row>
        <row r="1417">
          <cell r="A1417">
            <v>2719</v>
          </cell>
          <cell r="B1417" t="str">
            <v>Veterinarska škola - Zagreb</v>
          </cell>
        </row>
        <row r="1418">
          <cell r="A1418">
            <v>466</v>
          </cell>
          <cell r="B1418" t="str">
            <v>VI. osnovna škola - Varaždin</v>
          </cell>
        </row>
        <row r="1419">
          <cell r="A1419">
            <v>2702</v>
          </cell>
          <cell r="B1419" t="str">
            <v>VII. gimnazija - Zagreb</v>
          </cell>
        </row>
        <row r="1420">
          <cell r="A1420">
            <v>468</v>
          </cell>
          <cell r="B1420" t="str">
            <v>VII. osnovna škola - Varaždin</v>
          </cell>
        </row>
        <row r="1421">
          <cell r="A1421">
            <v>2330</v>
          </cell>
          <cell r="B1421" t="str">
            <v>Waldorfska škola u Zagrebu</v>
          </cell>
        </row>
        <row r="1422">
          <cell r="A1422">
            <v>2705</v>
          </cell>
          <cell r="B1422" t="str">
            <v>X. gimnazija Ivan Supek - Zagreb</v>
          </cell>
        </row>
        <row r="1423">
          <cell r="A1423">
            <v>2706</v>
          </cell>
          <cell r="B1423" t="str">
            <v>XI. gimnazija - Zagreb</v>
          </cell>
        </row>
        <row r="1424">
          <cell r="A1424">
            <v>2707</v>
          </cell>
          <cell r="B1424" t="str">
            <v>XII. gimnazija - Zagreb</v>
          </cell>
        </row>
        <row r="1425">
          <cell r="A1425">
            <v>2708</v>
          </cell>
          <cell r="B1425" t="str">
            <v>XIII. gimnazija - Zagreb</v>
          </cell>
        </row>
        <row r="1426">
          <cell r="A1426">
            <v>2710</v>
          </cell>
          <cell r="B1426" t="str">
            <v>XV. gimnazija - Zagreb</v>
          </cell>
        </row>
        <row r="1427">
          <cell r="A1427">
            <v>2711</v>
          </cell>
          <cell r="B1427" t="str">
            <v>XVI. gimnazija - Zagreb</v>
          </cell>
        </row>
        <row r="1428">
          <cell r="A1428">
            <v>2713</v>
          </cell>
          <cell r="B1428" t="str">
            <v>XVIII. gimnazija - Zagreb</v>
          </cell>
        </row>
        <row r="1429">
          <cell r="A1429">
            <v>2536</v>
          </cell>
          <cell r="B1429" t="str">
            <v>Zadarska privatna gimnazija s pravom javnosti</v>
          </cell>
        </row>
        <row r="1430">
          <cell r="A1430">
            <v>4000</v>
          </cell>
          <cell r="B1430" t="str">
            <v>Zadruga</v>
          </cell>
        </row>
        <row r="1431">
          <cell r="A1431">
            <v>2775</v>
          </cell>
          <cell r="B1431" t="str">
            <v>Zagrebačka umjetnička gimnazija s pravom javnosti</v>
          </cell>
        </row>
        <row r="1432">
          <cell r="A1432">
            <v>2586</v>
          </cell>
          <cell r="B1432" t="str">
            <v>Zdravstvena i veterinarska škola Dr. Andrije Štampara - Vinkovci</v>
          </cell>
        </row>
        <row r="1433">
          <cell r="A1433">
            <v>2634</v>
          </cell>
          <cell r="B1433" t="str">
            <v>Zdravstvena škola - Split</v>
          </cell>
        </row>
        <row r="1434">
          <cell r="A1434">
            <v>2714</v>
          </cell>
          <cell r="B1434" t="str">
            <v>Zdravstveno učilište - Zagreb</v>
          </cell>
        </row>
        <row r="1435">
          <cell r="A1435">
            <v>2359</v>
          </cell>
          <cell r="B1435" t="str">
            <v>Zrakoplovna tehnička škola Rudolfa Perešina</v>
          </cell>
        </row>
        <row r="1436">
          <cell r="A1436">
            <v>2477</v>
          </cell>
          <cell r="B1436" t="str">
            <v>Željeznička tehnička škola - Moravice</v>
          </cell>
        </row>
        <row r="1437">
          <cell r="A1437">
            <v>2751</v>
          </cell>
          <cell r="B1437" t="str">
            <v>Ženska opća gimnazija Družbe sestara milosrdnica - s pravom javnosti</v>
          </cell>
        </row>
        <row r="1438">
          <cell r="A1438">
            <v>4043</v>
          </cell>
          <cell r="B1438" t="str">
            <v>Ženski đački dom Dubrovnik</v>
          </cell>
        </row>
        <row r="1439">
          <cell r="A1439">
            <v>4007</v>
          </cell>
          <cell r="B1439" t="str">
            <v>Ženski đački dom Split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3126</v>
          </cell>
          <cell r="B1" t="str">
            <v>Baletno-plesna škola pri Osnovnoj školi Dragutina Tadijanovića</v>
          </cell>
        </row>
        <row r="2">
          <cell r="A2">
            <v>3127</v>
          </cell>
          <cell r="B2" t="str">
            <v>Baletno-plesna škola Vela Luka pri Osnovnoj školi Vela Luka</v>
          </cell>
        </row>
        <row r="3">
          <cell r="A3">
            <v>4027</v>
          </cell>
          <cell r="B3" t="str">
            <v>Birotehnika centar za dopisno obrazovanje</v>
          </cell>
        </row>
        <row r="4">
          <cell r="A4">
            <v>2675</v>
          </cell>
          <cell r="B4" t="str">
            <v>Biskupijska klasična gimnazija Ruđera Boškovića s pravom javnosti</v>
          </cell>
        </row>
        <row r="5">
          <cell r="A5">
            <v>1940</v>
          </cell>
          <cell r="B5" t="str">
            <v>Centar Liče Faraguna - Labin</v>
          </cell>
        </row>
        <row r="6">
          <cell r="A6">
            <v>3070</v>
          </cell>
          <cell r="B6" t="str">
            <v>Centar odgoja i obrazovanja pri Odgojnom domu Mali Lošinj</v>
          </cell>
        </row>
        <row r="7">
          <cell r="A7">
            <v>4028</v>
          </cell>
          <cell r="B7" t="str">
            <v>Centar za autizam</v>
          </cell>
        </row>
        <row r="8">
          <cell r="A8">
            <v>799</v>
          </cell>
          <cell r="B8" t="str">
            <v>Centar za odgoj i obrazovanje - Rijeka</v>
          </cell>
        </row>
        <row r="9">
          <cell r="A9">
            <v>62</v>
          </cell>
          <cell r="B9" t="str">
            <v>Centar za odgoj i obrazovanje - Velika Gorica</v>
          </cell>
        </row>
        <row r="10">
          <cell r="A10">
            <v>2138</v>
          </cell>
          <cell r="B10" t="str">
            <v>Centar za odgoj i obrazovanje - Čakovec</v>
          </cell>
        </row>
        <row r="11">
          <cell r="A11">
            <v>365</v>
          </cell>
          <cell r="B11" t="str">
            <v>Centar za odgoj i obrazovanje djece i mladeži - Karlovac</v>
          </cell>
        </row>
        <row r="12">
          <cell r="A12">
            <v>2340</v>
          </cell>
          <cell r="B12" t="str">
            <v>Centar za odgoj i obrazovanje Dubrava</v>
          </cell>
        </row>
        <row r="13">
          <cell r="A13">
            <v>2320</v>
          </cell>
          <cell r="B13" t="str">
            <v>Centar za odgoj i obrazovanje Goljak</v>
          </cell>
        </row>
        <row r="14">
          <cell r="A14">
            <v>1361</v>
          </cell>
          <cell r="B14" t="str">
            <v>Centar za odgoj i obrazovanje Ivan Štark - Osijek</v>
          </cell>
        </row>
        <row r="15">
          <cell r="A15">
            <v>3093</v>
          </cell>
          <cell r="B15" t="str">
            <v>Centar za odgoj i obrazovanje Juraj Bonači</v>
          </cell>
        </row>
        <row r="16">
          <cell r="A16">
            <v>3050</v>
          </cell>
          <cell r="B16" t="str">
            <v>Centar za odgoj i obrazovanje Lug</v>
          </cell>
        </row>
        <row r="17">
          <cell r="A17">
            <v>2345</v>
          </cell>
          <cell r="B17" t="str">
            <v>Centar za odgoj i obrazovanje Prekrižje - Zagreb</v>
          </cell>
        </row>
        <row r="18">
          <cell r="A18">
            <v>3065</v>
          </cell>
          <cell r="B18" t="str">
            <v>Centar za odgoj i obrazovanje pri Odgojnom domu - Ivanec</v>
          </cell>
        </row>
        <row r="19">
          <cell r="A19">
            <v>653</v>
          </cell>
          <cell r="B19" t="str">
            <v xml:space="preserve">Centar za odgoj i obrazovanje Rudolf Steiner - Daruvar </v>
          </cell>
        </row>
        <row r="20">
          <cell r="A20">
            <v>3094</v>
          </cell>
          <cell r="B20" t="str">
            <v>Centar za odgoj i obrazovanje Slava Raškaj - Split</v>
          </cell>
        </row>
        <row r="21">
          <cell r="A21">
            <v>2339</v>
          </cell>
          <cell r="B21" t="str">
            <v>Centar za odgoj i obrazovanje Slava Raškaj - Zagreb</v>
          </cell>
        </row>
        <row r="22">
          <cell r="A22">
            <v>467</v>
          </cell>
          <cell r="B22" t="str">
            <v>Centar za odgoj i obrazovanje Tomislav Špoljar</v>
          </cell>
        </row>
        <row r="23">
          <cell r="A23">
            <v>2338</v>
          </cell>
          <cell r="B23" t="str">
            <v>Centar za odgoj i obrazovanje Vinko Bek</v>
          </cell>
        </row>
        <row r="24">
          <cell r="A24">
            <v>166</v>
          </cell>
          <cell r="B24" t="str">
            <v>Centar za odgoj i obrazovanje Zajezda</v>
          </cell>
        </row>
        <row r="25">
          <cell r="A25">
            <v>3082</v>
          </cell>
          <cell r="B25" t="str">
            <v xml:space="preserve">Centar za odgoj i obrazovanje Šubićevac </v>
          </cell>
        </row>
        <row r="26">
          <cell r="A26">
            <v>553</v>
          </cell>
          <cell r="B26" t="str">
            <v>Centar za odgoj, obrazovanje i rehabilitaciju - Križevci</v>
          </cell>
        </row>
        <row r="27">
          <cell r="A27">
            <v>966</v>
          </cell>
          <cell r="B27" t="str">
            <v>Centar za odgoj, obrazovanje i rehabilitaciju - Virovitica</v>
          </cell>
        </row>
        <row r="28">
          <cell r="A28">
            <v>536</v>
          </cell>
          <cell r="B28" t="str">
            <v>Centar za odgoj, obrazovanje i rehabilitaciju Podravsko sunce</v>
          </cell>
        </row>
        <row r="29">
          <cell r="A29">
            <v>3048</v>
          </cell>
          <cell r="B29" t="str">
            <v>Centar za rehabilitaciju Stančić</v>
          </cell>
        </row>
        <row r="30">
          <cell r="A30">
            <v>3117</v>
          </cell>
          <cell r="B30" t="str">
            <v>Centar za rehabilitaciju Zagreb</v>
          </cell>
        </row>
        <row r="31">
          <cell r="A31">
            <v>4010</v>
          </cell>
          <cell r="B31" t="str">
            <v>Dom za odgoj djece i mladeži Split</v>
          </cell>
        </row>
        <row r="32">
          <cell r="A32">
            <v>2726</v>
          </cell>
          <cell r="B32" t="str">
            <v>Druga ekonomska škola - Zagreb</v>
          </cell>
        </row>
        <row r="33">
          <cell r="A33">
            <v>2407</v>
          </cell>
          <cell r="B33" t="str">
            <v>Druga gimnazija - Varaždin</v>
          </cell>
        </row>
        <row r="34">
          <cell r="A34">
            <v>4029</v>
          </cell>
          <cell r="B34" t="str">
            <v>Druga opća privatna gimnazija s pravom javnosti</v>
          </cell>
        </row>
        <row r="35">
          <cell r="A35">
            <v>2539</v>
          </cell>
          <cell r="B35" t="str">
            <v>Druga srednja škola - Beli Manastir</v>
          </cell>
        </row>
        <row r="36">
          <cell r="A36">
            <v>2739</v>
          </cell>
          <cell r="B36" t="str">
            <v>Drvodjeljska škola - Zagreb</v>
          </cell>
        </row>
        <row r="37">
          <cell r="A37">
            <v>2584</v>
          </cell>
          <cell r="B37" t="str">
            <v>Drvodjelska tehnička škola - Vinkovci</v>
          </cell>
        </row>
        <row r="38">
          <cell r="A38">
            <v>3128</v>
          </cell>
          <cell r="B38" t="str">
            <v>Dubrovačka privatna gimnazija</v>
          </cell>
        </row>
        <row r="39">
          <cell r="A39">
            <v>2432</v>
          </cell>
          <cell r="B39" t="str">
            <v xml:space="preserve">Ekonomska i birotehnička škola - Bjelovar </v>
          </cell>
        </row>
        <row r="40">
          <cell r="A40">
            <v>2676</v>
          </cell>
          <cell r="B40" t="str">
            <v>Ekonomska i trgovačka škola - Dubrovnik</v>
          </cell>
        </row>
        <row r="41">
          <cell r="A41">
            <v>2693</v>
          </cell>
          <cell r="B41" t="str">
            <v>Ekonomska i trgovačka škola - Čakovec</v>
          </cell>
        </row>
        <row r="42">
          <cell r="A42">
            <v>2583</v>
          </cell>
          <cell r="B42" t="str">
            <v>Ekonomska i trgovačka škola Ivana Domca</v>
          </cell>
        </row>
        <row r="43">
          <cell r="A43">
            <v>2440</v>
          </cell>
          <cell r="B43" t="str">
            <v>Ekonomska i turistička škola - Daruvar</v>
          </cell>
        </row>
        <row r="44">
          <cell r="A44">
            <v>2554</v>
          </cell>
          <cell r="B44" t="str">
            <v>Ekonomska i upravna škola - Osijek</v>
          </cell>
        </row>
        <row r="45">
          <cell r="A45">
            <v>2600</v>
          </cell>
          <cell r="B45" t="str">
            <v>Ekonomska škola - Imotski</v>
          </cell>
        </row>
        <row r="46">
          <cell r="A46">
            <v>2497</v>
          </cell>
          <cell r="B46" t="str">
            <v>Ekonomska škola - Požega</v>
          </cell>
        </row>
        <row r="47">
          <cell r="A47">
            <v>2661</v>
          </cell>
          <cell r="B47" t="str">
            <v>Ekonomska škola - Pula</v>
          </cell>
        </row>
        <row r="48">
          <cell r="A48">
            <v>2386</v>
          </cell>
          <cell r="B48" t="str">
            <v>Ekonomska škola - Sisak</v>
          </cell>
        </row>
        <row r="49">
          <cell r="A49">
            <v>2356</v>
          </cell>
          <cell r="B49" t="str">
            <v>Ekonomska škola - Velika Gorica</v>
          </cell>
        </row>
        <row r="50">
          <cell r="A50">
            <v>2590</v>
          </cell>
          <cell r="B50" t="str">
            <v>Ekonomska škola - Vukovar</v>
          </cell>
        </row>
        <row r="51">
          <cell r="A51">
            <v>2571</v>
          </cell>
          <cell r="B51" t="str">
            <v>Ekonomska škola - Šibenik</v>
          </cell>
        </row>
        <row r="52">
          <cell r="A52">
            <v>2541</v>
          </cell>
          <cell r="B52" t="str">
            <v>Ekonomska škola Braća Radić</v>
          </cell>
        </row>
        <row r="53">
          <cell r="A53">
            <v>4008</v>
          </cell>
          <cell r="B53" t="str">
            <v>Ekonomska škola braća Radić Đakovo</v>
          </cell>
        </row>
        <row r="54">
          <cell r="A54">
            <v>2777</v>
          </cell>
          <cell r="B54" t="str">
            <v>Ekonomska škola Katarina Zrinski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2483</v>
          </cell>
          <cell r="B89" t="str">
            <v>Gimnazija Gospić</v>
          </cell>
        </row>
        <row r="90">
          <cell r="A90">
            <v>2776</v>
          </cell>
          <cell r="B90" t="str">
            <v>Gimnazija i ekonomska škola Benedikta Kotruljevića, s pravom javnosti</v>
          </cell>
        </row>
        <row r="91">
          <cell r="A91">
            <v>2652</v>
          </cell>
          <cell r="B91" t="str">
            <v>Gimnazija i strukovna škola Jurja Dobrile - Pazin</v>
          </cell>
        </row>
        <row r="92">
          <cell r="A92">
            <v>2425</v>
          </cell>
          <cell r="B92" t="str">
            <v>Gimnazija Ivana Zakmardija Dijankovečkoga - Križevci</v>
          </cell>
        </row>
        <row r="93">
          <cell r="A93">
            <v>4014</v>
          </cell>
          <cell r="B93" t="str">
            <v>Gimnazija Josipa Slavenskog Čakovec</v>
          </cell>
        </row>
        <row r="94">
          <cell r="A94">
            <v>2522</v>
          </cell>
          <cell r="B94" t="str">
            <v>Gimnazija Jurja Barakovića</v>
          </cell>
        </row>
        <row r="95">
          <cell r="A95">
            <v>2390</v>
          </cell>
          <cell r="B95" t="str">
            <v>Gimnazija Karlovac</v>
          </cell>
        </row>
        <row r="96">
          <cell r="A96">
            <v>2709</v>
          </cell>
          <cell r="B96" t="str">
            <v>Gimnazija Lucijana Vranjanina</v>
          </cell>
        </row>
        <row r="97">
          <cell r="A97">
            <v>4022</v>
          </cell>
          <cell r="B97" t="str">
            <v>Gimnazija Marul</v>
          </cell>
        </row>
        <row r="98">
          <cell r="A98">
            <v>2509</v>
          </cell>
          <cell r="B98" t="str">
            <v>Gimnazija Matija Mesić</v>
          </cell>
        </row>
        <row r="99">
          <cell r="A99">
            <v>2582</v>
          </cell>
          <cell r="B99" t="str">
            <v>Gimnazija Matije Antuna Reljkovića</v>
          </cell>
        </row>
        <row r="100">
          <cell r="A100">
            <v>2686</v>
          </cell>
          <cell r="B100" t="str">
            <v>Gimnazija Metković</v>
          </cell>
        </row>
        <row r="101">
          <cell r="A101">
            <v>2504</v>
          </cell>
          <cell r="B101" t="str">
            <v>Gimnazija Nova Gradiška</v>
          </cell>
        </row>
        <row r="102">
          <cell r="A102">
            <v>2489</v>
          </cell>
          <cell r="B102" t="str">
            <v>Gimnazija Petra Preradovića - Virovitica</v>
          </cell>
        </row>
        <row r="103">
          <cell r="A103">
            <v>2657</v>
          </cell>
          <cell r="B103" t="str">
            <v>Gimnazija Pula</v>
          </cell>
        </row>
        <row r="104">
          <cell r="A104">
            <v>4012</v>
          </cell>
          <cell r="B104" t="str">
            <v>Gimnazija Sesvete</v>
          </cell>
        </row>
        <row r="105">
          <cell r="A105">
            <v>2381</v>
          </cell>
          <cell r="B105" t="str">
            <v>Gimnazija Sisak</v>
          </cell>
        </row>
        <row r="106">
          <cell r="A106">
            <v>2703</v>
          </cell>
          <cell r="B106" t="str">
            <v>Gimnazija Tituša Brezovačkog</v>
          </cell>
        </row>
        <row r="107">
          <cell r="A107">
            <v>2357</v>
          </cell>
          <cell r="B107" t="str">
            <v>Gimnazija Velika Gorica</v>
          </cell>
        </row>
        <row r="108">
          <cell r="A108">
            <v>2521</v>
          </cell>
          <cell r="B108" t="str">
            <v>Gimnazija Vladimira Nazora</v>
          </cell>
        </row>
        <row r="109">
          <cell r="A109">
            <v>2589</v>
          </cell>
          <cell r="B109" t="str">
            <v>Gimnazija Vukovar</v>
          </cell>
        </row>
        <row r="110">
          <cell r="A110">
            <v>2595</v>
          </cell>
          <cell r="B110" t="str">
            <v>Gimnazija Županja</v>
          </cell>
        </row>
        <row r="111">
          <cell r="A111">
            <v>2642</v>
          </cell>
          <cell r="B111" t="str">
            <v>Gimnazijski kolegij Kraljica Jelena s pravom javnosti - Split</v>
          </cell>
        </row>
        <row r="112">
          <cell r="A112">
            <v>4021</v>
          </cell>
          <cell r="B112" t="str">
            <v>Glazbena škola "Muzički atelje"</v>
          </cell>
        </row>
        <row r="113">
          <cell r="A113">
            <v>552</v>
          </cell>
          <cell r="B113" t="str">
            <v>Glazbena škola Alberta Štrige - Križevci</v>
          </cell>
        </row>
        <row r="114">
          <cell r="A114">
            <v>2337</v>
          </cell>
          <cell r="B114" t="str">
            <v>Glazbena škola Blagoja Berse - Zagreb</v>
          </cell>
        </row>
        <row r="115">
          <cell r="A115">
            <v>1252</v>
          </cell>
          <cell r="B115" t="str">
            <v>Glazbena škola Blagoje Bersa - Zadar</v>
          </cell>
        </row>
        <row r="116">
          <cell r="A116">
            <v>3139</v>
          </cell>
          <cell r="B116" t="str">
            <v>Glazbena škola Brkanović</v>
          </cell>
        </row>
        <row r="117">
          <cell r="A117">
            <v>652</v>
          </cell>
          <cell r="B117" t="str">
            <v xml:space="preserve">Glazbena škola Brune Bjelinskog - Daruvar </v>
          </cell>
        </row>
        <row r="118">
          <cell r="A118">
            <v>1685</v>
          </cell>
          <cell r="B118" t="str">
            <v xml:space="preserve">Glazbena škola Dr. Fra Ivan Glibotić - Imotski </v>
          </cell>
        </row>
        <row r="119">
          <cell r="A119">
            <v>31</v>
          </cell>
          <cell r="B119" t="str">
            <v>Glazbena škola Ferdo Livadić</v>
          </cell>
        </row>
        <row r="120">
          <cell r="A120">
            <v>2851</v>
          </cell>
          <cell r="B120" t="str">
            <v>Glazbena škola Fortunat Pintarića</v>
          </cell>
        </row>
        <row r="121">
          <cell r="A121">
            <v>298</v>
          </cell>
          <cell r="B121" t="str">
            <v>Glazbena škola Frana Lhotke</v>
          </cell>
        </row>
        <row r="122">
          <cell r="A122">
            <v>1384</v>
          </cell>
          <cell r="B122" t="str">
            <v>Glazbena škola Franje Kuhača - Osijek</v>
          </cell>
        </row>
        <row r="123">
          <cell r="A123">
            <v>1555</v>
          </cell>
          <cell r="B123" t="str">
            <v>Glazbena škola Ivana Lukačića</v>
          </cell>
        </row>
        <row r="124">
          <cell r="A124">
            <v>803</v>
          </cell>
          <cell r="B124" t="str">
            <v>Glazbena škola Ivana Matetića - Ronjgova - Rijeka</v>
          </cell>
        </row>
        <row r="125">
          <cell r="A125">
            <v>1981</v>
          </cell>
          <cell r="B125" t="str">
            <v>Glazbena škola Ivana Matetića - Ronjgova Pula</v>
          </cell>
        </row>
        <row r="126">
          <cell r="A126">
            <v>965</v>
          </cell>
          <cell r="B126" t="str">
            <v>Glazbena škola Jan Vlašimsky - Virovitica</v>
          </cell>
        </row>
        <row r="127">
          <cell r="A127">
            <v>4026</v>
          </cell>
          <cell r="B127" t="str">
            <v>Glazbena škola Jastrebarsko</v>
          </cell>
        </row>
        <row r="128">
          <cell r="A128">
            <v>1779</v>
          </cell>
          <cell r="B128" t="str">
            <v xml:space="preserve">Glazbena škola Josipa Hatzea </v>
          </cell>
        </row>
        <row r="129">
          <cell r="A129">
            <v>2588</v>
          </cell>
          <cell r="B129" t="str">
            <v>Glazbena škola Josipa Runjanina</v>
          </cell>
        </row>
        <row r="130">
          <cell r="A130">
            <v>366</v>
          </cell>
          <cell r="B130" t="str">
            <v>Glazbena škola Karlovac</v>
          </cell>
        </row>
        <row r="131">
          <cell r="A131">
            <v>1691</v>
          </cell>
          <cell r="B131" t="str">
            <v>Glazbena škola Makarska</v>
          </cell>
        </row>
        <row r="132">
          <cell r="A132">
            <v>2332</v>
          </cell>
          <cell r="B132" t="str">
            <v>Glazbena škola Pavla Markovca</v>
          </cell>
        </row>
        <row r="133">
          <cell r="A133">
            <v>1035</v>
          </cell>
          <cell r="B133" t="str">
            <v>Glazbena škola Požega</v>
          </cell>
        </row>
        <row r="134">
          <cell r="A134">
            <v>2846</v>
          </cell>
          <cell r="B134" t="str">
            <v>Glazbena škola Pregrada</v>
          </cell>
        </row>
        <row r="135">
          <cell r="A135">
            <v>1122</v>
          </cell>
          <cell r="B135" t="str">
            <v>Glazbena škola Slavonski Brod</v>
          </cell>
        </row>
        <row r="136">
          <cell r="A136">
            <v>3137</v>
          </cell>
          <cell r="B136" t="str">
            <v>Glazbena škola Tarla</v>
          </cell>
        </row>
        <row r="137">
          <cell r="A137">
            <v>264</v>
          </cell>
          <cell r="B137" t="str">
            <v>Glazbena škola u Novskoj</v>
          </cell>
        </row>
        <row r="138">
          <cell r="A138">
            <v>469</v>
          </cell>
          <cell r="B138" t="str">
            <v>Glazbena škola u Varaždinu</v>
          </cell>
        </row>
        <row r="139">
          <cell r="A139">
            <v>4020</v>
          </cell>
          <cell r="B139" t="str">
            <v>Glazbena škola Vanja Kos</v>
          </cell>
        </row>
        <row r="140">
          <cell r="A140">
            <v>631</v>
          </cell>
          <cell r="B140" t="str">
            <v xml:space="preserve">Glazbena škola Vatroslava Lisinskog - Bjelovar </v>
          </cell>
        </row>
        <row r="141">
          <cell r="A141">
            <v>2336</v>
          </cell>
          <cell r="B141" t="str">
            <v>Glazbena škola Vatroslava Lisinskog - Zagreb</v>
          </cell>
        </row>
        <row r="142">
          <cell r="A142">
            <v>2331</v>
          </cell>
          <cell r="B142" t="str">
            <v>Glazbena škola Zlatka Balokovića</v>
          </cell>
        </row>
        <row r="143">
          <cell r="A143">
            <v>2333</v>
          </cell>
          <cell r="B143" t="str">
            <v>Glazbeno učilište Elly Bašić - Zagreb</v>
          </cell>
        </row>
        <row r="144">
          <cell r="A144">
            <v>2701</v>
          </cell>
          <cell r="B144" t="str">
            <v>Gornjogradska gimnazija</v>
          </cell>
        </row>
        <row r="145">
          <cell r="A145">
            <v>2410</v>
          </cell>
          <cell r="B145" t="str">
            <v>Gospodarska škola - Varaždin</v>
          </cell>
        </row>
        <row r="146">
          <cell r="A146">
            <v>2694</v>
          </cell>
          <cell r="B146" t="str">
            <v>Gospodarska škola - Čakovec</v>
          </cell>
        </row>
        <row r="147">
          <cell r="A147">
            <v>2649</v>
          </cell>
          <cell r="B147" t="str">
            <v>Gospodarska škola Istituto Professionale - Buje</v>
          </cell>
        </row>
        <row r="148">
          <cell r="A148">
            <v>2723</v>
          </cell>
          <cell r="B148" t="str">
            <v>Graditeljska tehnička škola - Zagreb</v>
          </cell>
        </row>
        <row r="149">
          <cell r="A149">
            <v>2691</v>
          </cell>
          <cell r="B149" t="str">
            <v>Graditeljska škola - Čakovec</v>
          </cell>
        </row>
        <row r="150">
          <cell r="A150">
            <v>2465</v>
          </cell>
          <cell r="B150" t="str">
            <v>Graditeljska škola za industriju i obrt - Rijeka</v>
          </cell>
        </row>
        <row r="151">
          <cell r="A151">
            <v>2413</v>
          </cell>
          <cell r="B151" t="str">
            <v>Graditeljska, prirodoslovna i rudarska škola - Varaždin</v>
          </cell>
        </row>
        <row r="152">
          <cell r="A152">
            <v>2617</v>
          </cell>
          <cell r="B152" t="str">
            <v>Graditeljsko-geodetska tehnička škola - Split</v>
          </cell>
        </row>
        <row r="153">
          <cell r="A153">
            <v>2552</v>
          </cell>
          <cell r="B153" t="str">
            <v>Graditeljsko-geodetska škola - Osijek</v>
          </cell>
        </row>
        <row r="154">
          <cell r="A154">
            <v>2735</v>
          </cell>
          <cell r="B154" t="str">
            <v>Grafička škola u Zagrebu</v>
          </cell>
        </row>
        <row r="155">
          <cell r="A155">
            <v>2459</v>
          </cell>
          <cell r="B155" t="str">
            <v>Građevinska tehnička škola - Rijeka</v>
          </cell>
        </row>
        <row r="156">
          <cell r="A156">
            <v>2533</v>
          </cell>
          <cell r="B156" t="str">
            <v>Hotelijersko-turistička i ugostiteljska škola - Zadar</v>
          </cell>
        </row>
        <row r="157">
          <cell r="A157">
            <v>2450</v>
          </cell>
          <cell r="B157" t="str">
            <v>Hotelijersko-turistička škola - Opatija</v>
          </cell>
        </row>
        <row r="158">
          <cell r="A158">
            <v>2771</v>
          </cell>
          <cell r="B158" t="str">
            <v>Hotelijersko-turistička škola u Zagrebu</v>
          </cell>
        </row>
        <row r="159">
          <cell r="A159">
            <v>2547</v>
          </cell>
          <cell r="B159" t="str">
            <v>I. gimnazija - Osijek</v>
          </cell>
        </row>
        <row r="160">
          <cell r="A160">
            <v>2619</v>
          </cell>
          <cell r="B160" t="str">
            <v>I. gimnazija - Split</v>
          </cell>
        </row>
        <row r="161">
          <cell r="A161">
            <v>2696</v>
          </cell>
          <cell r="B161" t="str">
            <v>I. gimnazija - Zagreb</v>
          </cell>
        </row>
        <row r="162">
          <cell r="A162">
            <v>614</v>
          </cell>
          <cell r="B162" t="str">
            <v>I. osnovna škola - Bjelovar</v>
          </cell>
        </row>
        <row r="163">
          <cell r="A163">
            <v>2295</v>
          </cell>
          <cell r="B163" t="str">
            <v>I. osnovna škola - Dugave</v>
          </cell>
        </row>
        <row r="164">
          <cell r="A164">
            <v>265</v>
          </cell>
          <cell r="B164" t="str">
            <v>I. osnovna škola - Petrinja</v>
          </cell>
        </row>
        <row r="165">
          <cell r="A165">
            <v>461</v>
          </cell>
          <cell r="B165" t="str">
            <v>I. osnovna škola - Varaždin</v>
          </cell>
        </row>
        <row r="166">
          <cell r="A166">
            <v>63</v>
          </cell>
          <cell r="B166" t="str">
            <v>I. osnovna škola - Vrbovec</v>
          </cell>
        </row>
        <row r="167">
          <cell r="A167">
            <v>2132</v>
          </cell>
          <cell r="B167" t="str">
            <v>I. osnovna škola - Čakovec</v>
          </cell>
        </row>
        <row r="168">
          <cell r="A168">
            <v>2720</v>
          </cell>
          <cell r="B168" t="str">
            <v>I. tehnička škola Tesla</v>
          </cell>
        </row>
        <row r="169">
          <cell r="A169">
            <v>2548</v>
          </cell>
          <cell r="B169" t="str">
            <v>II. gimnazija - Osijek</v>
          </cell>
        </row>
        <row r="170">
          <cell r="A170">
            <v>2620</v>
          </cell>
          <cell r="B170" t="str">
            <v>II. gimnazija - Split</v>
          </cell>
        </row>
        <row r="171">
          <cell r="A171">
            <v>2697</v>
          </cell>
          <cell r="B171" t="str">
            <v>II. gimnazija - Zagreb</v>
          </cell>
        </row>
        <row r="172">
          <cell r="A172">
            <v>621</v>
          </cell>
          <cell r="B172" t="str">
            <v>II. osnovna škola - Bjelovar</v>
          </cell>
        </row>
        <row r="173">
          <cell r="A173">
            <v>462</v>
          </cell>
          <cell r="B173" t="str">
            <v>II. osnovna škola - Varaždin</v>
          </cell>
        </row>
        <row r="174">
          <cell r="A174">
            <v>70</v>
          </cell>
          <cell r="B174" t="str">
            <v>II. osnovna škola - Vrbovec</v>
          </cell>
        </row>
        <row r="175">
          <cell r="A175">
            <v>2135</v>
          </cell>
          <cell r="B175" t="str">
            <v>II. osnovna škola - Čakovec</v>
          </cell>
        </row>
        <row r="176">
          <cell r="A176">
            <v>2549</v>
          </cell>
          <cell r="B176" t="str">
            <v>III. gimnazija - Osijek</v>
          </cell>
        </row>
        <row r="177">
          <cell r="A177">
            <v>2621</v>
          </cell>
          <cell r="B177" t="str">
            <v>III. gimnazija - Split</v>
          </cell>
        </row>
        <row r="178">
          <cell r="A178">
            <v>2698</v>
          </cell>
          <cell r="B178" t="str">
            <v>III. gimnazija - Zagreb</v>
          </cell>
        </row>
        <row r="179">
          <cell r="A179">
            <v>623</v>
          </cell>
          <cell r="B179" t="str">
            <v>III. osnovna škola - Bjelovar</v>
          </cell>
        </row>
        <row r="180">
          <cell r="A180">
            <v>463</v>
          </cell>
          <cell r="B180" t="str">
            <v>III. osnovna škola - Varaždin</v>
          </cell>
        </row>
        <row r="181">
          <cell r="A181">
            <v>2136</v>
          </cell>
          <cell r="B181" t="str">
            <v>III. osnovna škola - Čakovec</v>
          </cell>
        </row>
        <row r="182">
          <cell r="A182">
            <v>2742</v>
          </cell>
          <cell r="B182" t="str">
            <v>Industrijska strojarska škola - Zagreb</v>
          </cell>
        </row>
        <row r="183">
          <cell r="A183">
            <v>2630</v>
          </cell>
          <cell r="B183" t="str">
            <v>Industrijska škola - Split</v>
          </cell>
        </row>
        <row r="184">
          <cell r="A184">
            <v>2505</v>
          </cell>
          <cell r="B184" t="str">
            <v>Industrijsko-obrtnička škola - Nova Gradiška</v>
          </cell>
        </row>
        <row r="185">
          <cell r="A185">
            <v>2658</v>
          </cell>
          <cell r="B185" t="str">
            <v xml:space="preserve">Industrijsko-obrtnička škola - Pula </v>
          </cell>
        </row>
        <row r="186">
          <cell r="A186">
            <v>2382</v>
          </cell>
          <cell r="B186" t="str">
            <v>Industrijsko-obrtnička škola - Sisak</v>
          </cell>
        </row>
        <row r="187">
          <cell r="A187">
            <v>2964</v>
          </cell>
          <cell r="B187" t="str">
            <v>Industrijsko-obrtnička škola - Slatina</v>
          </cell>
        </row>
        <row r="188">
          <cell r="A188">
            <v>2510</v>
          </cell>
          <cell r="B188" t="str">
            <v>Industrijsko-obrtnička škola - Slavonski Brod</v>
          </cell>
        </row>
        <row r="189">
          <cell r="A189">
            <v>2491</v>
          </cell>
          <cell r="B189" t="str">
            <v>Industrijsko-obrtnička škola - Virovitica</v>
          </cell>
        </row>
        <row r="190">
          <cell r="A190">
            <v>2577</v>
          </cell>
          <cell r="B190" t="str">
            <v>Industrijsko-obrtnička škola - Šibenik</v>
          </cell>
        </row>
        <row r="191">
          <cell r="A191">
            <v>2780</v>
          </cell>
          <cell r="B191" t="str">
            <v>Islamska gimnazija dr. Ahmeda Smajlovića - Zagreb</v>
          </cell>
        </row>
        <row r="192">
          <cell r="A192">
            <v>2563</v>
          </cell>
          <cell r="B192" t="str">
            <v xml:space="preserve">Isusovačka klasična gimnazija s pravom javnosti u Osijeku </v>
          </cell>
        </row>
        <row r="193">
          <cell r="A193">
            <v>2699</v>
          </cell>
          <cell r="B193" t="str">
            <v>IV. gimnazija - Zagreb</v>
          </cell>
        </row>
        <row r="194">
          <cell r="A194">
            <v>2622</v>
          </cell>
          <cell r="B194" t="str">
            <v>IV. gimnazija Marko Marulić</v>
          </cell>
        </row>
        <row r="195">
          <cell r="A195">
            <v>628</v>
          </cell>
          <cell r="B195" t="str">
            <v>IV. osnovna škola - Bjelovar</v>
          </cell>
        </row>
        <row r="196">
          <cell r="A196">
            <v>464</v>
          </cell>
          <cell r="B196" t="str">
            <v>IV. osnovna škola - Varaždin</v>
          </cell>
        </row>
        <row r="197">
          <cell r="A197">
            <v>2704</v>
          </cell>
          <cell r="B197" t="str">
            <v>IX. gimnazija - Zagreb</v>
          </cell>
        </row>
        <row r="198">
          <cell r="A198">
            <v>4030</v>
          </cell>
          <cell r="B198" t="str">
            <v>Jezična gimnazija Sova Zagreb</v>
          </cell>
        </row>
        <row r="199">
          <cell r="A199">
            <v>2911</v>
          </cell>
          <cell r="B199" t="str">
            <v>Katolička gimnazija s pravom javnosti u Požegi</v>
          </cell>
        </row>
        <row r="200">
          <cell r="A200">
            <v>2912</v>
          </cell>
          <cell r="B200" t="str">
            <v>Katolička klasična gimnazija s pravom javnosti u Virovitici</v>
          </cell>
        </row>
        <row r="201">
          <cell r="A201">
            <v>4044</v>
          </cell>
          <cell r="B201" t="str">
            <v>Katolička osnovna škola "Josip Pavlišić"</v>
          </cell>
        </row>
        <row r="202">
          <cell r="A202">
            <v>3076</v>
          </cell>
          <cell r="B202" t="str">
            <v>Katolička osnovna škola - Požega</v>
          </cell>
        </row>
        <row r="203">
          <cell r="A203">
            <v>2918</v>
          </cell>
          <cell r="B203" t="str">
            <v>Katolička osnovna škola - Šibenik</v>
          </cell>
        </row>
        <row r="204">
          <cell r="A204">
            <v>4025</v>
          </cell>
          <cell r="B204" t="str">
            <v>Katolička osnovna škola Svete Uršule</v>
          </cell>
        </row>
        <row r="205">
          <cell r="A205">
            <v>2712</v>
          </cell>
          <cell r="B205" t="str">
            <v>Klasična gimnazija - Zagreb</v>
          </cell>
        </row>
        <row r="206">
          <cell r="A206">
            <v>2514</v>
          </cell>
          <cell r="B206" t="str">
            <v>Klasična gimnazija fra Marijana Lanosovića s pravom javnosti - Slavonski Brod</v>
          </cell>
        </row>
        <row r="207">
          <cell r="A207">
            <v>2523</v>
          </cell>
          <cell r="B207" t="str">
            <v>Klasična gimnazija Ivana Pavla II. s pravom javnosti - Zadar</v>
          </cell>
        </row>
        <row r="208">
          <cell r="A208">
            <v>2645</v>
          </cell>
          <cell r="B208" t="str">
            <v>Klesarska škola - Pučišća</v>
          </cell>
        </row>
        <row r="209">
          <cell r="A209">
            <v>2431</v>
          </cell>
          <cell r="B209" t="str">
            <v>Komercijalna i trgovačka škola - Bjelovar</v>
          </cell>
        </row>
        <row r="210">
          <cell r="A210">
            <v>2626</v>
          </cell>
          <cell r="B210" t="str">
            <v>Komercijalno - trgovačka škola - Split</v>
          </cell>
        </row>
        <row r="211">
          <cell r="A211">
            <v>2778</v>
          </cell>
          <cell r="B211" t="str">
            <v>LINigra-privatna škola s pravom javnosti</v>
          </cell>
        </row>
        <row r="212">
          <cell r="A212">
            <v>2573</v>
          </cell>
          <cell r="B212" t="str">
            <v>Medicinska i kemijska škola - Šibenik</v>
          </cell>
        </row>
        <row r="213">
          <cell r="A213">
            <v>2430</v>
          </cell>
          <cell r="B213" t="str">
            <v>Medicinska škola - Bjelovar</v>
          </cell>
        </row>
        <row r="214">
          <cell r="A214">
            <v>2678</v>
          </cell>
          <cell r="B214" t="str">
            <v>Medicinska škola - Dubrovnik</v>
          </cell>
        </row>
        <row r="215">
          <cell r="A215">
            <v>2394</v>
          </cell>
          <cell r="B215" t="str">
            <v>Medicinska škola - Karlovac</v>
          </cell>
        </row>
        <row r="216">
          <cell r="A216">
            <v>2550</v>
          </cell>
          <cell r="B216" t="str">
            <v>Medicinska škola - Osijek</v>
          </cell>
        </row>
        <row r="217">
          <cell r="A217">
            <v>2662</v>
          </cell>
          <cell r="B217" t="str">
            <v>Medicinska škola - Pula</v>
          </cell>
        </row>
        <row r="218">
          <cell r="A218">
            <v>2409</v>
          </cell>
          <cell r="B218" t="str">
            <v>Medicinska škola - Varaždin</v>
          </cell>
        </row>
        <row r="219">
          <cell r="A219">
            <v>2525</v>
          </cell>
          <cell r="B219" t="str">
            <v xml:space="preserve">Medicinska škola Ante Kuzmanića - Zadar </v>
          </cell>
        </row>
        <row r="220">
          <cell r="A220">
            <v>2466</v>
          </cell>
          <cell r="B220" t="str">
            <v>Medicinska škola u Rijeci</v>
          </cell>
        </row>
        <row r="221">
          <cell r="A221">
            <v>4024</v>
          </cell>
          <cell r="B221" t="str">
            <v>Međunarodna osnovna škola "Vedri obzori"</v>
          </cell>
        </row>
        <row r="222">
          <cell r="A222">
            <v>2397</v>
          </cell>
          <cell r="B222" t="str">
            <v>Mješovita industrijsko - obrtnička škola - Karlovac</v>
          </cell>
        </row>
        <row r="223">
          <cell r="A223">
            <v>2624</v>
          </cell>
          <cell r="B223" t="str">
            <v>Nadbiskupijska klasična gimnazija Don Frane Bulić - s pravom javnosti - Split</v>
          </cell>
        </row>
        <row r="224">
          <cell r="A224">
            <v>2736</v>
          </cell>
          <cell r="B224" t="str">
            <v>Nadbiskupska klasična gimnazija s pravom javnosti - Zagreb</v>
          </cell>
        </row>
        <row r="225">
          <cell r="A225">
            <v>4023</v>
          </cell>
          <cell r="B225" t="str">
            <v>Nadbiskupsko sjemenište "Zmajević"</v>
          </cell>
        </row>
        <row r="226">
          <cell r="A226">
            <v>0</v>
          </cell>
          <cell r="B226" t="str">
            <v>Nepoznata</v>
          </cell>
        </row>
        <row r="227">
          <cell r="A227">
            <v>2629</v>
          </cell>
          <cell r="B227" t="str">
            <v>Obrtna tehnička škola - Split</v>
          </cell>
        </row>
        <row r="228">
          <cell r="A228">
            <v>2743</v>
          </cell>
          <cell r="B228" t="str">
            <v>Obrtnička i industrijska graditeljska škola - Zagreb</v>
          </cell>
        </row>
        <row r="229">
          <cell r="A229">
            <v>2401</v>
          </cell>
          <cell r="B229" t="str">
            <v>Obrtnička i tehnička škola - Ogulin</v>
          </cell>
        </row>
        <row r="230">
          <cell r="A230">
            <v>2434</v>
          </cell>
          <cell r="B230" t="str">
            <v>Obrtnička škola - Bjelovar</v>
          </cell>
        </row>
        <row r="231">
          <cell r="A231">
            <v>2674</v>
          </cell>
          <cell r="B231" t="str">
            <v>Obrtnička škola - Dubrovnik</v>
          </cell>
        </row>
        <row r="232">
          <cell r="A232">
            <v>2423</v>
          </cell>
          <cell r="B232" t="str">
            <v>Obrtnička škola - Koprivnica</v>
          </cell>
        </row>
        <row r="233">
          <cell r="A233">
            <v>2449</v>
          </cell>
          <cell r="B233" t="str">
            <v>Obrtnička škola - Opatija</v>
          </cell>
        </row>
        <row r="234">
          <cell r="A234">
            <v>2556</v>
          </cell>
          <cell r="B234" t="str">
            <v>Obrtnička škola - Osijek</v>
          </cell>
        </row>
        <row r="235">
          <cell r="A235">
            <v>2500</v>
          </cell>
          <cell r="B235" t="str">
            <v>Obrtnička škola - Požega</v>
          </cell>
        </row>
        <row r="236">
          <cell r="A236">
            <v>2384</v>
          </cell>
          <cell r="B236" t="str">
            <v>Obrtnička škola - Sisak</v>
          </cell>
        </row>
        <row r="237">
          <cell r="A237">
            <v>2508</v>
          </cell>
          <cell r="B237" t="str">
            <v>Obrtnička škola - Slavonski Brod</v>
          </cell>
        </row>
        <row r="238">
          <cell r="A238">
            <v>2618</v>
          </cell>
          <cell r="B238" t="str">
            <v>Obrtnička škola - Split</v>
          </cell>
        </row>
        <row r="239">
          <cell r="A239">
            <v>2543</v>
          </cell>
          <cell r="B239" t="str">
            <v>Obrtnička škola Antuna Horvata - Đakovo</v>
          </cell>
        </row>
        <row r="240">
          <cell r="A240">
            <v>2526</v>
          </cell>
          <cell r="B240" t="str">
            <v>Obrtnička škola Gojka Matuline - Zadar</v>
          </cell>
        </row>
        <row r="241">
          <cell r="A241">
            <v>2741</v>
          </cell>
          <cell r="B241" t="str">
            <v>Obrtnička škola za osobne usluge - Zagreb</v>
          </cell>
        </row>
        <row r="242">
          <cell r="A242">
            <v>2594</v>
          </cell>
          <cell r="B242" t="str">
            <v>Obrtničko - industrijska škola - Županja</v>
          </cell>
        </row>
        <row r="243">
          <cell r="A243">
            <v>2599</v>
          </cell>
          <cell r="B243" t="str">
            <v xml:space="preserve">Obrtničko-industrijska škola u Imotskom </v>
          </cell>
        </row>
        <row r="244">
          <cell r="A244">
            <v>3168</v>
          </cell>
          <cell r="B244" t="str">
            <v>Opća privatna gimnazija - Zagreb</v>
          </cell>
        </row>
        <row r="245">
          <cell r="A245">
            <v>2081</v>
          </cell>
          <cell r="B245" t="str">
            <v>Osnovna glazbena škola (pri Pučkom otvorenom učilištu Ploče)</v>
          </cell>
        </row>
        <row r="246">
          <cell r="A246">
            <v>1953</v>
          </cell>
          <cell r="B246" t="str">
            <v>Osnovna glazbena škola (pri Pučkom otvorenom učilištu u Pazinu)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 (pri Centru za kulturu Omiš)</v>
          </cell>
        </row>
        <row r="268">
          <cell r="A268">
            <v>1941</v>
          </cell>
          <cell r="B268" t="str">
            <v>Osnovna glazbena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1959</v>
          </cell>
          <cell r="B291" t="str">
            <v>Osnovna glazbena škola Slavko Zlatić - pučko otvoreno učilište Poreč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2328</v>
          </cell>
          <cell r="B304" t="str">
            <v>Osnovna škola za balet i ritmiku - Zagreb</v>
          </cell>
        </row>
        <row r="305">
          <cell r="A305">
            <v>2944</v>
          </cell>
          <cell r="B305" t="str">
            <v>Osnovna škola za balet i suvremeni ples pri Osnovnoj školi Vežica</v>
          </cell>
        </row>
        <row r="306">
          <cell r="A306">
            <v>1695</v>
          </cell>
          <cell r="B306" t="str">
            <v>OŠ 1. listopada 1942.</v>
          </cell>
        </row>
        <row r="307">
          <cell r="A307">
            <v>275</v>
          </cell>
          <cell r="B307" t="str">
            <v>OŠ 22. lipnja</v>
          </cell>
        </row>
        <row r="308">
          <cell r="A308">
            <v>929</v>
          </cell>
          <cell r="B308" t="str">
            <v>OŠ A. G. Matoša - Novalja</v>
          </cell>
        </row>
        <row r="309">
          <cell r="A309">
            <v>2270</v>
          </cell>
          <cell r="B309" t="str">
            <v>OŠ Alojzija Stepinca</v>
          </cell>
        </row>
        <row r="310">
          <cell r="A310">
            <v>496</v>
          </cell>
          <cell r="B310" t="str">
            <v>OŠ Andrije Kačića Miošića</v>
          </cell>
        </row>
        <row r="311">
          <cell r="A311">
            <v>574</v>
          </cell>
          <cell r="B311" t="str">
            <v>OŠ Andrije Palmovića</v>
          </cell>
        </row>
        <row r="312">
          <cell r="A312">
            <v>1626</v>
          </cell>
          <cell r="B312" t="str">
            <v>OŠ Ane Katarine Zrinski</v>
          </cell>
        </row>
        <row r="313">
          <cell r="A313">
            <v>1840</v>
          </cell>
          <cell r="B313" t="str">
            <v>OŠ Ante Anđelinović</v>
          </cell>
        </row>
        <row r="314">
          <cell r="A314">
            <v>2068</v>
          </cell>
          <cell r="B314" t="str">
            <v xml:space="preserve">OŠ Ante Curać-Pinjac </v>
          </cell>
        </row>
        <row r="315">
          <cell r="A315">
            <v>2885</v>
          </cell>
          <cell r="B315" t="str">
            <v>OŠ Ante Kovačića - Marija Gorica</v>
          </cell>
        </row>
        <row r="316">
          <cell r="A316">
            <v>2247</v>
          </cell>
          <cell r="B316" t="str">
            <v>OŠ Ante Kovačića - Zagreb</v>
          </cell>
        </row>
        <row r="317">
          <cell r="A317">
            <v>220</v>
          </cell>
          <cell r="B317" t="str">
            <v>OŠ Ante Kovačića - Zlatar</v>
          </cell>
        </row>
        <row r="318">
          <cell r="A318">
            <v>1868</v>
          </cell>
          <cell r="B318" t="str">
            <v>OŠ Ante Starčevića - Dicmo</v>
          </cell>
        </row>
        <row r="319">
          <cell r="A319">
            <v>498</v>
          </cell>
          <cell r="B319" t="str">
            <v>OŠ Ante Starčevića - Lepoglava</v>
          </cell>
        </row>
        <row r="320">
          <cell r="A320">
            <v>1194</v>
          </cell>
          <cell r="B320" t="str">
            <v>OŠ Ante Starčevića - Rešetari</v>
          </cell>
        </row>
        <row r="321">
          <cell r="A321">
            <v>1512</v>
          </cell>
          <cell r="B321" t="str">
            <v>OŠ Ante Starčevića - Viljevo</v>
          </cell>
        </row>
        <row r="322">
          <cell r="A322">
            <v>1631</v>
          </cell>
          <cell r="B322" t="str">
            <v>OŠ Antun Gustav Matoš - Tovarnik</v>
          </cell>
        </row>
        <row r="323">
          <cell r="A323">
            <v>1582</v>
          </cell>
          <cell r="B323" t="str">
            <v>OŠ Antun Gustav Matoš - Vinkovci</v>
          </cell>
        </row>
        <row r="324">
          <cell r="A324">
            <v>1614</v>
          </cell>
          <cell r="B324" t="str">
            <v>OŠ Antun i Stjepan Radić</v>
          </cell>
        </row>
        <row r="325">
          <cell r="A325">
            <v>398</v>
          </cell>
          <cell r="B325" t="str">
            <v xml:space="preserve">OŠ Antun Klasnic - Lasinja </v>
          </cell>
        </row>
        <row r="326">
          <cell r="A326">
            <v>1124</v>
          </cell>
          <cell r="B326" t="str">
            <v>OŠ Antun Matija Reljković</v>
          </cell>
        </row>
        <row r="327">
          <cell r="A327">
            <v>1180</v>
          </cell>
          <cell r="B327" t="str">
            <v>OŠ Antun Mihanović - Nova Kapela - Batrina</v>
          </cell>
        </row>
        <row r="328">
          <cell r="A328">
            <v>1101</v>
          </cell>
          <cell r="B328" t="str">
            <v>OŠ Antun Mihanović - Slavonski Brod</v>
          </cell>
        </row>
        <row r="329">
          <cell r="A329">
            <v>524</v>
          </cell>
          <cell r="B329" t="str">
            <v>OŠ Antun Nemčić Gostovinski</v>
          </cell>
        </row>
        <row r="330">
          <cell r="A330">
            <v>76</v>
          </cell>
          <cell r="B330" t="str">
            <v>OŠ Antuna Augustinčića</v>
          </cell>
        </row>
        <row r="331">
          <cell r="A331">
            <v>1597</v>
          </cell>
          <cell r="B331" t="str">
            <v>OŠ Antuna Bauera</v>
          </cell>
        </row>
        <row r="332">
          <cell r="A332">
            <v>2219</v>
          </cell>
          <cell r="B332" t="str">
            <v>OŠ Antuna Branka Šimića</v>
          </cell>
        </row>
        <row r="333">
          <cell r="A333">
            <v>2222</v>
          </cell>
          <cell r="B333" t="str">
            <v>OŠ Antuna Gustava Matoša - Zagreb</v>
          </cell>
        </row>
        <row r="334">
          <cell r="A334">
            <v>970</v>
          </cell>
          <cell r="B334" t="str">
            <v>OŠ Antuna Gustava Matoša - Čačinci</v>
          </cell>
        </row>
        <row r="335">
          <cell r="A335">
            <v>506</v>
          </cell>
          <cell r="B335" t="str">
            <v>OŠ Antuna i Ivana Kukuljevića</v>
          </cell>
        </row>
        <row r="336">
          <cell r="A336">
            <v>1033</v>
          </cell>
          <cell r="B336" t="str">
            <v>OŠ Antuna Kanižlića</v>
          </cell>
        </row>
        <row r="337">
          <cell r="A337">
            <v>2055</v>
          </cell>
          <cell r="B337" t="str">
            <v>OŠ Antuna Masle - Orašac</v>
          </cell>
        </row>
        <row r="338">
          <cell r="A338">
            <v>141</v>
          </cell>
          <cell r="B338" t="str">
            <v>OŠ Antuna Mihanovića - Klanjec</v>
          </cell>
        </row>
        <row r="339">
          <cell r="A339">
            <v>1364</v>
          </cell>
          <cell r="B339" t="str">
            <v>OŠ Antuna Mihanovića - Osijek</v>
          </cell>
        </row>
        <row r="340">
          <cell r="A340">
            <v>207</v>
          </cell>
          <cell r="B340" t="str">
            <v>OŠ Antuna Mihanovića - Petrovsko</v>
          </cell>
        </row>
        <row r="341">
          <cell r="A341">
            <v>2208</v>
          </cell>
          <cell r="B341" t="str">
            <v>OŠ Antuna Mihanovića - Zagreb</v>
          </cell>
        </row>
        <row r="342">
          <cell r="A342">
            <v>1517</v>
          </cell>
          <cell r="B342" t="str">
            <v>OŠ Antuna Mihanovića Petropoljskog</v>
          </cell>
        </row>
        <row r="343">
          <cell r="A343">
            <v>1510</v>
          </cell>
          <cell r="B343" t="str">
            <v>OŠ Antunovac</v>
          </cell>
        </row>
        <row r="344">
          <cell r="A344">
            <v>923</v>
          </cell>
          <cell r="B344" t="str">
            <v>OŠ Anž Frankopan - Kosinj</v>
          </cell>
        </row>
        <row r="345">
          <cell r="A345">
            <v>1820</v>
          </cell>
          <cell r="B345" t="str">
            <v>OŠ Aržano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1343</v>
          </cell>
          <cell r="B638" t="str">
            <v>OŠ Josipa Antuna Ćolnića</v>
          </cell>
        </row>
        <row r="639">
          <cell r="A639">
            <v>4</v>
          </cell>
          <cell r="B639" t="str">
            <v>OŠ Josipa Badalića - Graberje Ivanićko</v>
          </cell>
        </row>
        <row r="640">
          <cell r="A640">
            <v>226</v>
          </cell>
          <cell r="B640" t="str">
            <v>OŠ Josipa Broza</v>
          </cell>
        </row>
        <row r="641">
          <cell r="A641">
            <v>1473</v>
          </cell>
          <cell r="B641" t="str">
            <v>OŠ Josipa Jurja Strossmayera - Trnava</v>
          </cell>
        </row>
        <row r="642">
          <cell r="A642">
            <v>2199</v>
          </cell>
          <cell r="B642" t="str">
            <v>OŠ Josipa Jurja Strossmayera - Zagreb</v>
          </cell>
        </row>
        <row r="643">
          <cell r="A643">
            <v>1398</v>
          </cell>
          <cell r="B643" t="str">
            <v>OŠ Josipa Jurja Strossmayera - Đurđenovac</v>
          </cell>
        </row>
        <row r="644">
          <cell r="A644">
            <v>302</v>
          </cell>
          <cell r="B644" t="str">
            <v>OŠ Josipa Kozarca - Lipovljani</v>
          </cell>
        </row>
        <row r="645">
          <cell r="A645">
            <v>1478</v>
          </cell>
          <cell r="B645" t="str">
            <v>OŠ Josipa Kozarca - Semeljci</v>
          </cell>
        </row>
        <row r="646">
          <cell r="A646">
            <v>951</v>
          </cell>
          <cell r="B646" t="str">
            <v>OŠ Josipa Kozarca - Slatina</v>
          </cell>
        </row>
        <row r="647">
          <cell r="A647">
            <v>1577</v>
          </cell>
          <cell r="B647" t="str">
            <v>OŠ Josipa Kozarca - Vinkovci</v>
          </cell>
        </row>
        <row r="648">
          <cell r="A648">
            <v>1646</v>
          </cell>
          <cell r="B648" t="str">
            <v>OŠ Josipa Lovretića</v>
          </cell>
        </row>
        <row r="649">
          <cell r="A649">
            <v>1595</v>
          </cell>
          <cell r="B649" t="str">
            <v>OŠ Josipa Matoša</v>
          </cell>
        </row>
        <row r="650">
          <cell r="A650">
            <v>2261</v>
          </cell>
          <cell r="B650" t="str">
            <v>OŠ Josipa Račića</v>
          </cell>
        </row>
        <row r="651">
          <cell r="A651">
            <v>3144</v>
          </cell>
          <cell r="B651" t="str">
            <v>OŠ Josipa Zorića</v>
          </cell>
        </row>
        <row r="652">
          <cell r="A652">
            <v>423</v>
          </cell>
          <cell r="B652" t="str">
            <v>OŠ Josipdol</v>
          </cell>
        </row>
        <row r="653">
          <cell r="A653">
            <v>1380</v>
          </cell>
          <cell r="B653" t="str">
            <v>OŠ Josipovac</v>
          </cell>
        </row>
        <row r="654">
          <cell r="A654">
            <v>2184</v>
          </cell>
          <cell r="B654" t="str">
            <v>OŠ Jože Horvata Kotoriba</v>
          </cell>
        </row>
        <row r="655">
          <cell r="A655">
            <v>2033</v>
          </cell>
          <cell r="B655" t="str">
            <v>OŠ Jože Šurana - Višnjan</v>
          </cell>
        </row>
        <row r="656">
          <cell r="A656">
            <v>1620</v>
          </cell>
          <cell r="B656" t="str">
            <v>OŠ Julija Benešića</v>
          </cell>
        </row>
        <row r="657">
          <cell r="A657">
            <v>1031</v>
          </cell>
          <cell r="B657" t="str">
            <v>OŠ Julija Kempfa</v>
          </cell>
        </row>
        <row r="658">
          <cell r="A658">
            <v>2262</v>
          </cell>
          <cell r="B658" t="str">
            <v>OŠ Julija Klovića</v>
          </cell>
        </row>
        <row r="659">
          <cell r="A659">
            <v>1991</v>
          </cell>
          <cell r="B659" t="str">
            <v>OŠ Jure Filipovića - Barban</v>
          </cell>
        </row>
        <row r="660">
          <cell r="A660">
            <v>2273</v>
          </cell>
          <cell r="B660" t="str">
            <v>OŠ Jure Kaštelana</v>
          </cell>
        </row>
        <row r="661">
          <cell r="A661">
            <v>1276</v>
          </cell>
          <cell r="B661" t="str">
            <v>OŠ Jurja Barakovića</v>
          </cell>
        </row>
        <row r="662">
          <cell r="A662">
            <v>1220</v>
          </cell>
          <cell r="B662" t="str">
            <v>OŠ Jurja Dalmatinca - Pag</v>
          </cell>
        </row>
        <row r="663">
          <cell r="A663">
            <v>1542</v>
          </cell>
          <cell r="B663" t="str">
            <v>OŠ Jurja Dalmatinca - Šibenik</v>
          </cell>
        </row>
        <row r="664">
          <cell r="A664">
            <v>1988</v>
          </cell>
          <cell r="B664" t="str">
            <v>OŠ Jurja Dobrile - Rovinj</v>
          </cell>
        </row>
        <row r="665">
          <cell r="A665">
            <v>38</v>
          </cell>
          <cell r="B665" t="str">
            <v>OŠ Jurja Habdelića</v>
          </cell>
        </row>
        <row r="666">
          <cell r="A666">
            <v>864</v>
          </cell>
          <cell r="B666" t="str">
            <v>OŠ Jurja Klovića - Tribalj</v>
          </cell>
        </row>
        <row r="667">
          <cell r="A667">
            <v>1540</v>
          </cell>
          <cell r="B667" t="str">
            <v>OŠ Jurja Šižgorića</v>
          </cell>
        </row>
        <row r="668">
          <cell r="A668">
            <v>2022</v>
          </cell>
          <cell r="B668" t="str">
            <v>OŠ Juršići</v>
          </cell>
        </row>
        <row r="669">
          <cell r="A669">
            <v>4039</v>
          </cell>
          <cell r="B669" t="str">
            <v>OŠ Kajzerica</v>
          </cell>
        </row>
        <row r="670">
          <cell r="A670">
            <v>613</v>
          </cell>
          <cell r="B670" t="str">
            <v>OŠ Kalnik</v>
          </cell>
        </row>
        <row r="671">
          <cell r="A671">
            <v>1781</v>
          </cell>
          <cell r="B671" t="str">
            <v>OŠ Kamen-Šine</v>
          </cell>
        </row>
        <row r="672">
          <cell r="A672">
            <v>1861</v>
          </cell>
          <cell r="B672" t="str">
            <v>OŠ Kamešnica</v>
          </cell>
        </row>
        <row r="673">
          <cell r="A673">
            <v>782</v>
          </cell>
          <cell r="B673" t="str">
            <v>OŠ Kantrida</v>
          </cell>
        </row>
        <row r="674">
          <cell r="A674">
            <v>116</v>
          </cell>
          <cell r="B674" t="str">
            <v>OŠ Kardinal Alojzije Stepinac</v>
          </cell>
        </row>
        <row r="675">
          <cell r="A675">
            <v>916</v>
          </cell>
          <cell r="B675" t="str">
            <v>OŠ Karlobag</v>
          </cell>
        </row>
        <row r="676">
          <cell r="A676">
            <v>2848</v>
          </cell>
          <cell r="B676" t="str">
            <v>OŠ Katarina Zrinska - Mečenčani</v>
          </cell>
        </row>
        <row r="677">
          <cell r="A677">
            <v>414</v>
          </cell>
          <cell r="B677" t="str">
            <v>OŠ Katarine Zrinski - Krnjak</v>
          </cell>
        </row>
        <row r="678">
          <cell r="A678">
            <v>1972</v>
          </cell>
          <cell r="B678" t="str">
            <v xml:space="preserve">OŠ Kaštenjer - Pula </v>
          </cell>
        </row>
        <row r="679">
          <cell r="A679">
            <v>1557</v>
          </cell>
          <cell r="B679" t="str">
            <v>OŠ Kistanje</v>
          </cell>
        </row>
        <row r="680">
          <cell r="A680">
            <v>828</v>
          </cell>
          <cell r="B680" t="str">
            <v>OŠ Klana</v>
          </cell>
        </row>
        <row r="681">
          <cell r="A681">
            <v>110</v>
          </cell>
          <cell r="B681" t="str">
            <v>OŠ Klinča Sela</v>
          </cell>
        </row>
        <row r="682">
          <cell r="A682">
            <v>592</v>
          </cell>
          <cell r="B682" t="str">
            <v xml:space="preserve">OŠ Kloštar Podravski </v>
          </cell>
        </row>
        <row r="683">
          <cell r="A683">
            <v>1766</v>
          </cell>
          <cell r="B683" t="str">
            <v>OŠ Kman-Kocunar</v>
          </cell>
        </row>
        <row r="684">
          <cell r="A684">
            <v>472</v>
          </cell>
          <cell r="B684" t="str">
            <v>OŠ Kneginec Gornji</v>
          </cell>
        </row>
        <row r="685">
          <cell r="A685">
            <v>1797</v>
          </cell>
          <cell r="B685" t="str">
            <v>OŠ Kneza Branimira</v>
          </cell>
        </row>
        <row r="686">
          <cell r="A686">
            <v>1738</v>
          </cell>
          <cell r="B686" t="str">
            <v>OŠ Kneza Mislava</v>
          </cell>
        </row>
        <row r="687">
          <cell r="A687">
            <v>1739</v>
          </cell>
          <cell r="B687" t="str">
            <v>OŠ Kneza Trpimira</v>
          </cell>
        </row>
        <row r="688">
          <cell r="A688">
            <v>1419</v>
          </cell>
          <cell r="B688" t="str">
            <v>OŠ Kneževi Vinogradi</v>
          </cell>
        </row>
        <row r="689">
          <cell r="A689">
            <v>299</v>
          </cell>
          <cell r="B689" t="str">
            <v>OŠ Komarevo</v>
          </cell>
        </row>
        <row r="690">
          <cell r="A690">
            <v>1905</v>
          </cell>
          <cell r="B690" t="str">
            <v>OŠ Komiža</v>
          </cell>
        </row>
        <row r="691">
          <cell r="A691">
            <v>188</v>
          </cell>
          <cell r="B691" t="str">
            <v>OŠ Konjščina</v>
          </cell>
        </row>
        <row r="692">
          <cell r="A692">
            <v>554</v>
          </cell>
          <cell r="B692" t="str">
            <v xml:space="preserve">OŠ Koprivnički Bregi </v>
          </cell>
        </row>
        <row r="693">
          <cell r="A693">
            <v>4040</v>
          </cell>
          <cell r="B693" t="str">
            <v>OŠ Koprivnički Ivanec</v>
          </cell>
        </row>
        <row r="694">
          <cell r="A694">
            <v>1661</v>
          </cell>
          <cell r="B694" t="str">
            <v>OŠ Korog - Korog</v>
          </cell>
        </row>
        <row r="695">
          <cell r="A695">
            <v>2852</v>
          </cell>
          <cell r="B695" t="str">
            <v>OŠ Kostrena</v>
          </cell>
        </row>
        <row r="696">
          <cell r="A696">
            <v>784</v>
          </cell>
          <cell r="B696" t="str">
            <v>OŠ Kozala</v>
          </cell>
        </row>
        <row r="697">
          <cell r="A697">
            <v>1357</v>
          </cell>
          <cell r="B697" t="str">
            <v>OŠ Kralja Tomislava - Našice</v>
          </cell>
        </row>
        <row r="698">
          <cell r="A698">
            <v>936</v>
          </cell>
          <cell r="B698" t="str">
            <v>OŠ Kralja Tomislava - Udbina</v>
          </cell>
        </row>
        <row r="699">
          <cell r="A699">
            <v>2257</v>
          </cell>
          <cell r="B699" t="str">
            <v>OŠ Kralja Tomislava - Zagreb</v>
          </cell>
        </row>
        <row r="700">
          <cell r="A700">
            <v>1785</v>
          </cell>
          <cell r="B700" t="str">
            <v>OŠ Kralja Zvonimira</v>
          </cell>
        </row>
        <row r="701">
          <cell r="A701">
            <v>830</v>
          </cell>
          <cell r="B701" t="str">
            <v>OŠ Kraljevica</v>
          </cell>
        </row>
        <row r="702">
          <cell r="A702">
            <v>2875</v>
          </cell>
          <cell r="B702" t="str">
            <v>OŠ Kraljice Jelene</v>
          </cell>
        </row>
        <row r="703">
          <cell r="A703">
            <v>190</v>
          </cell>
          <cell r="B703" t="str">
            <v>OŠ Krapinske Toplice</v>
          </cell>
        </row>
        <row r="704">
          <cell r="A704">
            <v>1226</v>
          </cell>
          <cell r="B704" t="str">
            <v>OŠ Krune Krstića - Zadar</v>
          </cell>
        </row>
        <row r="705">
          <cell r="A705">
            <v>88</v>
          </cell>
          <cell r="B705" t="str">
            <v>OŠ Ksavera Šandora Gjalskog - Donja Zelina</v>
          </cell>
        </row>
        <row r="706">
          <cell r="A706">
            <v>150</v>
          </cell>
          <cell r="B706" t="str">
            <v>OŠ Ksavera Šandora Gjalskog - Zabok</v>
          </cell>
        </row>
        <row r="707">
          <cell r="A707">
            <v>2198</v>
          </cell>
          <cell r="B707" t="str">
            <v>OŠ Ksavera Šandora Gjalskog - Zagreb</v>
          </cell>
        </row>
        <row r="708">
          <cell r="A708">
            <v>2116</v>
          </cell>
          <cell r="B708" t="str">
            <v>OŠ Kula Norinska</v>
          </cell>
        </row>
        <row r="709">
          <cell r="A709">
            <v>2106</v>
          </cell>
          <cell r="B709" t="str">
            <v>OŠ Kuna</v>
          </cell>
        </row>
        <row r="710">
          <cell r="A710">
            <v>100</v>
          </cell>
          <cell r="B710" t="str">
            <v>OŠ Kupljenovo</v>
          </cell>
        </row>
        <row r="711">
          <cell r="A711">
            <v>2141</v>
          </cell>
          <cell r="B711" t="str">
            <v>OŠ Kuršanec</v>
          </cell>
        </row>
        <row r="712">
          <cell r="A712">
            <v>2202</v>
          </cell>
          <cell r="B712" t="str">
            <v>OŠ Kustošija</v>
          </cell>
        </row>
        <row r="713">
          <cell r="A713">
            <v>1392</v>
          </cell>
          <cell r="B713" t="str">
            <v>OŠ Ladimirevci</v>
          </cell>
        </row>
        <row r="714">
          <cell r="A714">
            <v>2049</v>
          </cell>
          <cell r="B714" t="str">
            <v>OŠ Lapad</v>
          </cell>
        </row>
        <row r="715">
          <cell r="A715">
            <v>1452</v>
          </cell>
          <cell r="B715" t="str">
            <v>OŠ Laslovo</v>
          </cell>
        </row>
        <row r="716">
          <cell r="A716">
            <v>2884</v>
          </cell>
          <cell r="B716" t="str">
            <v>OŠ Lauder-Hugo Kon</v>
          </cell>
        </row>
        <row r="717">
          <cell r="A717">
            <v>566</v>
          </cell>
          <cell r="B717" t="str">
            <v>OŠ Legrad</v>
          </cell>
        </row>
        <row r="718">
          <cell r="A718">
            <v>2917</v>
          </cell>
          <cell r="B718" t="str">
            <v>OŠ Libar</v>
          </cell>
        </row>
        <row r="719">
          <cell r="A719">
            <v>187</v>
          </cell>
          <cell r="B719" t="str">
            <v>OŠ Lijepa Naša</v>
          </cell>
        </row>
        <row r="720">
          <cell r="A720">
            <v>1084</v>
          </cell>
          <cell r="B720" t="str">
            <v>OŠ Lipik</v>
          </cell>
        </row>
        <row r="721">
          <cell r="A721">
            <v>1641</v>
          </cell>
          <cell r="B721" t="str">
            <v>OŠ Lipovac</v>
          </cell>
        </row>
        <row r="722">
          <cell r="A722">
            <v>513</v>
          </cell>
          <cell r="B722" t="str">
            <v>OŠ Ljubešćica</v>
          </cell>
        </row>
        <row r="723">
          <cell r="A723">
            <v>2269</v>
          </cell>
          <cell r="B723" t="str">
            <v>OŠ Ljubljanica - Zagreb</v>
          </cell>
        </row>
        <row r="724">
          <cell r="A724">
            <v>7</v>
          </cell>
          <cell r="B724" t="str">
            <v>OŠ Ljubo Babić</v>
          </cell>
        </row>
        <row r="725">
          <cell r="A725">
            <v>1155</v>
          </cell>
          <cell r="B725" t="str">
            <v>OŠ Ljudevit Gaj - Lužani</v>
          </cell>
        </row>
        <row r="726">
          <cell r="A726">
            <v>202</v>
          </cell>
          <cell r="B726" t="str">
            <v>OŠ Ljudevit Gaj - Mihovljan</v>
          </cell>
        </row>
        <row r="727">
          <cell r="A727">
            <v>147</v>
          </cell>
          <cell r="B727" t="str">
            <v>OŠ Ljudevit Gaj u Krapini</v>
          </cell>
        </row>
        <row r="728">
          <cell r="A728">
            <v>1089</v>
          </cell>
          <cell r="B728" t="str">
            <v>OŠ Ljudevita Gaja - Nova Gradiška</v>
          </cell>
        </row>
        <row r="729">
          <cell r="A729">
            <v>1370</v>
          </cell>
          <cell r="B729" t="str">
            <v>OŠ Ljudevita Gaja - Osijek</v>
          </cell>
        </row>
        <row r="730">
          <cell r="A730">
            <v>78</v>
          </cell>
          <cell r="B730" t="str">
            <v>OŠ Ljudevita Gaja - Zaprešić</v>
          </cell>
        </row>
        <row r="731">
          <cell r="A731">
            <v>537</v>
          </cell>
          <cell r="B731" t="str">
            <v>OŠ Ljudevita Modeca - Križevci</v>
          </cell>
        </row>
        <row r="732">
          <cell r="A732">
            <v>1629</v>
          </cell>
          <cell r="B732" t="str">
            <v>OŠ Lovas</v>
          </cell>
        </row>
        <row r="733">
          <cell r="A733">
            <v>935</v>
          </cell>
          <cell r="B733" t="str">
            <v>OŠ Lovinac</v>
          </cell>
        </row>
        <row r="734">
          <cell r="A734">
            <v>2241</v>
          </cell>
          <cell r="B734" t="str">
            <v>OŠ Lovre pl. Matačića</v>
          </cell>
        </row>
        <row r="735">
          <cell r="A735">
            <v>450</v>
          </cell>
          <cell r="B735" t="str">
            <v>OŠ Ludbreg</v>
          </cell>
        </row>
        <row r="736">
          <cell r="A736">
            <v>324</v>
          </cell>
          <cell r="B736" t="str">
            <v>OŠ Ludina</v>
          </cell>
        </row>
        <row r="737">
          <cell r="A737">
            <v>1427</v>
          </cell>
          <cell r="B737" t="str">
            <v>OŠ Lug - Laskói Általános Iskola</v>
          </cell>
        </row>
        <row r="738">
          <cell r="A738">
            <v>2886</v>
          </cell>
          <cell r="B738" t="str">
            <v>OŠ Luka - Luka</v>
          </cell>
        </row>
        <row r="739">
          <cell r="A739">
            <v>2910</v>
          </cell>
          <cell r="B739" t="str">
            <v>OŠ Luka - Sesvete</v>
          </cell>
        </row>
        <row r="740">
          <cell r="A740">
            <v>1493</v>
          </cell>
          <cell r="B740" t="str">
            <v>OŠ Luka Botić</v>
          </cell>
        </row>
        <row r="741">
          <cell r="A741">
            <v>909</v>
          </cell>
          <cell r="B741" t="str">
            <v>OŠ Luke Perkovića - Brinje</v>
          </cell>
        </row>
        <row r="742">
          <cell r="A742">
            <v>1760</v>
          </cell>
          <cell r="B742" t="str">
            <v>OŠ Lučac</v>
          </cell>
        </row>
        <row r="743">
          <cell r="A743">
            <v>2290</v>
          </cell>
          <cell r="B743" t="str">
            <v>OŠ Lučko</v>
          </cell>
        </row>
        <row r="744">
          <cell r="A744">
            <v>362</v>
          </cell>
          <cell r="B744" t="str">
            <v>OŠ Mahično</v>
          </cell>
        </row>
        <row r="745">
          <cell r="A745">
            <v>1716</v>
          </cell>
          <cell r="B745" t="str">
            <v>OŠ Majstora Radovana</v>
          </cell>
        </row>
        <row r="746">
          <cell r="A746">
            <v>2254</v>
          </cell>
          <cell r="B746" t="str">
            <v>OŠ Malešnica</v>
          </cell>
        </row>
        <row r="747">
          <cell r="A747">
            <v>1757</v>
          </cell>
          <cell r="B747" t="str">
            <v>OŠ Manuš</v>
          </cell>
        </row>
        <row r="748">
          <cell r="A748">
            <v>1671</v>
          </cell>
          <cell r="B748" t="str">
            <v>OŠ Mare Švel-Gamiršek</v>
          </cell>
        </row>
        <row r="749">
          <cell r="A749">
            <v>843</v>
          </cell>
          <cell r="B749" t="str">
            <v>OŠ Maria Martinolića</v>
          </cell>
        </row>
        <row r="750">
          <cell r="A750">
            <v>198</v>
          </cell>
          <cell r="B750" t="str">
            <v>OŠ Marija Bistrica</v>
          </cell>
        </row>
        <row r="751">
          <cell r="A751">
            <v>2023</v>
          </cell>
          <cell r="B751" t="str">
            <v>OŠ Marije i Line</v>
          </cell>
        </row>
        <row r="752">
          <cell r="A752">
            <v>2215</v>
          </cell>
          <cell r="B752" t="str">
            <v>OŠ Marije Jurić Zagorke</v>
          </cell>
        </row>
        <row r="753">
          <cell r="A753">
            <v>2051</v>
          </cell>
          <cell r="B753" t="str">
            <v>OŠ Marina Držića - Dubrovnik</v>
          </cell>
        </row>
        <row r="754">
          <cell r="A754">
            <v>2278</v>
          </cell>
          <cell r="B754" t="str">
            <v>OŠ Marina Držića - Zagreb</v>
          </cell>
        </row>
        <row r="755">
          <cell r="A755">
            <v>2047</v>
          </cell>
          <cell r="B755" t="str">
            <v>OŠ Marina Getaldića</v>
          </cell>
        </row>
        <row r="756">
          <cell r="A756">
            <v>1752</v>
          </cell>
          <cell r="B756" t="str">
            <v>OŠ Marjan</v>
          </cell>
        </row>
        <row r="757">
          <cell r="A757">
            <v>1706</v>
          </cell>
          <cell r="B757" t="str">
            <v>OŠ Marka Marulića</v>
          </cell>
        </row>
        <row r="758">
          <cell r="A758">
            <v>1205</v>
          </cell>
          <cell r="B758" t="str">
            <v>OŠ Markovac</v>
          </cell>
        </row>
        <row r="759">
          <cell r="A759">
            <v>2225</v>
          </cell>
          <cell r="B759" t="str">
            <v>OŠ Markuševec</v>
          </cell>
        </row>
        <row r="760">
          <cell r="A760">
            <v>1662</v>
          </cell>
          <cell r="B760" t="str">
            <v>OŠ Markušica</v>
          </cell>
        </row>
        <row r="761">
          <cell r="A761">
            <v>503</v>
          </cell>
          <cell r="B761" t="str">
            <v>OŠ Martijanec</v>
          </cell>
        </row>
        <row r="762">
          <cell r="A762">
            <v>2005</v>
          </cell>
          <cell r="B762" t="str">
            <v>OŠ Marčana</v>
          </cell>
        </row>
        <row r="763">
          <cell r="A763">
            <v>4017</v>
          </cell>
          <cell r="B763" t="str">
            <v>OŠ Mate Balote - Buje</v>
          </cell>
        </row>
        <row r="764">
          <cell r="A764">
            <v>244</v>
          </cell>
          <cell r="B764" t="str">
            <v>OŠ Mate Lovraka - Kutina</v>
          </cell>
        </row>
        <row r="765">
          <cell r="A765">
            <v>1094</v>
          </cell>
          <cell r="B765" t="str">
            <v>OŠ Mate Lovraka - Nova Gradiška</v>
          </cell>
        </row>
        <row r="766">
          <cell r="A766">
            <v>267</v>
          </cell>
          <cell r="B766" t="str">
            <v>OŠ Mate Lovraka - Petrinja</v>
          </cell>
        </row>
        <row r="767">
          <cell r="A767">
            <v>713</v>
          </cell>
          <cell r="B767" t="str">
            <v>OŠ Mate Lovraka - Veliki Grđevac</v>
          </cell>
        </row>
        <row r="768">
          <cell r="A768">
            <v>1492</v>
          </cell>
          <cell r="B768" t="str">
            <v>OŠ Mate Lovraka - Vladislavci</v>
          </cell>
        </row>
        <row r="769">
          <cell r="A769">
            <v>2214</v>
          </cell>
          <cell r="B769" t="str">
            <v>OŠ Mate Lovraka - Zagreb</v>
          </cell>
        </row>
        <row r="770">
          <cell r="A770">
            <v>1602</v>
          </cell>
          <cell r="B770" t="str">
            <v>OŠ Mate Lovraka - Županja</v>
          </cell>
        </row>
        <row r="771">
          <cell r="A771">
            <v>1611</v>
          </cell>
          <cell r="B771" t="str">
            <v>OŠ Matija Antun Reljković - Cerna</v>
          </cell>
        </row>
        <row r="772">
          <cell r="A772">
            <v>1177</v>
          </cell>
          <cell r="B772" t="str">
            <v>OŠ Matija Antun Reljković - Davor</v>
          </cell>
        </row>
        <row r="773">
          <cell r="A773">
            <v>1171</v>
          </cell>
          <cell r="B773" t="str">
            <v>OŠ Matija Gubec - Cernik</v>
          </cell>
        </row>
        <row r="774">
          <cell r="A774">
            <v>1628</v>
          </cell>
          <cell r="B774" t="str">
            <v>OŠ Matija Gubec - Jarmina</v>
          </cell>
        </row>
        <row r="775">
          <cell r="A775">
            <v>1494</v>
          </cell>
          <cell r="B775" t="str">
            <v>OŠ Matija Gubec - Magdalenovac</v>
          </cell>
        </row>
        <row r="776">
          <cell r="A776">
            <v>1349</v>
          </cell>
          <cell r="B776" t="str">
            <v>OŠ Matija Gubec - Piškorevci</v>
          </cell>
        </row>
        <row r="777">
          <cell r="A777">
            <v>174</v>
          </cell>
          <cell r="B777" t="str">
            <v>OŠ Matije Gupca - Gornja Stubica</v>
          </cell>
        </row>
        <row r="778">
          <cell r="A778">
            <v>2265</v>
          </cell>
          <cell r="B778" t="str">
            <v>OŠ Matije Gupca - Zagreb</v>
          </cell>
        </row>
        <row r="779">
          <cell r="A779">
            <v>1386</v>
          </cell>
          <cell r="B779" t="str">
            <v>OŠ Matije Petra Katančića</v>
          </cell>
        </row>
        <row r="780">
          <cell r="A780">
            <v>1934</v>
          </cell>
          <cell r="B780" t="str">
            <v>OŠ Matije Vlačića</v>
          </cell>
        </row>
        <row r="781">
          <cell r="A781">
            <v>2234</v>
          </cell>
          <cell r="B781" t="str">
            <v>OŠ Matka Laginje</v>
          </cell>
        </row>
        <row r="782">
          <cell r="A782">
            <v>196</v>
          </cell>
          <cell r="B782" t="str">
            <v>OŠ Mače</v>
          </cell>
        </row>
        <row r="783">
          <cell r="A783">
            <v>2205</v>
          </cell>
          <cell r="B783" t="str">
            <v>OŠ Medvedgrad</v>
          </cell>
        </row>
        <row r="784">
          <cell r="A784">
            <v>1772</v>
          </cell>
          <cell r="B784" t="str">
            <v>OŠ Mejaši</v>
          </cell>
        </row>
        <row r="785">
          <cell r="A785">
            <v>1762</v>
          </cell>
          <cell r="B785" t="str">
            <v>OŠ Meje</v>
          </cell>
        </row>
        <row r="786">
          <cell r="A786">
            <v>1770</v>
          </cell>
          <cell r="B786" t="str">
            <v>OŠ Mertojak</v>
          </cell>
        </row>
        <row r="787">
          <cell r="A787">
            <v>447</v>
          </cell>
          <cell r="B787" t="str">
            <v>OŠ Metel Ožegović</v>
          </cell>
        </row>
        <row r="788">
          <cell r="A788">
            <v>20</v>
          </cell>
          <cell r="B788" t="str">
            <v>OŠ Mihaela Šiloboda</v>
          </cell>
        </row>
        <row r="789">
          <cell r="A789">
            <v>569</v>
          </cell>
          <cell r="B789" t="str">
            <v>OŠ Mihovil Pavlek Miškina - Đelekovec</v>
          </cell>
        </row>
        <row r="790">
          <cell r="A790">
            <v>1675</v>
          </cell>
          <cell r="B790" t="str">
            <v>OŠ Mijat Stojanović</v>
          </cell>
        </row>
        <row r="791">
          <cell r="A791">
            <v>993</v>
          </cell>
          <cell r="B791" t="str">
            <v>OŠ Mikleuš</v>
          </cell>
        </row>
        <row r="792">
          <cell r="A792">
            <v>1121</v>
          </cell>
          <cell r="B792" t="str">
            <v>OŠ Milan Amruš</v>
          </cell>
        </row>
        <row r="793">
          <cell r="A793">
            <v>827</v>
          </cell>
          <cell r="B793" t="str">
            <v>OŠ Milan Brozović</v>
          </cell>
        </row>
        <row r="794">
          <cell r="A794">
            <v>1899</v>
          </cell>
          <cell r="B794" t="str">
            <v>OŠ Milana Begovića</v>
          </cell>
        </row>
        <row r="795">
          <cell r="A795">
            <v>27</v>
          </cell>
          <cell r="B795" t="str">
            <v>OŠ Milana Langa</v>
          </cell>
        </row>
        <row r="796">
          <cell r="A796">
            <v>2019</v>
          </cell>
          <cell r="B796" t="str">
            <v>OŠ Milana Šorga - Oprtalj</v>
          </cell>
        </row>
        <row r="797">
          <cell r="A797">
            <v>1490</v>
          </cell>
          <cell r="B797" t="str">
            <v>OŠ Milka Cepelića</v>
          </cell>
        </row>
        <row r="798">
          <cell r="A798">
            <v>135</v>
          </cell>
          <cell r="B798" t="str">
            <v>OŠ Milke Trnine</v>
          </cell>
        </row>
        <row r="799">
          <cell r="A799">
            <v>1879</v>
          </cell>
          <cell r="B799" t="str">
            <v>OŠ Milna</v>
          </cell>
        </row>
        <row r="800">
          <cell r="A800">
            <v>668</v>
          </cell>
          <cell r="B800" t="str">
            <v>OŠ Mirka Pereša</v>
          </cell>
        </row>
        <row r="801">
          <cell r="A801">
            <v>2194</v>
          </cell>
          <cell r="B801" t="str">
            <v>OŠ Miroslava Krleže - Zagreb</v>
          </cell>
        </row>
        <row r="802">
          <cell r="A802">
            <v>1448</v>
          </cell>
          <cell r="B802" t="str">
            <v>OŠ Miroslava Krleže - Čepin</v>
          </cell>
        </row>
        <row r="803">
          <cell r="A803">
            <v>1593</v>
          </cell>
          <cell r="B803" t="str">
            <v>OŠ Mitnica</v>
          </cell>
        </row>
        <row r="804">
          <cell r="A804">
            <v>1046</v>
          </cell>
          <cell r="B804" t="str">
            <v>OŠ Mladost - Jakšić</v>
          </cell>
        </row>
        <row r="805">
          <cell r="A805">
            <v>309</v>
          </cell>
          <cell r="B805" t="str">
            <v>OŠ Mladost - Lekenik</v>
          </cell>
        </row>
        <row r="806">
          <cell r="A806">
            <v>1367</v>
          </cell>
          <cell r="B806" t="str">
            <v>OŠ Mladost - Osijek</v>
          </cell>
        </row>
        <row r="807">
          <cell r="A807">
            <v>2299</v>
          </cell>
          <cell r="B807" t="str">
            <v>OŠ Mladost - Zagreb</v>
          </cell>
        </row>
        <row r="808">
          <cell r="A808">
            <v>2109</v>
          </cell>
          <cell r="B808" t="str">
            <v>OŠ Mljet</v>
          </cell>
        </row>
        <row r="809">
          <cell r="A809">
            <v>2061</v>
          </cell>
          <cell r="B809" t="str">
            <v>OŠ Mokošica - Dubrovnik</v>
          </cell>
        </row>
        <row r="810">
          <cell r="A810">
            <v>601</v>
          </cell>
          <cell r="B810" t="str">
            <v>OŠ Molve</v>
          </cell>
        </row>
        <row r="811">
          <cell r="A811">
            <v>1976</v>
          </cell>
          <cell r="B811" t="str">
            <v>OŠ Monte Zaro</v>
          </cell>
        </row>
        <row r="812">
          <cell r="A812">
            <v>870</v>
          </cell>
          <cell r="B812" t="str">
            <v>OŠ Mrkopalj</v>
          </cell>
        </row>
        <row r="813">
          <cell r="A813">
            <v>2156</v>
          </cell>
          <cell r="B813" t="str">
            <v>OŠ Mursko Središće</v>
          </cell>
        </row>
        <row r="814">
          <cell r="A814">
            <v>1568</v>
          </cell>
          <cell r="B814" t="str">
            <v>OŠ Murterski škoji</v>
          </cell>
        </row>
        <row r="815">
          <cell r="A815">
            <v>2324</v>
          </cell>
          <cell r="B815" t="str">
            <v>OŠ Nad lipom</v>
          </cell>
        </row>
        <row r="816">
          <cell r="A816">
            <v>2341</v>
          </cell>
          <cell r="B816" t="str">
            <v>OŠ Nandi s pravom javnosti</v>
          </cell>
        </row>
        <row r="817">
          <cell r="A817">
            <v>2159</v>
          </cell>
          <cell r="B817" t="str">
            <v>OŠ Nedelišće</v>
          </cell>
        </row>
        <row r="818">
          <cell r="A818">
            <v>1676</v>
          </cell>
          <cell r="B818" t="str">
            <v>OŠ Negoslavci</v>
          </cell>
        </row>
        <row r="819">
          <cell r="A819">
            <v>1800</v>
          </cell>
          <cell r="B819" t="str">
            <v>OŠ Neorić-Sutina</v>
          </cell>
        </row>
        <row r="820">
          <cell r="A820">
            <v>416</v>
          </cell>
          <cell r="B820" t="str">
            <v>OŠ Netretić</v>
          </cell>
        </row>
        <row r="821">
          <cell r="A821">
            <v>789</v>
          </cell>
          <cell r="B821" t="str">
            <v>OŠ Nikola Tesla - Rijeka</v>
          </cell>
        </row>
        <row r="822">
          <cell r="A822">
            <v>1592</v>
          </cell>
          <cell r="B822" t="str">
            <v>OŠ Nikole Andrića</v>
          </cell>
        </row>
        <row r="823">
          <cell r="A823">
            <v>48</v>
          </cell>
          <cell r="B823" t="str">
            <v>OŠ Nikole Hribara</v>
          </cell>
        </row>
        <row r="824">
          <cell r="A824">
            <v>1214</v>
          </cell>
          <cell r="B824" t="str">
            <v>OŠ Nikole Tesle - Gračac</v>
          </cell>
        </row>
        <row r="825">
          <cell r="A825">
            <v>1581</v>
          </cell>
          <cell r="B825" t="str">
            <v>OŠ Nikole Tesle - Mirkovci</v>
          </cell>
        </row>
        <row r="826">
          <cell r="A826">
            <v>2268</v>
          </cell>
          <cell r="B826" t="str">
            <v>OŠ Nikole Tesle - Zagreb</v>
          </cell>
        </row>
        <row r="827">
          <cell r="A827">
            <v>678</v>
          </cell>
          <cell r="B827" t="str">
            <v>OŠ Nova Rača</v>
          </cell>
        </row>
        <row r="828">
          <cell r="A828">
            <v>453</v>
          </cell>
          <cell r="B828" t="str">
            <v>OŠ Novi Marof</v>
          </cell>
        </row>
        <row r="829">
          <cell r="A829">
            <v>1271</v>
          </cell>
          <cell r="B829" t="str">
            <v>OŠ Novigrad</v>
          </cell>
        </row>
        <row r="830">
          <cell r="A830">
            <v>259</v>
          </cell>
          <cell r="B830" t="str">
            <v>OŠ Novska</v>
          </cell>
        </row>
        <row r="831">
          <cell r="A831">
            <v>1686</v>
          </cell>
          <cell r="B831" t="str">
            <v>OŠ o. Petra Perice Makarska</v>
          </cell>
        </row>
        <row r="832">
          <cell r="A832">
            <v>1217</v>
          </cell>
          <cell r="B832" t="str">
            <v>OŠ Obrovac</v>
          </cell>
        </row>
        <row r="833">
          <cell r="A833">
            <v>2301</v>
          </cell>
          <cell r="B833" t="str">
            <v>OŠ Odra</v>
          </cell>
        </row>
        <row r="834">
          <cell r="A834">
            <v>1188</v>
          </cell>
          <cell r="B834" t="str">
            <v>OŠ Okučani</v>
          </cell>
        </row>
        <row r="835">
          <cell r="A835">
            <v>4045</v>
          </cell>
          <cell r="B835" t="str">
            <v>OŠ Omišalj</v>
          </cell>
        </row>
        <row r="836">
          <cell r="A836">
            <v>2113</v>
          </cell>
          <cell r="B836" t="str">
            <v>OŠ Opuzen</v>
          </cell>
        </row>
        <row r="837">
          <cell r="A837">
            <v>2104</v>
          </cell>
          <cell r="B837" t="str">
            <v>OŠ Orebić</v>
          </cell>
        </row>
        <row r="838">
          <cell r="A838">
            <v>2154</v>
          </cell>
          <cell r="B838" t="str">
            <v>OŠ Orehovica</v>
          </cell>
        </row>
        <row r="839">
          <cell r="A839">
            <v>205</v>
          </cell>
          <cell r="B839" t="str">
            <v>OŠ Oroslavje</v>
          </cell>
        </row>
        <row r="840">
          <cell r="A840">
            <v>1740</v>
          </cell>
          <cell r="B840" t="str">
            <v>OŠ Ostrog</v>
          </cell>
        </row>
        <row r="841">
          <cell r="A841">
            <v>2303</v>
          </cell>
          <cell r="B841" t="str">
            <v>OŠ Otok</v>
          </cell>
        </row>
        <row r="842">
          <cell r="A842">
            <v>2201</v>
          </cell>
          <cell r="B842" t="str">
            <v>OŠ Otona Ivekovića</v>
          </cell>
        </row>
        <row r="843">
          <cell r="A843">
            <v>2119</v>
          </cell>
          <cell r="B843" t="str">
            <v>OŠ Otrići-Dubrave</v>
          </cell>
        </row>
        <row r="844">
          <cell r="A844">
            <v>1300</v>
          </cell>
          <cell r="B844" t="str">
            <v>OŠ Pakoštane</v>
          </cell>
        </row>
        <row r="845">
          <cell r="A845">
            <v>2196</v>
          </cell>
          <cell r="B845" t="str">
            <v>OŠ Pantovčak</v>
          </cell>
        </row>
        <row r="846">
          <cell r="A846">
            <v>77</v>
          </cell>
          <cell r="B846" t="str">
            <v>OŠ Pavao Belas</v>
          </cell>
        </row>
        <row r="847">
          <cell r="A847">
            <v>185</v>
          </cell>
          <cell r="B847" t="str">
            <v>OŠ Pavla Štoosa</v>
          </cell>
        </row>
        <row r="848">
          <cell r="A848">
            <v>2206</v>
          </cell>
          <cell r="B848" t="str">
            <v>OŠ Pavleka Miškine</v>
          </cell>
        </row>
        <row r="849">
          <cell r="A849">
            <v>798</v>
          </cell>
          <cell r="B849" t="str">
            <v>OŠ Pehlin</v>
          </cell>
        </row>
        <row r="850">
          <cell r="A850">
            <v>917</v>
          </cell>
          <cell r="B850" t="str">
            <v>OŠ Perušić</v>
          </cell>
        </row>
        <row r="851">
          <cell r="A851">
            <v>1718</v>
          </cell>
          <cell r="B851" t="str">
            <v>OŠ Petar Berislavić</v>
          </cell>
        </row>
        <row r="852">
          <cell r="A852">
            <v>1295</v>
          </cell>
          <cell r="B852" t="str">
            <v>OŠ Petar Lorini</v>
          </cell>
        </row>
        <row r="853">
          <cell r="A853">
            <v>1282</v>
          </cell>
          <cell r="B853" t="str">
            <v>OŠ Petar Zoranić - Nin</v>
          </cell>
        </row>
        <row r="854">
          <cell r="A854">
            <v>1318</v>
          </cell>
          <cell r="B854" t="str">
            <v>OŠ Petar Zoranić - Stankovci</v>
          </cell>
        </row>
        <row r="855">
          <cell r="A855">
            <v>474</v>
          </cell>
          <cell r="B855" t="str">
            <v>OŠ Petar Zrinski - Jalžabet</v>
          </cell>
        </row>
        <row r="856">
          <cell r="A856">
            <v>2207</v>
          </cell>
          <cell r="B856" t="str">
            <v>OŠ Petar Zrinski - Zagreb</v>
          </cell>
        </row>
        <row r="857">
          <cell r="A857">
            <v>737</v>
          </cell>
          <cell r="B857" t="str">
            <v>OŠ Petar Zrinski - Čabar</v>
          </cell>
        </row>
        <row r="858">
          <cell r="A858">
            <v>2189</v>
          </cell>
          <cell r="B858" t="str">
            <v>OŠ Petar Zrinski - Šenkovec</v>
          </cell>
        </row>
        <row r="859">
          <cell r="A859">
            <v>1880</v>
          </cell>
          <cell r="B859" t="str">
            <v>OŠ Petra Hektorovića - Stari Grad</v>
          </cell>
        </row>
        <row r="860">
          <cell r="A860">
            <v>2063</v>
          </cell>
          <cell r="B860" t="str">
            <v>OŠ Petra Kanavelića</v>
          </cell>
        </row>
        <row r="861">
          <cell r="A861">
            <v>1538</v>
          </cell>
          <cell r="B861" t="str">
            <v>OŠ Petra Krešimira IV.</v>
          </cell>
        </row>
        <row r="862">
          <cell r="A862">
            <v>1870</v>
          </cell>
          <cell r="B862" t="str">
            <v>OŠ Petra Kružića Klis</v>
          </cell>
        </row>
        <row r="863">
          <cell r="A863">
            <v>1011</v>
          </cell>
          <cell r="B863" t="str">
            <v>OŠ Petra Preradovića - Pitomača</v>
          </cell>
        </row>
        <row r="864">
          <cell r="A864">
            <v>1228</v>
          </cell>
          <cell r="B864" t="str">
            <v>OŠ Petra Preradovića - Zadar</v>
          </cell>
        </row>
        <row r="865">
          <cell r="A865">
            <v>2242</v>
          </cell>
          <cell r="B865" t="str">
            <v>OŠ Petra Preradovića - Zagreb</v>
          </cell>
        </row>
        <row r="866">
          <cell r="A866">
            <v>1992</v>
          </cell>
          <cell r="B866" t="str">
            <v>OŠ Petra Studenca - Kanfanar</v>
          </cell>
        </row>
        <row r="867">
          <cell r="A867">
            <v>1309</v>
          </cell>
          <cell r="B867" t="str">
            <v>OŠ Petra Zoranića</v>
          </cell>
        </row>
        <row r="868">
          <cell r="A868">
            <v>478</v>
          </cell>
          <cell r="B868" t="str">
            <v>OŠ Petrijanec</v>
          </cell>
        </row>
        <row r="869">
          <cell r="A869">
            <v>1471</v>
          </cell>
          <cell r="B869" t="str">
            <v>OŠ Petrijevci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1570</v>
          </cell>
          <cell r="B871" t="str">
            <v>OŠ Pirovac</v>
          </cell>
        </row>
        <row r="872">
          <cell r="A872">
            <v>431</v>
          </cell>
          <cell r="B872" t="str">
            <v xml:space="preserve">OŠ Plaški </v>
          </cell>
        </row>
        <row r="873">
          <cell r="A873">
            <v>938</v>
          </cell>
          <cell r="B873" t="str">
            <v>OŠ Plitvička Jezera</v>
          </cell>
        </row>
        <row r="874">
          <cell r="A874">
            <v>1765</v>
          </cell>
          <cell r="B874" t="str">
            <v>OŠ Plokite</v>
          </cell>
        </row>
        <row r="875">
          <cell r="A875">
            <v>788</v>
          </cell>
          <cell r="B875" t="str">
            <v>OŠ Podmurvice</v>
          </cell>
        </row>
        <row r="876">
          <cell r="A876">
            <v>458</v>
          </cell>
          <cell r="B876" t="str">
            <v>OŠ Podrute</v>
          </cell>
        </row>
        <row r="877">
          <cell r="A877">
            <v>2164</v>
          </cell>
          <cell r="B877" t="str">
            <v>OŠ Podturen</v>
          </cell>
        </row>
        <row r="878">
          <cell r="A878">
            <v>1759</v>
          </cell>
          <cell r="B878" t="str">
            <v>OŠ Pojišan</v>
          </cell>
        </row>
        <row r="879">
          <cell r="A879">
            <v>58</v>
          </cell>
          <cell r="B879" t="str">
            <v>OŠ Pokupsko</v>
          </cell>
        </row>
        <row r="880">
          <cell r="A880">
            <v>1314</v>
          </cell>
          <cell r="B880" t="str">
            <v>OŠ Polača</v>
          </cell>
        </row>
        <row r="881">
          <cell r="A881">
            <v>1261</v>
          </cell>
          <cell r="B881" t="str">
            <v>OŠ Poličnik</v>
          </cell>
        </row>
        <row r="882">
          <cell r="A882">
            <v>1416</v>
          </cell>
          <cell r="B882" t="str">
            <v>OŠ Popovac</v>
          </cell>
        </row>
        <row r="883">
          <cell r="A883">
            <v>318</v>
          </cell>
          <cell r="B883" t="str">
            <v>OŠ Popovača</v>
          </cell>
        </row>
        <row r="884">
          <cell r="A884">
            <v>1954</v>
          </cell>
          <cell r="B884" t="str">
            <v>OŠ Poreč</v>
          </cell>
        </row>
        <row r="885">
          <cell r="A885">
            <v>6</v>
          </cell>
          <cell r="B885" t="str">
            <v>OŠ Posavski Bregi</v>
          </cell>
        </row>
        <row r="886">
          <cell r="A886">
            <v>2168</v>
          </cell>
          <cell r="B886" t="str">
            <v>OŠ Prelog</v>
          </cell>
        </row>
        <row r="887">
          <cell r="A887">
            <v>2263</v>
          </cell>
          <cell r="B887" t="str">
            <v>OŠ Prečko</v>
          </cell>
        </row>
        <row r="888">
          <cell r="A888">
            <v>2126</v>
          </cell>
          <cell r="B888" t="str">
            <v>OŠ Primorje</v>
          </cell>
        </row>
        <row r="889">
          <cell r="A889">
            <v>1842</v>
          </cell>
          <cell r="B889" t="str">
            <v>OŠ Primorski Dolac</v>
          </cell>
        </row>
        <row r="890">
          <cell r="A890">
            <v>1558</v>
          </cell>
          <cell r="B890" t="str">
            <v>OŠ Primošten</v>
          </cell>
        </row>
        <row r="891">
          <cell r="A891">
            <v>1286</v>
          </cell>
          <cell r="B891" t="str">
            <v>OŠ Privlaka</v>
          </cell>
        </row>
        <row r="892">
          <cell r="A892">
            <v>1743</v>
          </cell>
          <cell r="B892" t="str">
            <v>OŠ Prof. Filipa Lukasa</v>
          </cell>
        </row>
        <row r="893">
          <cell r="A893">
            <v>607</v>
          </cell>
          <cell r="B893" t="str">
            <v>OŠ Prof. Franje Viktora Šignjara</v>
          </cell>
        </row>
        <row r="894">
          <cell r="A894">
            <v>1773</v>
          </cell>
          <cell r="B894" t="str">
            <v>OŠ Pujanki</v>
          </cell>
        </row>
        <row r="895">
          <cell r="A895">
            <v>1791</v>
          </cell>
          <cell r="B895" t="str">
            <v>OŠ Pučišća</v>
          </cell>
        </row>
        <row r="896">
          <cell r="A896">
            <v>103</v>
          </cell>
          <cell r="B896" t="str">
            <v>OŠ Pušća</v>
          </cell>
        </row>
        <row r="897">
          <cell r="A897">
            <v>263</v>
          </cell>
          <cell r="B897" t="str">
            <v>OŠ Rajić</v>
          </cell>
        </row>
        <row r="898">
          <cell r="A898">
            <v>2277</v>
          </cell>
          <cell r="B898" t="str">
            <v>OŠ Rapska</v>
          </cell>
        </row>
        <row r="899">
          <cell r="A899">
            <v>1768</v>
          </cell>
          <cell r="B899" t="str">
            <v>OŠ Ravne njive</v>
          </cell>
        </row>
        <row r="900">
          <cell r="A900">
            <v>2883</v>
          </cell>
          <cell r="B900" t="str">
            <v>OŠ Remete</v>
          </cell>
        </row>
        <row r="901">
          <cell r="A901">
            <v>1383</v>
          </cell>
          <cell r="B901" t="str">
            <v>OŠ Retfala</v>
          </cell>
        </row>
        <row r="902">
          <cell r="A902">
            <v>2209</v>
          </cell>
          <cell r="B902" t="str">
            <v>OŠ Retkovec</v>
          </cell>
        </row>
        <row r="903">
          <cell r="A903">
            <v>350</v>
          </cell>
          <cell r="B903" t="str">
            <v>OŠ Rečica</v>
          </cell>
        </row>
        <row r="904">
          <cell r="A904">
            <v>758</v>
          </cell>
          <cell r="B904" t="str">
            <v>OŠ Rikard Katalinić Jeretov</v>
          </cell>
        </row>
        <row r="905">
          <cell r="A905">
            <v>2016</v>
          </cell>
          <cell r="B905" t="str">
            <v>OŠ Rivarela</v>
          </cell>
        </row>
        <row r="906">
          <cell r="A906">
            <v>1560</v>
          </cell>
          <cell r="B906" t="str">
            <v>OŠ Rogoznica</v>
          </cell>
        </row>
        <row r="907">
          <cell r="A907">
            <v>722</v>
          </cell>
          <cell r="B907" t="str">
            <v>OŠ Rovišće</v>
          </cell>
        </row>
        <row r="908">
          <cell r="A908">
            <v>32</v>
          </cell>
          <cell r="B908" t="str">
            <v>OŠ Rude</v>
          </cell>
        </row>
        <row r="909">
          <cell r="A909">
            <v>2266</v>
          </cell>
          <cell r="B909" t="str">
            <v>OŠ Rudeš</v>
          </cell>
        </row>
        <row r="910">
          <cell r="A910">
            <v>825</v>
          </cell>
          <cell r="B910" t="str">
            <v>OŠ Rudolfa Strohala</v>
          </cell>
        </row>
        <row r="911">
          <cell r="A911">
            <v>97</v>
          </cell>
          <cell r="B911" t="str">
            <v>OŠ Rugvica</v>
          </cell>
        </row>
        <row r="912">
          <cell r="A912">
            <v>1833</v>
          </cell>
          <cell r="B912" t="str">
            <v>OŠ Runović</v>
          </cell>
        </row>
        <row r="913">
          <cell r="A913">
            <v>23</v>
          </cell>
          <cell r="B913" t="str">
            <v>OŠ Samobor</v>
          </cell>
        </row>
        <row r="914">
          <cell r="A914">
            <v>779</v>
          </cell>
          <cell r="B914" t="str">
            <v>OŠ San Nicolo - Rijeka</v>
          </cell>
        </row>
        <row r="915">
          <cell r="A915">
            <v>4041</v>
          </cell>
          <cell r="B915" t="str">
            <v>OŠ Satnica Đakovačka</v>
          </cell>
        </row>
        <row r="916">
          <cell r="A916">
            <v>2282</v>
          </cell>
          <cell r="B916" t="str">
            <v>OŠ Savski Gaj</v>
          </cell>
        </row>
        <row r="917">
          <cell r="A917">
            <v>287</v>
          </cell>
          <cell r="B917" t="str">
            <v>OŠ Sela</v>
          </cell>
        </row>
        <row r="918">
          <cell r="A918">
            <v>1795</v>
          </cell>
          <cell r="B918" t="str">
            <v>OŠ Selca</v>
          </cell>
        </row>
        <row r="919">
          <cell r="A919">
            <v>2175</v>
          </cell>
          <cell r="B919" t="str">
            <v>OŠ Selnica</v>
          </cell>
        </row>
        <row r="920">
          <cell r="A920">
            <v>2317</v>
          </cell>
          <cell r="B920" t="str">
            <v>OŠ Sesvete</v>
          </cell>
        </row>
        <row r="921">
          <cell r="A921">
            <v>2904</v>
          </cell>
          <cell r="B921" t="str">
            <v>OŠ Sesvetska Sela</v>
          </cell>
        </row>
        <row r="922">
          <cell r="A922">
            <v>2343</v>
          </cell>
          <cell r="B922" t="str">
            <v>OŠ Sesvetska Sopnica</v>
          </cell>
        </row>
        <row r="923">
          <cell r="A923">
            <v>2318</v>
          </cell>
          <cell r="B923" t="str">
            <v>OŠ Sesvetski Kraljevec</v>
          </cell>
        </row>
        <row r="924">
          <cell r="A924">
            <v>209</v>
          </cell>
          <cell r="B924" t="str">
            <v>OŠ Side Košutić Radoboj</v>
          </cell>
        </row>
        <row r="925">
          <cell r="A925">
            <v>589</v>
          </cell>
          <cell r="B925" t="str">
            <v>OŠ Sidonije Rubido Erdody</v>
          </cell>
        </row>
        <row r="926">
          <cell r="A926">
            <v>1150</v>
          </cell>
          <cell r="B926" t="str">
            <v>OŠ Sikirevci</v>
          </cell>
        </row>
        <row r="927">
          <cell r="A927">
            <v>1823</v>
          </cell>
          <cell r="B927" t="str">
            <v>OŠ Silvija Strahimira Kranjčevića - Lovreć</v>
          </cell>
        </row>
        <row r="928">
          <cell r="A928">
            <v>902</v>
          </cell>
          <cell r="B928" t="str">
            <v>OŠ Silvija Strahimira Kranjčevića - Senj</v>
          </cell>
        </row>
        <row r="929">
          <cell r="A929">
            <v>2236</v>
          </cell>
          <cell r="B929" t="str">
            <v>OŠ Silvija Strahimira Kranjčevića - Zagreb</v>
          </cell>
        </row>
        <row r="930">
          <cell r="A930">
            <v>1487</v>
          </cell>
          <cell r="B930" t="str">
            <v>OŠ Silvije Strahimira Kranjčevića - Levanjska Varoš</v>
          </cell>
        </row>
        <row r="931">
          <cell r="A931">
            <v>1605</v>
          </cell>
          <cell r="B931" t="str">
            <v>OŠ Siniše Glavaševića</v>
          </cell>
        </row>
        <row r="932">
          <cell r="A932">
            <v>701</v>
          </cell>
          <cell r="B932" t="str">
            <v>OŠ Sirač</v>
          </cell>
        </row>
        <row r="933">
          <cell r="A933">
            <v>434</v>
          </cell>
          <cell r="B933" t="str">
            <v>OŠ Skakavac</v>
          </cell>
        </row>
        <row r="934">
          <cell r="A934">
            <v>1756</v>
          </cell>
          <cell r="B934" t="str">
            <v>OŠ Skalice</v>
          </cell>
        </row>
        <row r="935">
          <cell r="A935">
            <v>865</v>
          </cell>
          <cell r="B935" t="str">
            <v>OŠ Skrad</v>
          </cell>
        </row>
        <row r="936">
          <cell r="A936">
            <v>1561</v>
          </cell>
          <cell r="B936" t="str">
            <v>OŠ Skradin</v>
          </cell>
        </row>
        <row r="937">
          <cell r="A937">
            <v>1657</v>
          </cell>
          <cell r="B937" t="str">
            <v>OŠ Slakovci</v>
          </cell>
        </row>
        <row r="938">
          <cell r="A938">
            <v>2123</v>
          </cell>
          <cell r="B938" t="str">
            <v>OŠ Slano</v>
          </cell>
        </row>
        <row r="939">
          <cell r="A939">
            <v>1783</v>
          </cell>
          <cell r="B939" t="str">
            <v>OŠ Slatine</v>
          </cell>
        </row>
        <row r="940">
          <cell r="A940">
            <v>383</v>
          </cell>
          <cell r="B940" t="str">
            <v>OŠ Slava Raškaj</v>
          </cell>
        </row>
        <row r="941">
          <cell r="A941">
            <v>719</v>
          </cell>
          <cell r="B941" t="str">
            <v>OŠ Slavka Kolara - Hercegovac</v>
          </cell>
        </row>
        <row r="942">
          <cell r="A942">
            <v>54</v>
          </cell>
          <cell r="B942" t="str">
            <v>OŠ Slavka Kolara - Kravarsko</v>
          </cell>
        </row>
        <row r="943">
          <cell r="A943">
            <v>393</v>
          </cell>
          <cell r="B943" t="str">
            <v>OŠ Slunj</v>
          </cell>
        </row>
        <row r="944">
          <cell r="A944">
            <v>1237</v>
          </cell>
          <cell r="B944" t="str">
            <v>OŠ Smiljevac</v>
          </cell>
        </row>
        <row r="945">
          <cell r="A945">
            <v>2121</v>
          </cell>
          <cell r="B945" t="str">
            <v>OŠ Smokvica</v>
          </cell>
        </row>
        <row r="946">
          <cell r="A946">
            <v>579</v>
          </cell>
          <cell r="B946" t="str">
            <v>OŠ Sokolovac</v>
          </cell>
        </row>
        <row r="947">
          <cell r="A947">
            <v>1758</v>
          </cell>
          <cell r="B947" t="str">
            <v>OŠ Spinut</v>
          </cell>
        </row>
        <row r="948">
          <cell r="A948">
            <v>1767</v>
          </cell>
          <cell r="B948" t="str">
            <v>OŠ Split 3</v>
          </cell>
        </row>
        <row r="949">
          <cell r="A949">
            <v>488</v>
          </cell>
          <cell r="B949" t="str">
            <v>OŠ Sračinec</v>
          </cell>
        </row>
        <row r="950">
          <cell r="A950">
            <v>796</v>
          </cell>
          <cell r="B950" t="str">
            <v>OŠ Srdoči</v>
          </cell>
        </row>
        <row r="951">
          <cell r="A951">
            <v>1777</v>
          </cell>
          <cell r="B951" t="str">
            <v>OŠ Srinjine</v>
          </cell>
        </row>
        <row r="952">
          <cell r="A952">
            <v>1224</v>
          </cell>
          <cell r="B952" t="str">
            <v>OŠ Stanovi</v>
          </cell>
        </row>
        <row r="953">
          <cell r="A953">
            <v>1654</v>
          </cell>
          <cell r="B953" t="str">
            <v>OŠ Stari Jankovci</v>
          </cell>
        </row>
        <row r="954">
          <cell r="A954">
            <v>1274</v>
          </cell>
          <cell r="B954" t="str">
            <v>OŠ Starigrad</v>
          </cell>
        </row>
        <row r="955">
          <cell r="A955">
            <v>2246</v>
          </cell>
          <cell r="B955" t="str">
            <v>OŠ Stenjevec</v>
          </cell>
        </row>
        <row r="956">
          <cell r="A956">
            <v>98</v>
          </cell>
          <cell r="B956" t="str">
            <v>OŠ Stjepan Radić - Božjakovina</v>
          </cell>
        </row>
        <row r="957">
          <cell r="A957">
            <v>1678</v>
          </cell>
          <cell r="B957" t="str">
            <v>OŠ Stjepan Radić - Imotski</v>
          </cell>
        </row>
        <row r="958">
          <cell r="A958">
            <v>1164</v>
          </cell>
          <cell r="B958" t="str">
            <v>OŠ Stjepan Radić - Oprisavci</v>
          </cell>
        </row>
        <row r="959">
          <cell r="A959">
            <v>1713</v>
          </cell>
          <cell r="B959" t="str">
            <v>OŠ Stjepan Radić - Tijarica</v>
          </cell>
        </row>
        <row r="960">
          <cell r="A960">
            <v>1648</v>
          </cell>
          <cell r="B960" t="str">
            <v>OŠ Stjepana Antolovića</v>
          </cell>
        </row>
        <row r="961">
          <cell r="A961">
            <v>3</v>
          </cell>
          <cell r="B961" t="str">
            <v>OŠ Stjepana Basaričeka</v>
          </cell>
        </row>
        <row r="962">
          <cell r="A962">
            <v>2300</v>
          </cell>
          <cell r="B962" t="str">
            <v>OŠ Stjepana Bencekovića</v>
          </cell>
        </row>
        <row r="963">
          <cell r="A963">
            <v>1658</v>
          </cell>
          <cell r="B963" t="str">
            <v>OŠ Stjepana Cvrkovića</v>
          </cell>
        </row>
        <row r="964">
          <cell r="A964">
            <v>1689</v>
          </cell>
          <cell r="B964" t="str">
            <v>OŠ Stjepana Ivičevića</v>
          </cell>
        </row>
        <row r="965">
          <cell r="A965">
            <v>252</v>
          </cell>
          <cell r="B965" t="str">
            <v>OŠ Stjepana Kefelje</v>
          </cell>
        </row>
        <row r="966">
          <cell r="A966">
            <v>1254</v>
          </cell>
          <cell r="B966" t="str">
            <v>OŠ Stjepana Radića - Bibinje</v>
          </cell>
        </row>
        <row r="967">
          <cell r="A967">
            <v>162</v>
          </cell>
          <cell r="B967" t="str">
            <v>OŠ Stjepana Radića - Brestovec Orehovički</v>
          </cell>
        </row>
        <row r="968">
          <cell r="A968">
            <v>2071</v>
          </cell>
          <cell r="B968" t="str">
            <v>OŠ Stjepana Radića - Metković</v>
          </cell>
        </row>
        <row r="969">
          <cell r="A969">
            <v>1041</v>
          </cell>
          <cell r="B969" t="str">
            <v>OŠ Stjepana Radića - Čaglin</v>
          </cell>
        </row>
        <row r="970">
          <cell r="A970">
            <v>1780</v>
          </cell>
          <cell r="B970" t="str">
            <v>OŠ Stobreč</v>
          </cell>
        </row>
        <row r="971">
          <cell r="A971">
            <v>1965</v>
          </cell>
          <cell r="B971" t="str">
            <v>OŠ Stoja</v>
          </cell>
        </row>
        <row r="972">
          <cell r="A972">
            <v>2097</v>
          </cell>
          <cell r="B972" t="str">
            <v>OŠ Ston</v>
          </cell>
        </row>
        <row r="973">
          <cell r="A973">
            <v>2186</v>
          </cell>
          <cell r="B973" t="str">
            <v>OŠ Strahoninec</v>
          </cell>
        </row>
        <row r="974">
          <cell r="A974">
            <v>1789</v>
          </cell>
          <cell r="B974" t="str">
            <v>OŠ Strožanac</v>
          </cell>
        </row>
        <row r="975">
          <cell r="A975">
            <v>3057</v>
          </cell>
          <cell r="B975" t="str">
            <v>OŠ Stubičke Toplice</v>
          </cell>
        </row>
        <row r="976">
          <cell r="A976">
            <v>1826</v>
          </cell>
          <cell r="B976" t="str">
            <v>OŠ Studenci</v>
          </cell>
        </row>
        <row r="977">
          <cell r="A977">
            <v>998</v>
          </cell>
          <cell r="B977" t="str">
            <v>OŠ Suhopolje</v>
          </cell>
        </row>
        <row r="978">
          <cell r="A978">
            <v>1255</v>
          </cell>
          <cell r="B978" t="str">
            <v>OŠ Sukošan</v>
          </cell>
        </row>
        <row r="979">
          <cell r="A979">
            <v>329</v>
          </cell>
          <cell r="B979" t="str">
            <v>OŠ Sunja</v>
          </cell>
        </row>
        <row r="980">
          <cell r="A980">
            <v>1876</v>
          </cell>
          <cell r="B980" t="str">
            <v>OŠ Supetar</v>
          </cell>
        </row>
        <row r="981">
          <cell r="A981">
            <v>1769</v>
          </cell>
          <cell r="B981" t="str">
            <v>OŠ Sućidar</v>
          </cell>
        </row>
        <row r="982">
          <cell r="A982">
            <v>1304</v>
          </cell>
          <cell r="B982" t="str">
            <v>OŠ Sv. Filip i Jakov</v>
          </cell>
        </row>
        <row r="983">
          <cell r="A983">
            <v>2298</v>
          </cell>
          <cell r="B983" t="str">
            <v>OŠ Sveta Klara</v>
          </cell>
        </row>
        <row r="984">
          <cell r="A984">
            <v>2187</v>
          </cell>
          <cell r="B984" t="str">
            <v>OŠ Sveta Marija</v>
          </cell>
        </row>
        <row r="985">
          <cell r="A985">
            <v>105</v>
          </cell>
          <cell r="B985" t="str">
            <v>OŠ Sveta Nedelja</v>
          </cell>
        </row>
        <row r="986">
          <cell r="A986">
            <v>1362</v>
          </cell>
          <cell r="B986" t="str">
            <v>OŠ Svete Ane u Osijeku</v>
          </cell>
        </row>
        <row r="987">
          <cell r="A987">
            <v>212</v>
          </cell>
          <cell r="B987" t="str">
            <v>OŠ Sveti Križ Začretje</v>
          </cell>
        </row>
        <row r="988">
          <cell r="A988">
            <v>2174</v>
          </cell>
          <cell r="B988" t="str">
            <v>OŠ Sveti Martin na Muri</v>
          </cell>
        </row>
        <row r="989">
          <cell r="A989">
            <v>829</v>
          </cell>
          <cell r="B989" t="str">
            <v>OŠ Sveti Matej</v>
          </cell>
        </row>
        <row r="990">
          <cell r="A990">
            <v>584</v>
          </cell>
          <cell r="B990" t="str">
            <v>OŠ Sveti Petar Orehovec</v>
          </cell>
        </row>
        <row r="991">
          <cell r="A991">
            <v>504</v>
          </cell>
          <cell r="B991" t="str">
            <v>OŠ Sveti Đurđ</v>
          </cell>
        </row>
        <row r="992">
          <cell r="A992">
            <v>2021</v>
          </cell>
          <cell r="B992" t="str">
            <v xml:space="preserve">OŠ Svetivinčenat </v>
          </cell>
        </row>
        <row r="993">
          <cell r="A993">
            <v>508</v>
          </cell>
          <cell r="B993" t="str">
            <v>OŠ Svibovec</v>
          </cell>
        </row>
        <row r="994">
          <cell r="A994">
            <v>1958</v>
          </cell>
          <cell r="B994" t="str">
            <v>OŠ Tar - Vabriga</v>
          </cell>
        </row>
        <row r="995">
          <cell r="A995">
            <v>1376</v>
          </cell>
          <cell r="B995" t="str">
            <v>OŠ Tenja</v>
          </cell>
        </row>
        <row r="996">
          <cell r="A996">
            <v>1811</v>
          </cell>
          <cell r="B996" t="str">
            <v>OŠ Tin Ujević - Krivodol</v>
          </cell>
        </row>
        <row r="997">
          <cell r="A997">
            <v>1375</v>
          </cell>
          <cell r="B997" t="str">
            <v>OŠ Tin Ujević - Osijek</v>
          </cell>
        </row>
        <row r="998">
          <cell r="A998">
            <v>2276</v>
          </cell>
          <cell r="B998" t="str">
            <v>OŠ Tina Ujevića - Zagreb</v>
          </cell>
        </row>
        <row r="999">
          <cell r="A999">
            <v>1546</v>
          </cell>
          <cell r="B999" t="str">
            <v>OŠ Tina Ujevića - Šibenik</v>
          </cell>
        </row>
        <row r="1000">
          <cell r="A1000">
            <v>2252</v>
          </cell>
          <cell r="B1000" t="str">
            <v>OŠ Tituša Brezovačkog</v>
          </cell>
        </row>
        <row r="1001">
          <cell r="A1001">
            <v>2152</v>
          </cell>
          <cell r="B1001" t="str">
            <v>OŠ Tomaša Goričanca - Mala Subotica</v>
          </cell>
        </row>
        <row r="1002">
          <cell r="A1002">
            <v>1971</v>
          </cell>
          <cell r="B1002" t="str">
            <v>OŠ Tone Peruška - Pula</v>
          </cell>
        </row>
        <row r="1003">
          <cell r="A1003">
            <v>2888</v>
          </cell>
          <cell r="B1003" t="str">
            <v>OŠ Tordinci</v>
          </cell>
        </row>
        <row r="1004">
          <cell r="A1004">
            <v>1886</v>
          </cell>
          <cell r="B1004" t="str">
            <v>OŠ Trilj</v>
          </cell>
        </row>
        <row r="1005">
          <cell r="A1005">
            <v>2281</v>
          </cell>
          <cell r="B1005" t="str">
            <v>OŠ Trnjanska</v>
          </cell>
        </row>
        <row r="1006">
          <cell r="A1006">
            <v>483</v>
          </cell>
          <cell r="B1006" t="str">
            <v>OŠ Trnovec</v>
          </cell>
        </row>
        <row r="1007">
          <cell r="A1007">
            <v>728</v>
          </cell>
          <cell r="B1007" t="str">
            <v>OŠ Trnovitica</v>
          </cell>
        </row>
        <row r="1008">
          <cell r="A1008">
            <v>663</v>
          </cell>
          <cell r="B1008" t="str">
            <v>OŠ Trnovitički Popovac</v>
          </cell>
        </row>
        <row r="1009">
          <cell r="A1009">
            <v>2297</v>
          </cell>
          <cell r="B1009" t="str">
            <v>OŠ Trnsko</v>
          </cell>
        </row>
        <row r="1010">
          <cell r="A1010">
            <v>2128</v>
          </cell>
          <cell r="B1010" t="str">
            <v>OŠ Trpanj</v>
          </cell>
        </row>
        <row r="1011">
          <cell r="A1011">
            <v>1665</v>
          </cell>
          <cell r="B1011" t="str">
            <v>OŠ Trpinja</v>
          </cell>
        </row>
        <row r="1012">
          <cell r="A1012">
            <v>791</v>
          </cell>
          <cell r="B1012" t="str">
            <v>OŠ Trsat</v>
          </cell>
        </row>
        <row r="1013">
          <cell r="A1013">
            <v>1763</v>
          </cell>
          <cell r="B1013" t="str">
            <v>OŠ Trstenik</v>
          </cell>
        </row>
        <row r="1014">
          <cell r="A1014">
            <v>358</v>
          </cell>
          <cell r="B1014" t="str">
            <v>OŠ Turanj</v>
          </cell>
        </row>
        <row r="1015">
          <cell r="A1015">
            <v>792</v>
          </cell>
          <cell r="B1015" t="str">
            <v>OŠ Turnić</v>
          </cell>
        </row>
        <row r="1016">
          <cell r="A1016">
            <v>1690</v>
          </cell>
          <cell r="B1016" t="str">
            <v>OŠ Tučepi</v>
          </cell>
        </row>
        <row r="1017">
          <cell r="A1017">
            <v>516</v>
          </cell>
          <cell r="B1017" t="str">
            <v>OŠ Tužno</v>
          </cell>
        </row>
        <row r="1018">
          <cell r="A1018">
            <v>704</v>
          </cell>
          <cell r="B1018" t="str">
            <v>OŠ u Đulovcu</v>
          </cell>
        </row>
        <row r="1019">
          <cell r="A1019">
            <v>1288</v>
          </cell>
          <cell r="B1019" t="str">
            <v>OŠ Valentin Klarin - Preko</v>
          </cell>
        </row>
        <row r="1020">
          <cell r="A1020">
            <v>1928</v>
          </cell>
          <cell r="B1020" t="str">
            <v>OŠ Vazmoslav Gržalja</v>
          </cell>
        </row>
        <row r="1021">
          <cell r="A1021">
            <v>2120</v>
          </cell>
          <cell r="B1021" t="str">
            <v>OŠ Vela Luka</v>
          </cell>
        </row>
        <row r="1022">
          <cell r="A1022">
            <v>1978</v>
          </cell>
          <cell r="B1022" t="str">
            <v>OŠ Veli Vrh - Pula</v>
          </cell>
        </row>
        <row r="1023">
          <cell r="A1023">
            <v>52</v>
          </cell>
          <cell r="B1023" t="str">
            <v>OŠ Velika Mlaka</v>
          </cell>
        </row>
        <row r="1024">
          <cell r="A1024">
            <v>685</v>
          </cell>
          <cell r="B1024" t="str">
            <v>OŠ Velika Pisanica</v>
          </cell>
        </row>
        <row r="1025">
          <cell r="A1025">
            <v>505</v>
          </cell>
          <cell r="B1025" t="str">
            <v>OŠ Veliki Bukovec</v>
          </cell>
        </row>
        <row r="1026">
          <cell r="A1026">
            <v>217</v>
          </cell>
          <cell r="B1026" t="str">
            <v>OŠ Veliko Trgovišće</v>
          </cell>
        </row>
        <row r="1027">
          <cell r="A1027">
            <v>674</v>
          </cell>
          <cell r="B1027" t="str">
            <v>OŠ Veliko Trojstvo</v>
          </cell>
        </row>
        <row r="1028">
          <cell r="A1028">
            <v>1977</v>
          </cell>
          <cell r="B1028" t="str">
            <v>OŠ Veruda - Pula</v>
          </cell>
        </row>
        <row r="1029">
          <cell r="A1029">
            <v>2302</v>
          </cell>
          <cell r="B1029" t="str">
            <v>OŠ Većeslava Holjevca</v>
          </cell>
        </row>
        <row r="1030">
          <cell r="A1030">
            <v>793</v>
          </cell>
          <cell r="B1030" t="str">
            <v>OŠ Vežica</v>
          </cell>
        </row>
        <row r="1031">
          <cell r="A1031">
            <v>1549</v>
          </cell>
          <cell r="B1031" t="str">
            <v>OŠ Vidici</v>
          </cell>
        </row>
        <row r="1032">
          <cell r="A1032">
            <v>1973</v>
          </cell>
          <cell r="B1032" t="str">
            <v>OŠ Vidikovac</v>
          </cell>
        </row>
        <row r="1033">
          <cell r="A1033">
            <v>476</v>
          </cell>
          <cell r="B1033" t="str">
            <v>OŠ Vidovec</v>
          </cell>
        </row>
        <row r="1034">
          <cell r="A1034">
            <v>1369</v>
          </cell>
          <cell r="B1034" t="str">
            <v>OŠ Vijenac</v>
          </cell>
        </row>
        <row r="1035">
          <cell r="A1035">
            <v>1131</v>
          </cell>
          <cell r="B1035" t="str">
            <v>OŠ Viktor Car Emin - Donji Andrijevci</v>
          </cell>
        </row>
        <row r="1036">
          <cell r="A1036">
            <v>836</v>
          </cell>
          <cell r="B1036" t="str">
            <v>OŠ Viktora Cara Emina - Lovran</v>
          </cell>
        </row>
        <row r="1037">
          <cell r="A1037">
            <v>179</v>
          </cell>
          <cell r="B1037" t="str">
            <v>OŠ Viktora Kovačića</v>
          </cell>
        </row>
        <row r="1038">
          <cell r="A1038">
            <v>282</v>
          </cell>
          <cell r="B1038" t="str">
            <v>OŠ Viktorovac</v>
          </cell>
        </row>
        <row r="1039">
          <cell r="A1039">
            <v>1052</v>
          </cell>
          <cell r="B1039" t="str">
            <v>OŠ Vilima Korajca</v>
          </cell>
        </row>
        <row r="1040">
          <cell r="A1040">
            <v>485</v>
          </cell>
          <cell r="B1040" t="str">
            <v>OŠ Vinica</v>
          </cell>
        </row>
        <row r="1041">
          <cell r="A1041">
            <v>1720</v>
          </cell>
          <cell r="B1041" t="str">
            <v>OŠ Vis</v>
          </cell>
        </row>
        <row r="1042">
          <cell r="A1042">
            <v>1778</v>
          </cell>
          <cell r="B1042" t="str">
            <v>OŠ Visoka - Split</v>
          </cell>
        </row>
        <row r="1043">
          <cell r="A1043">
            <v>515</v>
          </cell>
          <cell r="B1043" t="str">
            <v>OŠ Visoko - Visoko</v>
          </cell>
        </row>
        <row r="1044">
          <cell r="A1044">
            <v>2014</v>
          </cell>
          <cell r="B1044" t="str">
            <v>OŠ Vitomir Širola - Pajo</v>
          </cell>
        </row>
        <row r="1045">
          <cell r="A1045">
            <v>1381</v>
          </cell>
          <cell r="B1045" t="str">
            <v>OŠ Višnjevac</v>
          </cell>
        </row>
        <row r="1046">
          <cell r="A1046">
            <v>1136</v>
          </cell>
          <cell r="B1046" t="str">
            <v>OŠ Vjekoslav Klaić</v>
          </cell>
        </row>
        <row r="1047">
          <cell r="A1047">
            <v>1566</v>
          </cell>
          <cell r="B1047" t="str">
            <v>OŠ Vjekoslava Kaleba</v>
          </cell>
        </row>
        <row r="1048">
          <cell r="A1048">
            <v>1748</v>
          </cell>
          <cell r="B1048" t="str">
            <v>OŠ Vjekoslava Paraća</v>
          </cell>
        </row>
        <row r="1049">
          <cell r="A1049">
            <v>2218</v>
          </cell>
          <cell r="B1049" t="str">
            <v>OŠ Vjenceslava Novaka</v>
          </cell>
        </row>
        <row r="1050">
          <cell r="A1050">
            <v>780</v>
          </cell>
          <cell r="B1050" t="str">
            <v>OŠ Vladimir Gortan - Rijeka</v>
          </cell>
        </row>
        <row r="1051">
          <cell r="A1051">
            <v>1195</v>
          </cell>
          <cell r="B1051" t="str">
            <v>OŠ Vladimir Nazor - Adžamovci</v>
          </cell>
        </row>
        <row r="1052">
          <cell r="A1052">
            <v>164</v>
          </cell>
          <cell r="B1052" t="str">
            <v>OŠ Vladimir Nazor - Budinščina</v>
          </cell>
        </row>
        <row r="1053">
          <cell r="A1053">
            <v>340</v>
          </cell>
          <cell r="B1053" t="str">
            <v>OŠ Vladimir Nazor - Duga Resa</v>
          </cell>
        </row>
        <row r="1054">
          <cell r="A1054">
            <v>1647</v>
          </cell>
          <cell r="B1054" t="str">
            <v>OŠ Vladimir Nazor - Komletinci</v>
          </cell>
        </row>
        <row r="1055">
          <cell r="A1055">
            <v>546</v>
          </cell>
          <cell r="B1055" t="str">
            <v>OŠ Vladimir Nazor - Križevci</v>
          </cell>
        </row>
        <row r="1056">
          <cell r="A1056">
            <v>1297</v>
          </cell>
          <cell r="B1056" t="str">
            <v>OŠ Vladimir Nazor - Neviđane</v>
          </cell>
        </row>
        <row r="1057">
          <cell r="A1057">
            <v>113</v>
          </cell>
          <cell r="B1057" t="str">
            <v>OŠ Vladimir Nazor - Pisarovina</v>
          </cell>
        </row>
        <row r="1058">
          <cell r="A1058">
            <v>2078</v>
          </cell>
          <cell r="B1058" t="str">
            <v>OŠ Vladimir Nazor - Ploče</v>
          </cell>
        </row>
        <row r="1059">
          <cell r="A1059">
            <v>1110</v>
          </cell>
          <cell r="B1059" t="str">
            <v>OŠ Vladimir Nazor - Slavonski Brod</v>
          </cell>
        </row>
        <row r="1060">
          <cell r="A1060">
            <v>481</v>
          </cell>
          <cell r="B1060" t="str">
            <v>OŠ Vladimir Nazor - Sveti Ilija</v>
          </cell>
        </row>
        <row r="1061">
          <cell r="A1061">
            <v>334</v>
          </cell>
          <cell r="B1061" t="str">
            <v>OŠ Vladimir Nazor - Topusko</v>
          </cell>
        </row>
        <row r="1062">
          <cell r="A1062">
            <v>1082</v>
          </cell>
          <cell r="B1062" t="str">
            <v>OŠ Vladimir Nazor - Trenkovo</v>
          </cell>
        </row>
        <row r="1063">
          <cell r="A1063">
            <v>961</v>
          </cell>
          <cell r="B1063" t="str">
            <v>OŠ Vladimir Nazor - Virovitica</v>
          </cell>
        </row>
        <row r="1064">
          <cell r="A1064">
            <v>1445</v>
          </cell>
          <cell r="B1064" t="str">
            <v>OŠ Vladimir Nazor - Čepin</v>
          </cell>
        </row>
        <row r="1065">
          <cell r="A1065">
            <v>1339</v>
          </cell>
          <cell r="B1065" t="str">
            <v>OŠ Vladimir Nazor - Đakovo</v>
          </cell>
        </row>
        <row r="1066">
          <cell r="A1066">
            <v>1365</v>
          </cell>
          <cell r="B1066" t="str">
            <v>OŠ Vladimira Becića - Osijek</v>
          </cell>
        </row>
        <row r="1067">
          <cell r="A1067">
            <v>2043</v>
          </cell>
          <cell r="B1067" t="str">
            <v>OŠ Vladimira Gortana - Žminj</v>
          </cell>
        </row>
        <row r="1068">
          <cell r="A1068">
            <v>730</v>
          </cell>
          <cell r="B1068" t="str">
            <v>OŠ Vladimira Nazora - Crikvenica</v>
          </cell>
        </row>
        <row r="1069">
          <cell r="A1069">
            <v>638</v>
          </cell>
          <cell r="B1069" t="str">
            <v>OŠ Vladimira Nazora - Daruvar</v>
          </cell>
        </row>
        <row r="1070">
          <cell r="A1070">
            <v>1395</v>
          </cell>
          <cell r="B1070" t="str">
            <v>OŠ Vladimira Nazora - Feričanci</v>
          </cell>
        </row>
        <row r="1071">
          <cell r="A1071">
            <v>2006</v>
          </cell>
          <cell r="B1071" t="str">
            <v>OŠ Vladimira Nazora - Krnica</v>
          </cell>
        </row>
        <row r="1072">
          <cell r="A1072">
            <v>990</v>
          </cell>
          <cell r="B1072" t="str">
            <v>OŠ Vladimira Nazora - Nova Bukovica</v>
          </cell>
        </row>
        <row r="1073">
          <cell r="A1073">
            <v>1942</v>
          </cell>
          <cell r="B1073" t="str">
            <v>OŠ Vladimira Nazora - Pazin</v>
          </cell>
        </row>
        <row r="1074">
          <cell r="A1074">
            <v>1794</v>
          </cell>
          <cell r="B1074" t="str">
            <v>OŠ Vladimira Nazora - Postira</v>
          </cell>
        </row>
        <row r="1075">
          <cell r="A1075">
            <v>1998</v>
          </cell>
          <cell r="B1075" t="str">
            <v>OŠ Vladimira Nazora - Potpićan</v>
          </cell>
        </row>
        <row r="1076">
          <cell r="A1076">
            <v>2137</v>
          </cell>
          <cell r="B1076" t="str">
            <v>OŠ Vladimira Nazora - Pribislavec</v>
          </cell>
        </row>
        <row r="1077">
          <cell r="A1077">
            <v>1985</v>
          </cell>
          <cell r="B1077" t="str">
            <v>OŠ Vladimira Nazora - Rovinj</v>
          </cell>
        </row>
        <row r="1078">
          <cell r="A1078">
            <v>1579</v>
          </cell>
          <cell r="B1078" t="str">
            <v>OŠ Vladimira Nazora - Vinkovci</v>
          </cell>
        </row>
        <row r="1079">
          <cell r="A1079">
            <v>2041</v>
          </cell>
          <cell r="B1079" t="str">
            <v>OŠ Vladimira Nazora - Vrsar</v>
          </cell>
        </row>
        <row r="1080">
          <cell r="A1080">
            <v>2220</v>
          </cell>
          <cell r="B1080" t="str">
            <v>OŠ Vladimira Nazora - Zagreb</v>
          </cell>
        </row>
        <row r="1081">
          <cell r="A1081">
            <v>1260</v>
          </cell>
          <cell r="B1081" t="str">
            <v>OŠ Vladimira Nazora - Škabrnje</v>
          </cell>
        </row>
        <row r="1082">
          <cell r="A1082">
            <v>249</v>
          </cell>
          <cell r="B1082" t="str">
            <v>OŠ Vladimira Vidrića</v>
          </cell>
        </row>
        <row r="1083">
          <cell r="A1083">
            <v>1571</v>
          </cell>
          <cell r="B1083" t="str">
            <v>OŠ Vodice</v>
          </cell>
        </row>
        <row r="1084">
          <cell r="A1084">
            <v>2036</v>
          </cell>
          <cell r="B1084" t="str">
            <v xml:space="preserve">OŠ Vodnjan </v>
          </cell>
        </row>
        <row r="1085">
          <cell r="A1085">
            <v>396</v>
          </cell>
          <cell r="B1085" t="str">
            <v>OŠ Vojnić</v>
          </cell>
        </row>
        <row r="1086">
          <cell r="A1086">
            <v>2267</v>
          </cell>
          <cell r="B1086" t="str">
            <v>OŠ Voltino</v>
          </cell>
        </row>
        <row r="1087">
          <cell r="A1087">
            <v>995</v>
          </cell>
          <cell r="B1087" t="str">
            <v>OŠ Voćin</v>
          </cell>
        </row>
        <row r="1088">
          <cell r="A1088">
            <v>1659</v>
          </cell>
          <cell r="B1088" t="str">
            <v>OŠ Vođinci</v>
          </cell>
        </row>
        <row r="1089">
          <cell r="A1089">
            <v>1245</v>
          </cell>
          <cell r="B1089" t="str">
            <v>OŠ Voštarnica - Zadar</v>
          </cell>
        </row>
        <row r="1090">
          <cell r="A1090">
            <v>2271</v>
          </cell>
          <cell r="B1090" t="str">
            <v>OŠ Vrbani</v>
          </cell>
        </row>
        <row r="1091">
          <cell r="A1091">
            <v>1721</v>
          </cell>
          <cell r="B1091" t="str">
            <v>OŠ Vrgorac</v>
          </cell>
        </row>
        <row r="1092">
          <cell r="A1092">
            <v>1551</v>
          </cell>
          <cell r="B1092" t="str">
            <v>OŠ Vrpolje</v>
          </cell>
        </row>
        <row r="1093">
          <cell r="A1093">
            <v>2305</v>
          </cell>
          <cell r="B1093" t="str">
            <v>OŠ Vugrovec - Kašina</v>
          </cell>
        </row>
        <row r="1094">
          <cell r="A1094">
            <v>2245</v>
          </cell>
          <cell r="B1094" t="str">
            <v>OŠ Vukomerec</v>
          </cell>
        </row>
        <row r="1095">
          <cell r="A1095">
            <v>41</v>
          </cell>
          <cell r="B1095" t="str">
            <v>OŠ Vukovina</v>
          </cell>
        </row>
        <row r="1096">
          <cell r="A1096">
            <v>1246</v>
          </cell>
          <cell r="B1096" t="str">
            <v>OŠ Zadarski otoci - Zadar</v>
          </cell>
        </row>
        <row r="1097">
          <cell r="A1097">
            <v>1907</v>
          </cell>
          <cell r="B1097" t="str">
            <v>OŠ Zagvozd</v>
          </cell>
        </row>
        <row r="1098">
          <cell r="A1098">
            <v>776</v>
          </cell>
          <cell r="B1098" t="str">
            <v>OŠ Zamet</v>
          </cell>
        </row>
        <row r="1099">
          <cell r="A1099">
            <v>2296</v>
          </cell>
          <cell r="B1099" t="str">
            <v>OŠ Zapruđe</v>
          </cell>
        </row>
        <row r="1100">
          <cell r="A1100">
            <v>1055</v>
          </cell>
          <cell r="B1100" t="str">
            <v>OŠ Zdenka Turkovića</v>
          </cell>
        </row>
        <row r="1101">
          <cell r="A1101">
            <v>1257</v>
          </cell>
          <cell r="B1101" t="str">
            <v>OŠ Zemunik</v>
          </cell>
        </row>
        <row r="1102">
          <cell r="A1102">
            <v>153</v>
          </cell>
          <cell r="B1102" t="str">
            <v>OŠ Zlatar Bistrica</v>
          </cell>
        </row>
        <row r="1103">
          <cell r="A1103">
            <v>1422</v>
          </cell>
          <cell r="B1103" t="str">
            <v>OŠ Zmajevac</v>
          </cell>
        </row>
        <row r="1104">
          <cell r="A1104">
            <v>1913</v>
          </cell>
          <cell r="B1104" t="str">
            <v>OŠ Zmijavci</v>
          </cell>
        </row>
        <row r="1105">
          <cell r="A1105">
            <v>890</v>
          </cell>
          <cell r="B1105" t="str">
            <v>OŠ Zrinskih i Frankopana</v>
          </cell>
        </row>
        <row r="1106">
          <cell r="A1106">
            <v>1632</v>
          </cell>
          <cell r="B1106" t="str">
            <v>OŠ Zrinskih Nuštar</v>
          </cell>
        </row>
        <row r="1107">
          <cell r="A1107">
            <v>255</v>
          </cell>
          <cell r="B1107" t="str">
            <v>OŠ Zvonimira Franka</v>
          </cell>
        </row>
        <row r="1108">
          <cell r="A1108">
            <v>734</v>
          </cell>
          <cell r="B1108" t="str">
            <v>OŠ Zvonka Cara</v>
          </cell>
        </row>
        <row r="1109">
          <cell r="A1109">
            <v>1649</v>
          </cell>
          <cell r="B1109" t="str">
            <v>OŠ Čakovci</v>
          </cell>
        </row>
        <row r="1110">
          <cell r="A1110">
            <v>823</v>
          </cell>
          <cell r="B1110" t="str">
            <v>OŠ Čavle</v>
          </cell>
        </row>
        <row r="1111">
          <cell r="A1111">
            <v>632</v>
          </cell>
          <cell r="B1111" t="str">
            <v>OŠ Čazma</v>
          </cell>
        </row>
        <row r="1112">
          <cell r="A1112">
            <v>1411</v>
          </cell>
          <cell r="B1112" t="str">
            <v>OŠ Čeminac</v>
          </cell>
        </row>
        <row r="1113">
          <cell r="A1113">
            <v>1573</v>
          </cell>
          <cell r="B1113" t="str">
            <v>OŠ Čista Velika</v>
          </cell>
        </row>
        <row r="1114">
          <cell r="A1114">
            <v>2216</v>
          </cell>
          <cell r="B1114" t="str">
            <v>OŠ Čučerje</v>
          </cell>
        </row>
        <row r="1115">
          <cell r="A1115">
            <v>1348</v>
          </cell>
          <cell r="B1115" t="str">
            <v>OŠ Đakovački Selci</v>
          </cell>
        </row>
        <row r="1116">
          <cell r="A1116">
            <v>2</v>
          </cell>
          <cell r="B1116" t="str">
            <v>OŠ Đure Deželića - Ivanić Grad</v>
          </cell>
        </row>
        <row r="1117">
          <cell r="A1117">
            <v>167</v>
          </cell>
          <cell r="B1117" t="str">
            <v xml:space="preserve">OŠ Đure Prejca - Desinić </v>
          </cell>
        </row>
        <row r="1118">
          <cell r="A1118">
            <v>170</v>
          </cell>
          <cell r="B1118" t="str">
            <v>OŠ Đurmanec</v>
          </cell>
        </row>
        <row r="1119">
          <cell r="A1119">
            <v>532</v>
          </cell>
          <cell r="B1119" t="str">
            <v>OŠ Đuro Ester</v>
          </cell>
        </row>
        <row r="1120">
          <cell r="A1120">
            <v>1105</v>
          </cell>
          <cell r="B1120" t="str">
            <v>OŠ Đuro Pilar</v>
          </cell>
        </row>
        <row r="1121">
          <cell r="A1121">
            <v>484</v>
          </cell>
          <cell r="B1121" t="str">
            <v>OŠ Šemovec</v>
          </cell>
        </row>
        <row r="1122">
          <cell r="A1122">
            <v>2195</v>
          </cell>
          <cell r="B1122" t="str">
            <v>OŠ Šestine</v>
          </cell>
        </row>
        <row r="1123">
          <cell r="A1123">
            <v>1322</v>
          </cell>
          <cell r="B1123" t="str">
            <v>OŠ Šećerana</v>
          </cell>
        </row>
        <row r="1124">
          <cell r="A1124">
            <v>1961</v>
          </cell>
          <cell r="B1124" t="str">
            <v>OŠ Šijana - Pula</v>
          </cell>
        </row>
        <row r="1125">
          <cell r="A1125">
            <v>1236</v>
          </cell>
          <cell r="B1125" t="str">
            <v>OŠ Šime Budinića - Zadar</v>
          </cell>
        </row>
        <row r="1126">
          <cell r="A1126">
            <v>1233</v>
          </cell>
          <cell r="B1126" t="str">
            <v>OŠ Šimuna Kožičića Benje</v>
          </cell>
        </row>
        <row r="1127">
          <cell r="A1127">
            <v>790</v>
          </cell>
          <cell r="B1127" t="str">
            <v>OŠ Škurinje - Rijeka</v>
          </cell>
        </row>
        <row r="1128">
          <cell r="A1128">
            <v>2908</v>
          </cell>
          <cell r="B1128" t="str">
            <v>OŠ Špansko Oranice</v>
          </cell>
        </row>
        <row r="1129">
          <cell r="A1129">
            <v>711</v>
          </cell>
          <cell r="B1129" t="str">
            <v>OŠ Štefanje</v>
          </cell>
        </row>
        <row r="1130">
          <cell r="A1130">
            <v>2177</v>
          </cell>
          <cell r="B1130" t="str">
            <v>OŠ Štrigova</v>
          </cell>
        </row>
        <row r="1131">
          <cell r="A1131">
            <v>352</v>
          </cell>
          <cell r="B1131" t="str">
            <v>OŠ Švarča</v>
          </cell>
        </row>
        <row r="1132">
          <cell r="A1132">
            <v>61</v>
          </cell>
          <cell r="B1132" t="str">
            <v>OŠ Ščitarjevo</v>
          </cell>
        </row>
        <row r="1133">
          <cell r="A1133">
            <v>436</v>
          </cell>
          <cell r="B1133" t="str">
            <v>OŠ Žakanje</v>
          </cell>
        </row>
        <row r="1134">
          <cell r="A1134">
            <v>2239</v>
          </cell>
          <cell r="B1134" t="str">
            <v>OŠ Žitnjak</v>
          </cell>
        </row>
        <row r="1135">
          <cell r="A1135">
            <v>1774</v>
          </cell>
          <cell r="B1135" t="str">
            <v>OŠ Žrnovnica</v>
          </cell>
        </row>
        <row r="1136">
          <cell r="A1136">
            <v>2129</v>
          </cell>
          <cell r="B1136" t="str">
            <v>OŠ Župa Dubrovačka</v>
          </cell>
        </row>
        <row r="1137">
          <cell r="A1137">
            <v>2210</v>
          </cell>
          <cell r="B1137" t="str">
            <v>OŠ Žuti brijeg</v>
          </cell>
        </row>
        <row r="1138">
          <cell r="A1138">
            <v>2653</v>
          </cell>
          <cell r="B1138" t="str">
            <v>Pazinski kolegij - Klasična gimnazija Pazin s pravom javnosti</v>
          </cell>
        </row>
        <row r="1139">
          <cell r="A1139">
            <v>4035</v>
          </cell>
          <cell r="B1139" t="str">
            <v>Policijska akademija</v>
          </cell>
        </row>
        <row r="1140">
          <cell r="A1140">
            <v>2325</v>
          </cell>
          <cell r="B1140" t="str">
            <v>Poliklinika za rehabilitaciju slušanja i govora SUVAG</v>
          </cell>
        </row>
        <row r="1141">
          <cell r="A1141">
            <v>2551</v>
          </cell>
          <cell r="B1141" t="str">
            <v>Poljoprivredna i veterinarska škola - Osijek</v>
          </cell>
        </row>
        <row r="1142">
          <cell r="A1142">
            <v>2732</v>
          </cell>
          <cell r="B1142" t="str">
            <v>Poljoprivredna škola - Zagreb</v>
          </cell>
        </row>
        <row r="1143">
          <cell r="A1143">
            <v>2530</v>
          </cell>
          <cell r="B1143" t="str">
            <v>Poljoprivredna, prehrambena i veterinarska škola Stanka Ožanića</v>
          </cell>
        </row>
        <row r="1144">
          <cell r="A1144">
            <v>2587</v>
          </cell>
          <cell r="B1144" t="str">
            <v>Poljoprivredno šumarska škola - Vinkovci</v>
          </cell>
        </row>
        <row r="1145">
          <cell r="A1145">
            <v>2498</v>
          </cell>
          <cell r="B1145" t="str">
            <v>Poljoprivredno-prehrambena škola - Požega</v>
          </cell>
        </row>
        <row r="1146">
          <cell r="A1146">
            <v>2478</v>
          </cell>
          <cell r="B1146" t="str">
            <v>Pomorska škola - Bakar</v>
          </cell>
        </row>
        <row r="1147">
          <cell r="A1147">
            <v>2632</v>
          </cell>
          <cell r="B1147" t="str">
            <v>Pomorska škola - Split</v>
          </cell>
        </row>
        <row r="1148">
          <cell r="A1148">
            <v>2524</v>
          </cell>
          <cell r="B1148" t="str">
            <v>Pomorska škola - Zadar</v>
          </cell>
        </row>
        <row r="1149">
          <cell r="A1149">
            <v>2679</v>
          </cell>
          <cell r="B1149" t="str">
            <v>Pomorsko-tehnička škola - Dubrovnik</v>
          </cell>
        </row>
        <row r="1150">
          <cell r="A1150">
            <v>2730</v>
          </cell>
          <cell r="B1150" t="str">
            <v>Poštanska i telekomunikacijska škola - Zagreb</v>
          </cell>
        </row>
        <row r="1151">
          <cell r="A1151">
            <v>2733</v>
          </cell>
          <cell r="B1151" t="str">
            <v>Prehrambeno - tehnološka škola - Zagreb</v>
          </cell>
        </row>
        <row r="1152">
          <cell r="A1152">
            <v>2458</v>
          </cell>
          <cell r="B1152" t="str">
            <v>Prirodoslovna i grafička škola - Rijeka</v>
          </cell>
        </row>
        <row r="1153">
          <cell r="A1153">
            <v>2391</v>
          </cell>
          <cell r="B1153" t="str">
            <v>Prirodoslovna škola - Karlovac</v>
          </cell>
        </row>
        <row r="1154">
          <cell r="A1154">
            <v>2728</v>
          </cell>
          <cell r="B1154" t="str">
            <v>Prirodoslovna škola Vladimira Preloga</v>
          </cell>
        </row>
        <row r="1155">
          <cell r="A1155">
            <v>2529</v>
          </cell>
          <cell r="B1155" t="str">
            <v>Prirodoslovno - grafička škola - Zadar</v>
          </cell>
        </row>
        <row r="1156">
          <cell r="A1156">
            <v>2615</v>
          </cell>
          <cell r="B1156" t="str">
            <v>Prirodoslovno tehnička škola - Split</v>
          </cell>
        </row>
        <row r="1157">
          <cell r="A1157">
            <v>2840</v>
          </cell>
          <cell r="B1157" t="str">
            <v>Privatna ekonomsko-poslovna škola s pravom javnosti - Varaždin</v>
          </cell>
        </row>
        <row r="1158">
          <cell r="A1158">
            <v>2787</v>
          </cell>
          <cell r="B1158" t="str">
            <v>Privatna gimnazija Dr. Časl, s pravom javnosti</v>
          </cell>
        </row>
        <row r="1159">
          <cell r="A1159">
            <v>2790</v>
          </cell>
          <cell r="B1159" t="str">
            <v>Privatna gimnazija i ekonomsko-informatička škola Futura s pravom javnosti</v>
          </cell>
        </row>
        <row r="1160">
          <cell r="A1160">
            <v>2844</v>
          </cell>
          <cell r="B1160" t="str">
            <v>Privatna gimnazija i turističko-ugostiteljska škola Jure Kuprešak  - Zagreb</v>
          </cell>
        </row>
        <row r="1161">
          <cell r="A1161">
            <v>2669</v>
          </cell>
          <cell r="B1161" t="str">
            <v>Privatna gimnazija Juraj Dobrila, s pravom javnosti</v>
          </cell>
        </row>
        <row r="1162">
          <cell r="A1162">
            <v>2640</v>
          </cell>
          <cell r="B1162" t="str">
            <v>Privatna jezična gimnazija Pitagora - srednja škola s pravom javnosti</v>
          </cell>
        </row>
        <row r="1163">
          <cell r="A1163">
            <v>2916</v>
          </cell>
          <cell r="B1163" t="str">
            <v xml:space="preserve">Privatna jezično-informatička gimnazija Leonardo da Vinci </v>
          </cell>
        </row>
        <row r="1164">
          <cell r="A1164">
            <v>2788</v>
          </cell>
          <cell r="B1164" t="str">
            <v>Privatna jezično-informatička gimnazija Svijet s pravom javnosti - Zagreb</v>
          </cell>
        </row>
        <row r="1165">
          <cell r="A1165">
            <v>2774</v>
          </cell>
          <cell r="B1165" t="str">
            <v>Privatna klasična gimnazija s pravom javnosti - Zagreb</v>
          </cell>
        </row>
        <row r="1166">
          <cell r="A1166">
            <v>2941</v>
          </cell>
          <cell r="B1166" t="str">
            <v>Privatna osnovna glazbena škola Bonar</v>
          </cell>
        </row>
        <row r="1167">
          <cell r="A1167">
            <v>1784</v>
          </cell>
          <cell r="B1167" t="str">
            <v>Privatna osnovna glazbena škola Boris Papandopulo</v>
          </cell>
        </row>
        <row r="1168">
          <cell r="A1168">
            <v>1253</v>
          </cell>
          <cell r="B1168" t="str">
            <v>Privatna osnovna škola Nova</v>
          </cell>
        </row>
        <row r="1169">
          <cell r="A1169">
            <v>4002</v>
          </cell>
          <cell r="B1169" t="str">
            <v>Privatna sportska i jezična gimnazija Franjo Bučar</v>
          </cell>
        </row>
        <row r="1170">
          <cell r="A1170">
            <v>4037</v>
          </cell>
          <cell r="B1170" t="str">
            <v>Privatna srednja ekonomska škola "Knez Malduh" Split</v>
          </cell>
        </row>
        <row r="1171">
          <cell r="A1171">
            <v>2784</v>
          </cell>
          <cell r="B1171" t="str">
            <v>Privatna srednja ekonomska škola INOVA s pravom javnosti</v>
          </cell>
        </row>
        <row r="1172">
          <cell r="A1172">
            <v>4031</v>
          </cell>
          <cell r="B1172" t="str">
            <v>Privatna srednja ekonomska škola Verte Nova</v>
          </cell>
        </row>
        <row r="1173">
          <cell r="A1173">
            <v>2915</v>
          </cell>
          <cell r="B1173" t="str">
            <v>Privatna srednja ugostiteljska škola Wallner - Split</v>
          </cell>
        </row>
        <row r="1174">
          <cell r="A1174">
            <v>2641</v>
          </cell>
          <cell r="B1174" t="str">
            <v>Privatna srednja škola Marko Antun de Dominis, s pravom javnosti</v>
          </cell>
        </row>
        <row r="1175">
          <cell r="A1175">
            <v>2417</v>
          </cell>
          <cell r="B1175" t="str">
            <v>Privatna srednja škola Varaždin s pravom javnosti</v>
          </cell>
        </row>
        <row r="1176">
          <cell r="A1176">
            <v>2785</v>
          </cell>
          <cell r="B1176" t="str">
            <v>Privatna umjetnička gimnazija, s pravom javnosti - Zagreb</v>
          </cell>
        </row>
        <row r="1177">
          <cell r="A1177">
            <v>2839</v>
          </cell>
          <cell r="B1177" t="str">
            <v>Privatna varaždinska gimnazija s pravom javnosti</v>
          </cell>
        </row>
        <row r="1178">
          <cell r="A1178">
            <v>2467</v>
          </cell>
          <cell r="B1178" t="str">
            <v>Prometna škola - Rijeka</v>
          </cell>
        </row>
        <row r="1179">
          <cell r="A1179">
            <v>2572</v>
          </cell>
          <cell r="B1179" t="str">
            <v>Prometno-tehnička škola - Šibenik</v>
          </cell>
        </row>
        <row r="1180">
          <cell r="A1180">
            <v>1385</v>
          </cell>
          <cell r="B1180" t="str">
            <v>Prosvjetno-kulturni centar Mađara u Republici Hrvatskoj</v>
          </cell>
        </row>
        <row r="1181">
          <cell r="A1181">
            <v>2725</v>
          </cell>
          <cell r="B1181" t="str">
            <v>Prva ekonomska škola - Zagreb</v>
          </cell>
        </row>
        <row r="1182">
          <cell r="A1182">
            <v>2406</v>
          </cell>
          <cell r="B1182" t="str">
            <v>Prva gimnazija - Varaždin</v>
          </cell>
        </row>
        <row r="1183">
          <cell r="A1183">
            <v>4009</v>
          </cell>
          <cell r="B1183" t="str">
            <v>Prva katolička osnovna škola u Gradu Zagrebu</v>
          </cell>
        </row>
        <row r="1184">
          <cell r="A1184">
            <v>368</v>
          </cell>
          <cell r="B1184" t="str">
            <v>Prva osnovna škola - Ogulin</v>
          </cell>
        </row>
        <row r="1185">
          <cell r="A1185">
            <v>4036</v>
          </cell>
          <cell r="B1185" t="str">
            <v>Prva privatna ekonomska škola Požega</v>
          </cell>
        </row>
        <row r="1186">
          <cell r="A1186">
            <v>3283</v>
          </cell>
          <cell r="B1186" t="str">
            <v>Prva privatna gimnazija - Karlovac</v>
          </cell>
        </row>
        <row r="1187">
          <cell r="A1187">
            <v>2416</v>
          </cell>
          <cell r="B1187" t="str">
            <v>Prva privatna gimnazija s pravom javnosti - Varaždin</v>
          </cell>
        </row>
        <row r="1188">
          <cell r="A1188">
            <v>2773</v>
          </cell>
          <cell r="B1188" t="str">
            <v>Prva privatna gimnazija s pravom javnosti - Zagreb</v>
          </cell>
        </row>
        <row r="1189">
          <cell r="A1189">
            <v>1982</v>
          </cell>
          <cell r="B1189" t="str">
            <v>Prva privatna osnovna škola Juraj Dobrila s pravom javnosti</v>
          </cell>
        </row>
        <row r="1190">
          <cell r="A1190">
            <v>4038</v>
          </cell>
          <cell r="B1190" t="str">
            <v>Prva privatna škola za osobne usluge Zagreb</v>
          </cell>
        </row>
        <row r="1191">
          <cell r="A1191">
            <v>2457</v>
          </cell>
          <cell r="B1191" t="str">
            <v>Prva riječka hrvatska gimnazija</v>
          </cell>
        </row>
        <row r="1192">
          <cell r="A1192">
            <v>2843</v>
          </cell>
          <cell r="B1192" t="str">
            <v>Prva Srednja informatička škola, s pravom javnosti</v>
          </cell>
        </row>
        <row r="1193">
          <cell r="A1193">
            <v>2538</v>
          </cell>
          <cell r="B1193" t="str">
            <v>Prva srednja škola - Beli Manastir</v>
          </cell>
        </row>
        <row r="1194">
          <cell r="A1194">
            <v>2460</v>
          </cell>
          <cell r="B1194" t="str">
            <v>Prva sušačka hrvatska gimnazija u Rijeci</v>
          </cell>
        </row>
        <row r="1195">
          <cell r="A1195">
            <v>4034</v>
          </cell>
          <cell r="B1195" t="str">
            <v>Pučko otvoreno učilište Zagreb</v>
          </cell>
        </row>
        <row r="1196">
          <cell r="A1196">
            <v>2471</v>
          </cell>
          <cell r="B1196" t="str">
            <v>Salezijanska klasična gimnazija - s pravom javnosti</v>
          </cell>
        </row>
        <row r="1197">
          <cell r="A1197">
            <v>2480</v>
          </cell>
          <cell r="B1197" t="str">
            <v>Srednja glazbena škola Mirković - s pravom javnosti</v>
          </cell>
        </row>
        <row r="1198">
          <cell r="A1198">
            <v>2428</v>
          </cell>
          <cell r="B1198" t="str">
            <v>Srednja gospodarska škola - Križevci</v>
          </cell>
        </row>
        <row r="1199">
          <cell r="A1199">
            <v>2513</v>
          </cell>
          <cell r="B1199" t="str">
            <v>Srednja medicinska škola - Slavonski Brod</v>
          </cell>
        </row>
        <row r="1200">
          <cell r="A1200">
            <v>2689</v>
          </cell>
          <cell r="B1200" t="str">
            <v xml:space="preserve">Srednja poljoprivredna i tehnička škola - Opuzen </v>
          </cell>
        </row>
        <row r="1201">
          <cell r="A1201">
            <v>2604</v>
          </cell>
          <cell r="B1201" t="str">
            <v>Srednja strukovna škola - Makarska</v>
          </cell>
        </row>
        <row r="1202">
          <cell r="A1202">
            <v>2354</v>
          </cell>
          <cell r="B1202" t="str">
            <v>Srednja strukovna škola - Samobor</v>
          </cell>
        </row>
        <row r="1203">
          <cell r="A1203">
            <v>2412</v>
          </cell>
          <cell r="B1203" t="str">
            <v>Srednja strukovna škola - Varaždin</v>
          </cell>
        </row>
        <row r="1204">
          <cell r="A1204">
            <v>2358</v>
          </cell>
          <cell r="B1204" t="str">
            <v>Srednja strukovna škola - Velika Gorica</v>
          </cell>
        </row>
        <row r="1205">
          <cell r="A1205">
            <v>2585</v>
          </cell>
          <cell r="B1205" t="str">
            <v>Srednja strukovna škola - Vinkovci</v>
          </cell>
        </row>
        <row r="1206">
          <cell r="A1206">
            <v>2578</v>
          </cell>
          <cell r="B1206" t="str">
            <v>Srednja strukovna škola - Šibenik</v>
          </cell>
        </row>
        <row r="1207">
          <cell r="A1207">
            <v>2606</v>
          </cell>
          <cell r="B1207" t="str">
            <v>Srednja strukovna škola bana Josipa Jelačića</v>
          </cell>
        </row>
        <row r="1208">
          <cell r="A1208">
            <v>2611</v>
          </cell>
          <cell r="B1208" t="str">
            <v>Srednja strukovna škola Blaž Jurjev Trogiranin</v>
          </cell>
        </row>
        <row r="1209">
          <cell r="A1209">
            <v>3284</v>
          </cell>
          <cell r="B1209" t="str">
            <v>Srednja strukovna škola Kotva</v>
          </cell>
        </row>
        <row r="1210">
          <cell r="A1210">
            <v>2906</v>
          </cell>
          <cell r="B1210" t="str">
            <v xml:space="preserve">Srednja strukovna škola Kralja Zvonimira </v>
          </cell>
        </row>
        <row r="1211">
          <cell r="A1211">
            <v>2453</v>
          </cell>
          <cell r="B1211" t="str">
            <v xml:space="preserve">Srednja talijanska škola - Rijeka </v>
          </cell>
        </row>
        <row r="1212">
          <cell r="A1212">
            <v>2627</v>
          </cell>
          <cell r="B1212" t="str">
            <v>Srednja tehnička prometna škola - Split</v>
          </cell>
        </row>
        <row r="1213">
          <cell r="A1213">
            <v>4006</v>
          </cell>
          <cell r="B1213" t="str">
            <v>Srednja škola Delnice</v>
          </cell>
        </row>
        <row r="1214">
          <cell r="A1214">
            <v>4018</v>
          </cell>
          <cell r="B1214" t="str">
            <v>Srednja škola Isidora Kršnjavoga Našice</v>
          </cell>
        </row>
        <row r="1215">
          <cell r="A1215">
            <v>4004</v>
          </cell>
          <cell r="B1215" t="str">
            <v>Srednja škola Ludbreg</v>
          </cell>
        </row>
        <row r="1216">
          <cell r="A1216">
            <v>4005</v>
          </cell>
          <cell r="B1216" t="str">
            <v>Srednja škola Novi Marof</v>
          </cell>
        </row>
        <row r="1217">
          <cell r="A1217">
            <v>2667</v>
          </cell>
          <cell r="B1217" t="str">
            <v>Srednja škola s pravom javnosti Manero - Višnjan</v>
          </cell>
        </row>
        <row r="1218">
          <cell r="A1218">
            <v>2419</v>
          </cell>
          <cell r="B1218" t="str">
            <v>Srednja škola u Maruševcu s pravom javnosti</v>
          </cell>
        </row>
        <row r="1219">
          <cell r="A1219">
            <v>2455</v>
          </cell>
          <cell r="B1219" t="str">
            <v>Srednja škola za elektrotehniku i računalstvo - Rijeka</v>
          </cell>
        </row>
        <row r="1220">
          <cell r="A1220">
            <v>2791</v>
          </cell>
          <cell r="B1220" t="str">
            <v>Srpska pravoslavna opća gimnazija Kantakuzina</v>
          </cell>
        </row>
        <row r="1221">
          <cell r="A1221">
            <v>2411</v>
          </cell>
          <cell r="B1221" t="str">
            <v>Strojarska i prometna škola - Varaždin</v>
          </cell>
        </row>
        <row r="1222">
          <cell r="A1222">
            <v>2546</v>
          </cell>
          <cell r="B1222" t="str">
            <v>Strojarska tehnička škola - Osijek</v>
          </cell>
        </row>
        <row r="1223">
          <cell r="A1223">
            <v>2737</v>
          </cell>
          <cell r="B1223" t="str">
            <v>Strojarska tehnička škola Fausta Vrančića</v>
          </cell>
        </row>
        <row r="1224">
          <cell r="A1224">
            <v>2738</v>
          </cell>
          <cell r="B1224" t="str">
            <v>Strojarska tehnička škola Frana Bošnjakovića</v>
          </cell>
        </row>
        <row r="1225">
          <cell r="A1225">
            <v>2452</v>
          </cell>
          <cell r="B1225" t="str">
            <v>Strojarska škola za industrijska i obrtnička zanimanja - Rijeka</v>
          </cell>
        </row>
        <row r="1226">
          <cell r="A1226">
            <v>2462</v>
          </cell>
          <cell r="B1226" t="str">
            <v>Strojarsko brodograđevna škola za industrijska i obrtnička zanimanja - Rijeka</v>
          </cell>
        </row>
        <row r="1227">
          <cell r="A1227">
            <v>2482</v>
          </cell>
          <cell r="B1227" t="str">
            <v>Strukovna škola - Gospić</v>
          </cell>
        </row>
        <row r="1228">
          <cell r="A1228">
            <v>2664</v>
          </cell>
          <cell r="B1228" t="str">
            <v>Strukovna škola - Pula</v>
          </cell>
        </row>
        <row r="1229">
          <cell r="A1229">
            <v>2492</v>
          </cell>
          <cell r="B1229" t="str">
            <v>Strukovna škola - Virovitica</v>
          </cell>
        </row>
        <row r="1230">
          <cell r="A1230">
            <v>2592</v>
          </cell>
          <cell r="B1230" t="str">
            <v>Strukovna škola - Vukovar</v>
          </cell>
        </row>
        <row r="1231">
          <cell r="A1231">
            <v>2420</v>
          </cell>
          <cell r="B1231" t="str">
            <v>Strukovna škola - Đurđevac</v>
          </cell>
        </row>
        <row r="1232">
          <cell r="A1232">
            <v>2672</v>
          </cell>
          <cell r="B1232" t="str">
            <v xml:space="preserve">Strukovna škola Eugena Kumičića - Rovinj </v>
          </cell>
        </row>
        <row r="1233">
          <cell r="A1233">
            <v>2528</v>
          </cell>
          <cell r="B1233" t="str">
            <v>Strukovna škola Vice Vlatkovića</v>
          </cell>
        </row>
        <row r="1234">
          <cell r="A1234">
            <v>2481</v>
          </cell>
          <cell r="B1234" t="str">
            <v>SŠ Ambroza Haračića</v>
          </cell>
        </row>
        <row r="1235">
          <cell r="A1235">
            <v>2476</v>
          </cell>
          <cell r="B1235" t="str">
            <v xml:space="preserve">SŠ Andrije Ljudevita Adamića </v>
          </cell>
        </row>
        <row r="1236">
          <cell r="A1236">
            <v>2612</v>
          </cell>
          <cell r="B1236" t="str">
            <v>SŠ Antun Matijašević - Karamaneo</v>
          </cell>
        </row>
        <row r="1237">
          <cell r="A1237">
            <v>2418</v>
          </cell>
          <cell r="B1237" t="str">
            <v>SŠ Arboretum Opeka</v>
          </cell>
        </row>
        <row r="1238">
          <cell r="A1238">
            <v>2441</v>
          </cell>
          <cell r="B1238" t="str">
            <v>SŠ August Šenoa - Garešnica</v>
          </cell>
        </row>
        <row r="1239">
          <cell r="A1239">
            <v>2362</v>
          </cell>
          <cell r="B1239" t="str">
            <v>SŠ Ban Josip Jelačić</v>
          </cell>
        </row>
        <row r="1240">
          <cell r="A1240">
            <v>2442</v>
          </cell>
          <cell r="B1240" t="str">
            <v>SŠ Bartula Kašića - Grubišno Polje</v>
          </cell>
        </row>
        <row r="1241">
          <cell r="A1241">
            <v>2519</v>
          </cell>
          <cell r="B1241" t="str">
            <v>SŠ Bartula Kašića - Pag</v>
          </cell>
        </row>
        <row r="1242">
          <cell r="A1242">
            <v>2369</v>
          </cell>
          <cell r="B1242" t="str">
            <v>SŠ Bedekovčina</v>
          </cell>
        </row>
        <row r="1243">
          <cell r="A1243">
            <v>2516</v>
          </cell>
          <cell r="B1243" t="str">
            <v>SŠ Biograd na Moru</v>
          </cell>
        </row>
        <row r="1244">
          <cell r="A1244">
            <v>2688</v>
          </cell>
          <cell r="B1244" t="str">
            <v>SŠ Blato</v>
          </cell>
        </row>
        <row r="1245">
          <cell r="A1245">
            <v>2644</v>
          </cell>
          <cell r="B1245" t="str">
            <v>SŠ Bol</v>
          </cell>
        </row>
        <row r="1246">
          <cell r="A1246">
            <v>2614</v>
          </cell>
          <cell r="B1246" t="str">
            <v>SŠ Braća Radić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2650</v>
          </cell>
          <cell r="B1248" t="str">
            <v>SŠ Buzet</v>
          </cell>
        </row>
        <row r="1249">
          <cell r="A1249">
            <v>2750</v>
          </cell>
          <cell r="B1249" t="str">
            <v>SŠ Centar za odgoj i obrazovanje</v>
          </cell>
        </row>
        <row r="1250">
          <cell r="A1250">
            <v>2568</v>
          </cell>
          <cell r="B1250" t="str">
            <v>SŠ Dalj</v>
          </cell>
        </row>
        <row r="1251">
          <cell r="A1251">
            <v>2445</v>
          </cell>
          <cell r="B1251" t="str">
            <v>SŠ Delnice</v>
          </cell>
        </row>
        <row r="1252">
          <cell r="A1252">
            <v>2639</v>
          </cell>
          <cell r="B1252" t="str">
            <v>SŠ Dental centar Marušić</v>
          </cell>
        </row>
        <row r="1253">
          <cell r="A1253">
            <v>2540</v>
          </cell>
          <cell r="B1253" t="str">
            <v>SŠ Donji Miholjac</v>
          </cell>
        </row>
        <row r="1254">
          <cell r="A1254">
            <v>2443</v>
          </cell>
          <cell r="B1254" t="str">
            <v>SŠ Dr. Antuna Barca - Crikvenica</v>
          </cell>
        </row>
        <row r="1255">
          <cell r="A1255">
            <v>2363</v>
          </cell>
          <cell r="B1255" t="str">
            <v>SŠ Dragutina Stražimira</v>
          </cell>
        </row>
        <row r="1256">
          <cell r="A1256">
            <v>2389</v>
          </cell>
          <cell r="B1256" t="str">
            <v>SŠ Duga Resa</v>
          </cell>
        </row>
        <row r="1257">
          <cell r="A1257">
            <v>2348</v>
          </cell>
          <cell r="B1257" t="str">
            <v>SŠ Dugo Selo</v>
          </cell>
        </row>
        <row r="1258">
          <cell r="A1258">
            <v>2603</v>
          </cell>
          <cell r="B1258" t="str">
            <v>SŠ Fra Andrije Kačića Miošića - Makarska</v>
          </cell>
        </row>
        <row r="1259">
          <cell r="A1259">
            <v>2687</v>
          </cell>
          <cell r="B1259" t="str">
            <v>SŠ Fra Andrije Kačića Miošića - Ploče</v>
          </cell>
        </row>
        <row r="1260">
          <cell r="A1260">
            <v>2373</v>
          </cell>
          <cell r="B1260" t="str">
            <v>SŠ Glina</v>
          </cell>
        </row>
        <row r="1261">
          <cell r="A1261">
            <v>2517</v>
          </cell>
          <cell r="B1261" t="str">
            <v>SŠ Gračac</v>
          </cell>
        </row>
        <row r="1262">
          <cell r="A1262">
            <v>2446</v>
          </cell>
          <cell r="B1262" t="str">
            <v>SŠ Hrvatski kralj Zvonimir</v>
          </cell>
        </row>
        <row r="1263">
          <cell r="A1263">
            <v>2598</v>
          </cell>
          <cell r="B1263" t="str">
            <v>SŠ Hvar</v>
          </cell>
        </row>
        <row r="1264">
          <cell r="A1264">
            <v>2597</v>
          </cell>
          <cell r="B1264" t="str">
            <v>SŠ Ilok</v>
          </cell>
        </row>
        <row r="1265">
          <cell r="A1265">
            <v>2544</v>
          </cell>
          <cell r="B1265" t="str">
            <v>SŠ Isidora Kršnjavoga - Našice</v>
          </cell>
        </row>
        <row r="1266">
          <cell r="A1266">
            <v>2426</v>
          </cell>
          <cell r="B1266" t="str">
            <v>SŠ Ivan Seljanec - Križevci</v>
          </cell>
        </row>
        <row r="1267">
          <cell r="A1267">
            <v>2349</v>
          </cell>
          <cell r="B1267" t="str">
            <v>SŠ Ivan Švear - Ivanić Grad</v>
          </cell>
        </row>
        <row r="1268">
          <cell r="A1268">
            <v>2610</v>
          </cell>
          <cell r="B1268" t="str">
            <v>SŠ Ivana Lucića - Trogir</v>
          </cell>
        </row>
        <row r="1269">
          <cell r="A1269">
            <v>2569</v>
          </cell>
          <cell r="B1269" t="str">
            <v>SŠ Ivana Maštrovića - Drniš</v>
          </cell>
        </row>
        <row r="1270">
          <cell r="A1270">
            <v>2374</v>
          </cell>
          <cell r="B1270" t="str">
            <v>SŠ Ivana Trnskoga</v>
          </cell>
        </row>
        <row r="1271">
          <cell r="A1271">
            <v>2405</v>
          </cell>
          <cell r="B1271" t="str">
            <v>SŠ Ivanec</v>
          </cell>
        </row>
        <row r="1272">
          <cell r="A1272">
            <v>2351</v>
          </cell>
          <cell r="B1272" t="str">
            <v>SŠ Jastrebarsko</v>
          </cell>
        </row>
        <row r="1273">
          <cell r="A1273">
            <v>3175</v>
          </cell>
          <cell r="B1273" t="str">
            <v>SŠ Jelkovec</v>
          </cell>
        </row>
        <row r="1274">
          <cell r="A1274">
            <v>2567</v>
          </cell>
          <cell r="B1274" t="str">
            <v>SŠ Josipa Kozarca - Đurđenovac</v>
          </cell>
        </row>
        <row r="1275">
          <cell r="A1275">
            <v>2605</v>
          </cell>
          <cell r="B1275" t="str">
            <v>SŠ Jure Kaštelan</v>
          </cell>
        </row>
        <row r="1276">
          <cell r="A1276">
            <v>2515</v>
          </cell>
          <cell r="B1276" t="str">
            <v>SŠ Kneza Branimira - Benkovac</v>
          </cell>
        </row>
        <row r="1277">
          <cell r="A1277">
            <v>2370</v>
          </cell>
          <cell r="B1277" t="str">
            <v>SŠ Konjščina</v>
          </cell>
        </row>
        <row r="1278">
          <cell r="A1278">
            <v>2424</v>
          </cell>
          <cell r="B1278" t="str">
            <v>SŠ Koprivnica</v>
          </cell>
        </row>
        <row r="1279">
          <cell r="A1279">
            <v>2364</v>
          </cell>
          <cell r="B1279" t="str">
            <v>SŠ Krapina</v>
          </cell>
        </row>
        <row r="1280">
          <cell r="A1280">
            <v>2905</v>
          </cell>
          <cell r="B1280" t="str">
            <v>SŠ Lovre Montija</v>
          </cell>
        </row>
        <row r="1281">
          <cell r="A1281">
            <v>2963</v>
          </cell>
          <cell r="B1281" t="str">
            <v>SŠ Marka Marulića - Slatina</v>
          </cell>
        </row>
        <row r="1282">
          <cell r="A1282">
            <v>2451</v>
          </cell>
          <cell r="B1282" t="str">
            <v>SŠ Markantuna de Dominisa - Rab</v>
          </cell>
        </row>
        <row r="1283">
          <cell r="A1283">
            <v>2654</v>
          </cell>
          <cell r="B1283" t="str">
            <v>SŠ Mate Balote</v>
          </cell>
        </row>
        <row r="1284">
          <cell r="A1284">
            <v>2651</v>
          </cell>
          <cell r="B1284" t="str">
            <v>SŠ Mate Blažine - Labin</v>
          </cell>
        </row>
        <row r="1285">
          <cell r="A1285">
            <v>2507</v>
          </cell>
          <cell r="B1285" t="str">
            <v>SŠ Matije Antuna Reljkovića - Slavonski Brod</v>
          </cell>
        </row>
        <row r="1286">
          <cell r="A1286">
            <v>2685</v>
          </cell>
          <cell r="B1286" t="str">
            <v>SŠ Metković</v>
          </cell>
        </row>
        <row r="1287">
          <cell r="A1287">
            <v>2378</v>
          </cell>
          <cell r="B1287" t="str">
            <v>SŠ Novska</v>
          </cell>
        </row>
        <row r="1288">
          <cell r="A1288">
            <v>2518</v>
          </cell>
          <cell r="B1288" t="str">
            <v>SŠ Obrovac</v>
          </cell>
        </row>
        <row r="1289">
          <cell r="A1289">
            <v>2371</v>
          </cell>
          <cell r="B1289" t="str">
            <v>SŠ Oroslavje</v>
          </cell>
        </row>
        <row r="1290">
          <cell r="A1290">
            <v>2484</v>
          </cell>
          <cell r="B1290" t="str">
            <v>SŠ Otočac</v>
          </cell>
        </row>
        <row r="1291">
          <cell r="A1291">
            <v>2495</v>
          </cell>
          <cell r="B1291" t="str">
            <v>SŠ Pakrac</v>
          </cell>
        </row>
        <row r="1292">
          <cell r="A1292">
            <v>2485</v>
          </cell>
          <cell r="B1292" t="str">
            <v xml:space="preserve">SŠ Pavla Rittera Vitezovića u Senju </v>
          </cell>
        </row>
        <row r="1293">
          <cell r="A1293">
            <v>2683</v>
          </cell>
          <cell r="B1293" t="str">
            <v>SŠ Petra Šegedina</v>
          </cell>
        </row>
        <row r="1294">
          <cell r="A1294">
            <v>2380</v>
          </cell>
          <cell r="B1294" t="str">
            <v>SŠ Petrinja</v>
          </cell>
        </row>
        <row r="1295">
          <cell r="A1295">
            <v>2494</v>
          </cell>
          <cell r="B1295" t="str">
            <v>Srednja škola Stjepana Sulimanca u Pitomači</v>
          </cell>
        </row>
        <row r="1296">
          <cell r="A1296">
            <v>2486</v>
          </cell>
          <cell r="B1296" t="str">
            <v>SŠ Plitvička Jezera</v>
          </cell>
        </row>
        <row r="1297">
          <cell r="A1297">
            <v>2368</v>
          </cell>
          <cell r="B1297" t="str">
            <v>SŠ Pregrada</v>
          </cell>
        </row>
        <row r="1298">
          <cell r="A1298">
            <v>2695</v>
          </cell>
          <cell r="B1298" t="str">
            <v>SŠ Prelog</v>
          </cell>
        </row>
        <row r="1299">
          <cell r="A1299">
            <v>2749</v>
          </cell>
          <cell r="B1299" t="str">
            <v>SŠ Sesvete</v>
          </cell>
        </row>
        <row r="1300">
          <cell r="A1300">
            <v>2404</v>
          </cell>
          <cell r="B1300" t="str">
            <v>SŠ Slunj</v>
          </cell>
        </row>
        <row r="1301">
          <cell r="A1301">
            <v>2487</v>
          </cell>
          <cell r="B1301" t="str">
            <v>SŠ Stjepan Ivšić</v>
          </cell>
        </row>
        <row r="1302">
          <cell r="A1302">
            <v>2613</v>
          </cell>
          <cell r="B1302" t="str">
            <v>SŠ Tin Ujević - Vrgorac</v>
          </cell>
        </row>
        <row r="1303">
          <cell r="A1303">
            <v>2375</v>
          </cell>
          <cell r="B1303" t="str">
            <v>SŠ Tina Ujevića - Kutina</v>
          </cell>
        </row>
        <row r="1304">
          <cell r="A1304">
            <v>2388</v>
          </cell>
          <cell r="B1304" t="str">
            <v>SŠ Topusko</v>
          </cell>
        </row>
        <row r="1305">
          <cell r="A1305">
            <v>2566</v>
          </cell>
          <cell r="B1305" t="str">
            <v>SŠ Valpovo</v>
          </cell>
        </row>
        <row r="1306">
          <cell r="A1306">
            <v>2684</v>
          </cell>
          <cell r="B1306" t="str">
            <v>SŠ Vela Luka</v>
          </cell>
        </row>
        <row r="1307">
          <cell r="A1307">
            <v>2383</v>
          </cell>
          <cell r="B1307" t="str">
            <v>SŠ Viktorovac</v>
          </cell>
        </row>
        <row r="1308">
          <cell r="A1308">
            <v>2647</v>
          </cell>
          <cell r="B1308" t="str">
            <v>SŠ Vladimir Gortan - Buje</v>
          </cell>
        </row>
        <row r="1309">
          <cell r="A1309">
            <v>2444</v>
          </cell>
          <cell r="B1309" t="str">
            <v>SŠ Vladimir Nazor</v>
          </cell>
        </row>
        <row r="1310">
          <cell r="A1310">
            <v>2361</v>
          </cell>
          <cell r="B1310" t="str">
            <v>SŠ Vrbovec</v>
          </cell>
        </row>
        <row r="1311">
          <cell r="A1311">
            <v>2365</v>
          </cell>
          <cell r="B1311" t="str">
            <v>SŠ Zabok</v>
          </cell>
        </row>
        <row r="1312">
          <cell r="A1312">
            <v>2372</v>
          </cell>
          <cell r="B1312" t="str">
            <v>SŠ Zlatar</v>
          </cell>
        </row>
        <row r="1313">
          <cell r="A1313">
            <v>2671</v>
          </cell>
          <cell r="B1313" t="str">
            <v>SŠ Zvane Črnje - Rovinj</v>
          </cell>
        </row>
        <row r="1314">
          <cell r="A1314">
            <v>3162</v>
          </cell>
          <cell r="B1314" t="str">
            <v>SŠ Čakovec</v>
          </cell>
        </row>
        <row r="1315">
          <cell r="A1315">
            <v>2437</v>
          </cell>
          <cell r="B1315" t="str">
            <v>SŠ Čazma</v>
          </cell>
        </row>
        <row r="1316">
          <cell r="A1316">
            <v>4011</v>
          </cell>
          <cell r="B1316" t="str">
            <v>Talijanska osnovna škola - Bernardo Parentin Poreč</v>
          </cell>
        </row>
        <row r="1317">
          <cell r="A1317">
            <v>1925</v>
          </cell>
          <cell r="B1317" t="str">
            <v>Talijanska osnovna škola - Buje</v>
          </cell>
        </row>
        <row r="1318">
          <cell r="A1318">
            <v>2018</v>
          </cell>
          <cell r="B1318" t="str">
            <v>Talijanska osnovna škola - Novigrad</v>
          </cell>
        </row>
        <row r="1319">
          <cell r="A1319">
            <v>1960</v>
          </cell>
          <cell r="B1319" t="str">
            <v xml:space="preserve">Talijanska osnovna škola - Poreč </v>
          </cell>
        </row>
        <row r="1320">
          <cell r="A1320">
            <v>1983</v>
          </cell>
          <cell r="B1320" t="str">
            <v>Talijanska osnovna škola Bernardo Benussi - Rovinj</v>
          </cell>
        </row>
        <row r="1321">
          <cell r="A1321">
            <v>2030</v>
          </cell>
          <cell r="B1321" t="str">
            <v>Talijanska osnovna škola Galileo Galilei - Umag</v>
          </cell>
        </row>
        <row r="1322">
          <cell r="A1322">
            <v>2670</v>
          </cell>
          <cell r="B1322" t="str">
            <v xml:space="preserve">Talijanska srednja škola - Rovinj </v>
          </cell>
        </row>
        <row r="1323">
          <cell r="A1323">
            <v>2660</v>
          </cell>
          <cell r="B1323" t="str">
            <v>Talijanska srednja škola Dante Alighieri - Pula</v>
          </cell>
        </row>
        <row r="1324">
          <cell r="A1324">
            <v>2648</v>
          </cell>
          <cell r="B1324" t="str">
            <v>Talijanska srednja škola Leonardo da Vinci - Buje</v>
          </cell>
        </row>
        <row r="1325">
          <cell r="A1325">
            <v>2608</v>
          </cell>
          <cell r="B1325" t="str">
            <v>Tehnička i industrijska škola Ruđera Boškovića u Sinju</v>
          </cell>
        </row>
        <row r="1326">
          <cell r="A1326">
            <v>2433</v>
          </cell>
          <cell r="B1326" t="str">
            <v>Tehnička škola - Bjelovar</v>
          </cell>
        </row>
        <row r="1327">
          <cell r="A1327">
            <v>2438</v>
          </cell>
          <cell r="B1327" t="str">
            <v>Tehnička škola - Daruvar</v>
          </cell>
        </row>
        <row r="1328">
          <cell r="A1328">
            <v>2395</v>
          </cell>
          <cell r="B1328" t="str">
            <v>Tehnička škola - Karlovac</v>
          </cell>
        </row>
        <row r="1329">
          <cell r="A1329">
            <v>2376</v>
          </cell>
          <cell r="B1329" t="str">
            <v>Tehnička škola - Kutina</v>
          </cell>
        </row>
        <row r="1330">
          <cell r="A1330">
            <v>2499</v>
          </cell>
          <cell r="B1330" t="str">
            <v>Tehnička škola - Požega</v>
          </cell>
        </row>
        <row r="1331">
          <cell r="A1331">
            <v>2663</v>
          </cell>
          <cell r="B1331" t="str">
            <v>Tehnička škola - Pula</v>
          </cell>
        </row>
        <row r="1332">
          <cell r="A1332">
            <v>2385</v>
          </cell>
          <cell r="B1332" t="str">
            <v>Tehnička škola - Sisak</v>
          </cell>
        </row>
        <row r="1333">
          <cell r="A1333">
            <v>2511</v>
          </cell>
          <cell r="B1333" t="str">
            <v>Tehnička škola - Slavonski Brod</v>
          </cell>
        </row>
        <row r="1334">
          <cell r="A1334">
            <v>2490</v>
          </cell>
          <cell r="B1334" t="str">
            <v>Tehnička škola - Virovitica</v>
          </cell>
        </row>
        <row r="1335">
          <cell r="A1335">
            <v>2527</v>
          </cell>
          <cell r="B1335" t="str">
            <v>Tehnička škola - Zadar</v>
          </cell>
        </row>
        <row r="1336">
          <cell r="A1336">
            <v>2740</v>
          </cell>
          <cell r="B1336" t="str">
            <v>Tehnička škola - Zagreb</v>
          </cell>
        </row>
        <row r="1337">
          <cell r="A1337">
            <v>2692</v>
          </cell>
          <cell r="B1337" t="str">
            <v>Tehnička škola - Čakovec</v>
          </cell>
        </row>
        <row r="1338">
          <cell r="A1338">
            <v>2576</v>
          </cell>
          <cell r="B1338" t="str">
            <v>Tehnička škola - Šibenik</v>
          </cell>
        </row>
        <row r="1339">
          <cell r="A1339">
            <v>2596</v>
          </cell>
          <cell r="B1339" t="str">
            <v>Tehnička škola - Županja</v>
          </cell>
        </row>
        <row r="1340">
          <cell r="A1340">
            <v>2553</v>
          </cell>
          <cell r="B1340" t="str">
            <v>Tehnička škola i prirodoslovna gimnazija Ruđera Boškovića - Osijek</v>
          </cell>
        </row>
        <row r="1341">
          <cell r="A1341">
            <v>2591</v>
          </cell>
          <cell r="B1341" t="str">
            <v>Tehnička škola Nikole Tesle - Vukovar</v>
          </cell>
        </row>
        <row r="1342">
          <cell r="A1342">
            <v>2581</v>
          </cell>
          <cell r="B1342" t="str">
            <v>Tehnička škola Ruđera Boškovića - Vinkovci</v>
          </cell>
        </row>
        <row r="1343">
          <cell r="A1343">
            <v>2764</v>
          </cell>
          <cell r="B1343" t="str">
            <v>Tehnička škola Ruđera Boškovića - Zagreb</v>
          </cell>
        </row>
        <row r="1344">
          <cell r="A1344">
            <v>2601</v>
          </cell>
          <cell r="B1344" t="str">
            <v>Tehnička škola u Imotskom</v>
          </cell>
        </row>
        <row r="1345">
          <cell r="A1345">
            <v>2463</v>
          </cell>
          <cell r="B1345" t="str">
            <v>Tehnička škola za strojarstvo i brodogradnju - Rijeka</v>
          </cell>
        </row>
        <row r="1346">
          <cell r="A1346">
            <v>2628</v>
          </cell>
          <cell r="B1346" t="str">
            <v>Tehnička škola za strojarstvo i mehatroniku - Split</v>
          </cell>
        </row>
        <row r="1347">
          <cell r="A1347">
            <v>2727</v>
          </cell>
          <cell r="B1347" t="str">
            <v>Treća ekonomska škola - Zagreb</v>
          </cell>
        </row>
        <row r="1348">
          <cell r="A1348">
            <v>2557</v>
          </cell>
          <cell r="B1348" t="str">
            <v>Trgovačka i komercijalna škola davor Milas - Osijek</v>
          </cell>
        </row>
        <row r="1349">
          <cell r="A1349">
            <v>2454</v>
          </cell>
          <cell r="B1349" t="str">
            <v>Trgovačka i tekstilna škola u Rijeci</v>
          </cell>
        </row>
        <row r="1350">
          <cell r="A1350">
            <v>2746</v>
          </cell>
          <cell r="B1350" t="str">
            <v>Trgovačka škola - Zagreb</v>
          </cell>
        </row>
        <row r="1351">
          <cell r="A1351">
            <v>2396</v>
          </cell>
          <cell r="B1351" t="str">
            <v>Trgovačko - ugostiteljska škola - Karlovac</v>
          </cell>
        </row>
        <row r="1352">
          <cell r="A1352">
            <v>2680</v>
          </cell>
          <cell r="B1352" t="str">
            <v>Turistička i ugostiteljska škola - Dubrovnik</v>
          </cell>
        </row>
        <row r="1353">
          <cell r="A1353">
            <v>2635</v>
          </cell>
          <cell r="B1353" t="str">
            <v>Turističko - ugostiteljska škola - Split</v>
          </cell>
        </row>
        <row r="1354">
          <cell r="A1354">
            <v>2655</v>
          </cell>
          <cell r="B1354" t="str">
            <v xml:space="preserve">Turističko - ugostiteljska škola Antona Štifanića - Poreč </v>
          </cell>
        </row>
        <row r="1355">
          <cell r="A1355">
            <v>2435</v>
          </cell>
          <cell r="B1355" t="str">
            <v>Turističko-ugostiteljska i prehrambena škola - Bjelovar</v>
          </cell>
        </row>
        <row r="1356">
          <cell r="A1356">
            <v>2574</v>
          </cell>
          <cell r="B1356" t="str">
            <v>Turističko-ugostiteljska škola - Šibenik</v>
          </cell>
        </row>
        <row r="1357">
          <cell r="A1357">
            <v>2447</v>
          </cell>
          <cell r="B1357" t="str">
            <v>Ugostiteljska škola - Opatija</v>
          </cell>
        </row>
        <row r="1358">
          <cell r="A1358">
            <v>2555</v>
          </cell>
          <cell r="B1358" t="str">
            <v>Ugostiteljsko - turistička škola - Osijek</v>
          </cell>
        </row>
        <row r="1359">
          <cell r="A1359">
            <v>2729</v>
          </cell>
          <cell r="B1359" t="str">
            <v>Ugostiteljsko-turističko učilište - Zagreb</v>
          </cell>
        </row>
        <row r="1360">
          <cell r="A1360">
            <v>2914</v>
          </cell>
          <cell r="B1360" t="str">
            <v>Umjetnička gimnazija Ars Animae s pravom javnosti - Split</v>
          </cell>
        </row>
        <row r="1361">
          <cell r="A1361">
            <v>60</v>
          </cell>
          <cell r="B1361" t="str">
            <v>Umjetnička škola Franje Lučića</v>
          </cell>
        </row>
        <row r="1362">
          <cell r="A1362">
            <v>2059</v>
          </cell>
          <cell r="B1362" t="str">
            <v>Umjetnička škola Luke Sorkočevića - Dubrovnik</v>
          </cell>
        </row>
        <row r="1363">
          <cell r="A1363">
            <v>2139</v>
          </cell>
          <cell r="B1363" t="str">
            <v>OŠ Luka</v>
          </cell>
        </row>
        <row r="1364">
          <cell r="A1364">
            <v>2745</v>
          </cell>
          <cell r="B1364" t="str">
            <v>Upravna škola Zagreb</v>
          </cell>
        </row>
        <row r="1365">
          <cell r="A1365">
            <v>4001</v>
          </cell>
          <cell r="B1365" t="str">
            <v>Učenički dom</v>
          </cell>
        </row>
        <row r="1366">
          <cell r="A1366">
            <v>4046</v>
          </cell>
          <cell r="B1366" t="str">
            <v>Učenički dom "Hrvatski učiteljski konvikt"</v>
          </cell>
        </row>
        <row r="1367">
          <cell r="A1367">
            <v>2845</v>
          </cell>
          <cell r="B1367" t="str">
            <v>Učilište za popularnu i jazz glazbu</v>
          </cell>
        </row>
        <row r="1368">
          <cell r="A1368">
            <v>2700</v>
          </cell>
          <cell r="B1368" t="str">
            <v>V. gimnazija - Zagreb</v>
          </cell>
        </row>
        <row r="1369">
          <cell r="A1369">
            <v>2623</v>
          </cell>
          <cell r="B1369" t="str">
            <v>V. gimnazija Vladimir Nazor - Split</v>
          </cell>
        </row>
        <row r="1370">
          <cell r="A1370">
            <v>630</v>
          </cell>
          <cell r="B1370" t="str">
            <v>V. osnovna škola - Bjelovar</v>
          </cell>
        </row>
        <row r="1371">
          <cell r="A1371">
            <v>465</v>
          </cell>
          <cell r="B1371" t="str">
            <v>V. osnovna škola - Varaždin</v>
          </cell>
        </row>
        <row r="1372">
          <cell r="A1372">
            <v>2719</v>
          </cell>
          <cell r="B1372" t="str">
            <v>Veterinarska škola - Zagreb</v>
          </cell>
        </row>
        <row r="1373">
          <cell r="A1373">
            <v>466</v>
          </cell>
          <cell r="B1373" t="str">
            <v>VI. osnovna škola - Varaždin</v>
          </cell>
        </row>
        <row r="1374">
          <cell r="A1374">
            <v>2702</v>
          </cell>
          <cell r="B1374" t="str">
            <v>VII. gimnazija - Zagreb</v>
          </cell>
        </row>
        <row r="1375">
          <cell r="A1375">
            <v>468</v>
          </cell>
          <cell r="B1375" t="str">
            <v>VII. osnovna škola - Varaždin</v>
          </cell>
        </row>
        <row r="1376">
          <cell r="A1376">
            <v>2330</v>
          </cell>
          <cell r="B1376" t="str">
            <v>Waldorfska škola u Zagrebu</v>
          </cell>
        </row>
        <row r="1377">
          <cell r="A1377">
            <v>2705</v>
          </cell>
          <cell r="B1377" t="str">
            <v>X. gimnazija Ivan Supek - Zagreb</v>
          </cell>
        </row>
        <row r="1378">
          <cell r="A1378">
            <v>2706</v>
          </cell>
          <cell r="B1378" t="str">
            <v>XI. gimnazija - Zagreb</v>
          </cell>
        </row>
        <row r="1379">
          <cell r="A1379">
            <v>2707</v>
          </cell>
          <cell r="B1379" t="str">
            <v>XII. gimnazija - Zagreb</v>
          </cell>
        </row>
        <row r="1380">
          <cell r="A1380">
            <v>2708</v>
          </cell>
          <cell r="B1380" t="str">
            <v>XIII. gimnazija - Zagreb</v>
          </cell>
        </row>
        <row r="1381">
          <cell r="A1381">
            <v>2710</v>
          </cell>
          <cell r="B1381" t="str">
            <v>XV. gimnazija - Zagreb</v>
          </cell>
        </row>
        <row r="1382">
          <cell r="A1382">
            <v>2711</v>
          </cell>
          <cell r="B1382" t="str">
            <v>XVI. gimnazija - Zagreb</v>
          </cell>
        </row>
        <row r="1383">
          <cell r="A1383">
            <v>2713</v>
          </cell>
          <cell r="B1383" t="str">
            <v>XVIII. gimnazija - Zagreb</v>
          </cell>
        </row>
        <row r="1384">
          <cell r="A1384">
            <v>2536</v>
          </cell>
          <cell r="B1384" t="str">
            <v>Zadarska privatna gimnazija s pravom javnosti</v>
          </cell>
        </row>
        <row r="1385">
          <cell r="A1385">
            <v>4000</v>
          </cell>
          <cell r="B1385" t="str">
            <v>Zadruga</v>
          </cell>
        </row>
        <row r="1386">
          <cell r="A1386">
            <v>2775</v>
          </cell>
          <cell r="B1386" t="str">
            <v>Zagrebačka umjetnička gimnazija s pravom javnosti</v>
          </cell>
        </row>
        <row r="1387">
          <cell r="A1387">
            <v>2586</v>
          </cell>
          <cell r="B1387" t="str">
            <v>Zdravstvena i veterinarska škola Dr. Andrije Štampara - Vinkovci</v>
          </cell>
        </row>
        <row r="1388">
          <cell r="A1388">
            <v>2634</v>
          </cell>
          <cell r="B1388" t="str">
            <v>Zdravstvena škola - Split</v>
          </cell>
        </row>
        <row r="1389">
          <cell r="A1389">
            <v>2714</v>
          </cell>
          <cell r="B1389" t="str">
            <v>Zdravstveno učilište - Zagreb</v>
          </cell>
        </row>
        <row r="1390">
          <cell r="A1390">
            <v>2359</v>
          </cell>
          <cell r="B1390" t="str">
            <v>Zrakoplovna tehnička škola Rudolfa Perešina</v>
          </cell>
        </row>
        <row r="1391">
          <cell r="A1391">
            <v>646</v>
          </cell>
          <cell r="B1391" t="str">
            <v>Češka osnovna škola Jana Amosa Komenskog - Daruvar</v>
          </cell>
        </row>
        <row r="1392">
          <cell r="A1392">
            <v>690</v>
          </cell>
          <cell r="B1392" t="str">
            <v>Češka osnovna škola Josipa Ružičke - Končanica</v>
          </cell>
        </row>
        <row r="1393">
          <cell r="A1393">
            <v>2580</v>
          </cell>
          <cell r="B1393" t="str">
            <v>Šibenska privatna gimnazija s pravom javnosti</v>
          </cell>
        </row>
        <row r="1394">
          <cell r="A1394">
            <v>2342</v>
          </cell>
          <cell r="B1394" t="str">
            <v>Osnovna škola Kreativan razvoj s pravom javnosti</v>
          </cell>
        </row>
        <row r="1395">
          <cell r="A1395">
            <v>2633</v>
          </cell>
          <cell r="B1395" t="str">
            <v>Škola likovnih umjetnosti - Split</v>
          </cell>
        </row>
        <row r="1396">
          <cell r="A1396">
            <v>2531</v>
          </cell>
          <cell r="B1396" t="str">
            <v>Škola primijenjene umjetnosti i dizajna - Zadar</v>
          </cell>
        </row>
        <row r="1397">
          <cell r="A1397">
            <v>2747</v>
          </cell>
          <cell r="B1397" t="str">
            <v>Škola primijenjene umjetnosti i dizajna - Zagreb</v>
          </cell>
        </row>
        <row r="1398">
          <cell r="A1398">
            <v>2558</v>
          </cell>
          <cell r="B1398" t="str">
            <v>Škola primijenjene umjetnosti i dizajna Osijek</v>
          </cell>
        </row>
        <row r="1399">
          <cell r="A1399">
            <v>2659</v>
          </cell>
          <cell r="B1399" t="str">
            <v>Škola primijenjenih umjetnosti i dizajna - Pula</v>
          </cell>
        </row>
        <row r="1400">
          <cell r="A1400">
            <v>2327</v>
          </cell>
          <cell r="B1400" t="str">
            <v>Škola suvremenog plesa Ane Maletić - Zagreb</v>
          </cell>
        </row>
        <row r="1401">
          <cell r="A1401">
            <v>2731</v>
          </cell>
          <cell r="B1401" t="str">
            <v>Škola za cestovni promet - Zagreb</v>
          </cell>
        </row>
        <row r="1402">
          <cell r="A1402">
            <v>2631</v>
          </cell>
          <cell r="B1402" t="str">
            <v>Škola za dizajn, grafiku i održivu gradnju - Split</v>
          </cell>
        </row>
        <row r="1403">
          <cell r="A1403">
            <v>2326</v>
          </cell>
          <cell r="B1403" t="str">
            <v>Škola za klasični balet - Zagreb</v>
          </cell>
        </row>
        <row r="1404">
          <cell r="A1404">
            <v>2715</v>
          </cell>
          <cell r="B1404" t="str">
            <v>Škola za medicinske sestre Mlinarska</v>
          </cell>
        </row>
        <row r="1405">
          <cell r="A1405">
            <v>2716</v>
          </cell>
          <cell r="B1405" t="str">
            <v>Škola za medicinske sestre Vinogradska</v>
          </cell>
        </row>
        <row r="1406">
          <cell r="A1406">
            <v>2718</v>
          </cell>
          <cell r="B1406" t="str">
            <v>Škola za medicinske sestre Vrapče</v>
          </cell>
        </row>
        <row r="1407">
          <cell r="A1407">
            <v>2744</v>
          </cell>
          <cell r="B1407" t="str">
            <v>Škola za montažu instalacija i metalnih konstrukcija</v>
          </cell>
        </row>
        <row r="1408">
          <cell r="A1408">
            <v>1980</v>
          </cell>
          <cell r="B1408" t="str">
            <v>Škola za odgoj i obrazovanje - Pula</v>
          </cell>
        </row>
        <row r="1409">
          <cell r="A1409">
            <v>2559</v>
          </cell>
          <cell r="B1409" t="str">
            <v>Škola za osposobljavanje i obrazovanje Vinko Bek</v>
          </cell>
        </row>
        <row r="1410">
          <cell r="A1410">
            <v>2717</v>
          </cell>
          <cell r="B1410" t="str">
            <v>Škola za primalje - Zagreb</v>
          </cell>
        </row>
        <row r="1411">
          <cell r="A1411">
            <v>2473</v>
          </cell>
          <cell r="B1411" t="str">
            <v>Škola za primijenjenu umjetnost u Rijeci</v>
          </cell>
        </row>
        <row r="1412">
          <cell r="A1412">
            <v>2734</v>
          </cell>
          <cell r="B1412" t="str">
            <v>Škola za tekstil, kožu i dizajn - Zagreb</v>
          </cell>
        </row>
        <row r="1413">
          <cell r="A1413">
            <v>2656</v>
          </cell>
          <cell r="B1413" t="str">
            <v>Škola za turizam, ugostiteljstvo i trgovinu - Pula</v>
          </cell>
        </row>
        <row r="1414">
          <cell r="A1414">
            <v>2366</v>
          </cell>
          <cell r="B1414" t="str">
            <v>Škola za umjetnost, dizajn, grafiku i odjeću - Zabok</v>
          </cell>
        </row>
        <row r="1415">
          <cell r="A1415">
            <v>2748</v>
          </cell>
          <cell r="B1415" t="str">
            <v>Športska gimnazija - Zagreb</v>
          </cell>
        </row>
        <row r="1416">
          <cell r="A1416">
            <v>2393</v>
          </cell>
          <cell r="B1416" t="str">
            <v>Šumarska i drvodjeljska škola - Karlovac</v>
          </cell>
        </row>
        <row r="1417">
          <cell r="A1417">
            <v>2477</v>
          </cell>
          <cell r="B1417" t="str">
            <v>Željeznička tehnička škola - Moravice</v>
          </cell>
        </row>
        <row r="1418">
          <cell r="A1418">
            <v>2751</v>
          </cell>
          <cell r="B1418" t="str">
            <v>Ženska opća gimnazija Družbe sestara milosrdnica - s pravom javnosti</v>
          </cell>
        </row>
        <row r="1419">
          <cell r="A1419">
            <v>4043</v>
          </cell>
          <cell r="B1419" t="str">
            <v>Ženski đački dom Dubrovnik</v>
          </cell>
        </row>
        <row r="1420">
          <cell r="A1420">
            <v>4007</v>
          </cell>
          <cell r="B1420" t="str">
            <v>Ženski đački dom Split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4051</v>
          </cell>
          <cell r="B211" t="str">
            <v>Katolička osnovna škola u Virovitici</v>
          </cell>
        </row>
        <row r="212">
          <cell r="A212">
            <v>2712</v>
          </cell>
          <cell r="B212" t="str">
            <v>Klasična gimnazija - Zagreb</v>
          </cell>
        </row>
        <row r="213">
          <cell r="A213">
            <v>2514</v>
          </cell>
          <cell r="B213" t="str">
            <v>Klasična gimnazija fra Marijana Lanosovića s pravom javnosti - Slavonski Brod</v>
          </cell>
        </row>
        <row r="214">
          <cell r="A214">
            <v>2523</v>
          </cell>
          <cell r="B214" t="str">
            <v>Klasična gimnazija Ivana Pavla II. s pravom javnosti - Zadar</v>
          </cell>
        </row>
        <row r="215">
          <cell r="A215">
            <v>2645</v>
          </cell>
          <cell r="B215" t="str">
            <v>Klesarska škola - Pučišća</v>
          </cell>
        </row>
        <row r="216">
          <cell r="A216">
            <v>2431</v>
          </cell>
          <cell r="B216" t="str">
            <v>Komercijalna i trgovačka škola - Bjelovar</v>
          </cell>
        </row>
        <row r="217">
          <cell r="A217">
            <v>2626</v>
          </cell>
          <cell r="B217" t="str">
            <v>Komercijalno - trgovačka škola - Split</v>
          </cell>
        </row>
        <row r="218">
          <cell r="A218">
            <v>2778</v>
          </cell>
          <cell r="B218" t="str">
            <v>LINigra-privatna škola s pravom javnosti</v>
          </cell>
        </row>
        <row r="219">
          <cell r="A219">
            <v>2573</v>
          </cell>
          <cell r="B219" t="str">
            <v>Medicinska i kemijska škola - Šibenik</v>
          </cell>
        </row>
        <row r="220">
          <cell r="A220">
            <v>2430</v>
          </cell>
          <cell r="B220" t="str">
            <v>Medicinska škola - Bjelovar</v>
          </cell>
        </row>
        <row r="221">
          <cell r="A221">
            <v>2678</v>
          </cell>
          <cell r="B221" t="str">
            <v>Medicinska škola - Dubrovnik</v>
          </cell>
        </row>
        <row r="222">
          <cell r="A222">
            <v>2394</v>
          </cell>
          <cell r="B222" t="str">
            <v>Medicinska škola - Karlovac</v>
          </cell>
        </row>
        <row r="223">
          <cell r="A223">
            <v>2550</v>
          </cell>
          <cell r="B223" t="str">
            <v>Medicinska škola - Osijek</v>
          </cell>
        </row>
        <row r="224">
          <cell r="A224">
            <v>2662</v>
          </cell>
          <cell r="B224" t="str">
            <v>Medicinska škola - Pula</v>
          </cell>
        </row>
        <row r="225">
          <cell r="A225">
            <v>2409</v>
          </cell>
          <cell r="B225" t="str">
            <v>Medicinska škola - Varaždin</v>
          </cell>
        </row>
        <row r="226">
          <cell r="A226">
            <v>2525</v>
          </cell>
          <cell r="B226" t="str">
            <v xml:space="preserve">Medicinska škola Ante Kuzmanića - Zadar </v>
          </cell>
        </row>
        <row r="227">
          <cell r="A227">
            <v>2466</v>
          </cell>
          <cell r="B227" t="str">
            <v>Medicinska škola u Rijeci</v>
          </cell>
        </row>
        <row r="228">
          <cell r="A228">
            <v>4024</v>
          </cell>
          <cell r="B228" t="str">
            <v>Međunarodna osnovna škola "Vedri obzori"</v>
          </cell>
        </row>
        <row r="229">
          <cell r="A229">
            <v>2397</v>
          </cell>
          <cell r="B229" t="str">
            <v>Mješovita industrijsko - obrtnička škola - Karlovac</v>
          </cell>
        </row>
        <row r="230">
          <cell r="A230">
            <v>2624</v>
          </cell>
          <cell r="B230" t="str">
            <v>Nadbiskupijska klasična gimnazija Don Frane Bulić - s pravom javnosti - Split</v>
          </cell>
        </row>
        <row r="231">
          <cell r="A231">
            <v>2736</v>
          </cell>
          <cell r="B231" t="str">
            <v>Nadbiskupska klasična gimnazija s pravom javnosti - Zagreb</v>
          </cell>
        </row>
        <row r="232">
          <cell r="A232">
            <v>4023</v>
          </cell>
          <cell r="B232" t="str">
            <v>Nadbiskupsko sjemenište "Zmajević"</v>
          </cell>
        </row>
        <row r="233">
          <cell r="A233">
            <v>0</v>
          </cell>
          <cell r="B233" t="str">
            <v>Nepoznata</v>
          </cell>
        </row>
        <row r="234">
          <cell r="A234">
            <v>2629</v>
          </cell>
          <cell r="B234" t="str">
            <v>Obrtna tehnička škola - Split</v>
          </cell>
        </row>
        <row r="235">
          <cell r="A235">
            <v>2743</v>
          </cell>
          <cell r="B235" t="str">
            <v>Obrtnička i industrijska graditeljska škola - Zagreb</v>
          </cell>
        </row>
        <row r="236">
          <cell r="A236">
            <v>2401</v>
          </cell>
          <cell r="B236" t="str">
            <v>Obrtnička i tehnička škola - Ogulin</v>
          </cell>
        </row>
        <row r="237">
          <cell r="A237">
            <v>2434</v>
          </cell>
          <cell r="B237" t="str">
            <v>Obrtnička škola - Bjelovar</v>
          </cell>
        </row>
        <row r="238">
          <cell r="A238">
            <v>2674</v>
          </cell>
          <cell r="B238" t="str">
            <v>Obrtnička škola - Dubrovnik</v>
          </cell>
        </row>
        <row r="239">
          <cell r="A239">
            <v>2423</v>
          </cell>
          <cell r="B239" t="str">
            <v>Obrtnička škola - Koprivnica</v>
          </cell>
        </row>
        <row r="240">
          <cell r="A240">
            <v>2449</v>
          </cell>
          <cell r="B240" t="str">
            <v>Obrtnička škola - Opatija</v>
          </cell>
        </row>
        <row r="241">
          <cell r="A241">
            <v>2556</v>
          </cell>
          <cell r="B241" t="str">
            <v>Obrtnička škola - Osijek</v>
          </cell>
        </row>
        <row r="242">
          <cell r="A242">
            <v>2500</v>
          </cell>
          <cell r="B242" t="str">
            <v>Obrtnička škola - Požega</v>
          </cell>
        </row>
        <row r="243">
          <cell r="A243">
            <v>2384</v>
          </cell>
          <cell r="B243" t="str">
            <v>Obrtnička škola - Sisak</v>
          </cell>
        </row>
        <row r="244">
          <cell r="A244">
            <v>2508</v>
          </cell>
          <cell r="B244" t="str">
            <v>Obrtnička škola - Slavonski Brod</v>
          </cell>
        </row>
        <row r="245">
          <cell r="A245">
            <v>2618</v>
          </cell>
          <cell r="B245" t="str">
            <v>Obrtnička škola - Split</v>
          </cell>
        </row>
        <row r="246">
          <cell r="A246">
            <v>2526</v>
          </cell>
          <cell r="B246" t="str">
            <v>Obrtnička škola Gojka Matuline - Zadar</v>
          </cell>
        </row>
        <row r="247">
          <cell r="A247">
            <v>2741</v>
          </cell>
          <cell r="B247" t="str">
            <v>Obrtnička škola za osobne usluge - Zagreb</v>
          </cell>
        </row>
        <row r="248">
          <cell r="A248">
            <v>2594</v>
          </cell>
          <cell r="B248" t="str">
            <v>Obrtničko - industrijska škola - Županja</v>
          </cell>
        </row>
        <row r="249">
          <cell r="A249">
            <v>2599</v>
          </cell>
          <cell r="B249" t="str">
            <v xml:space="preserve">Obrtničko-industrijska škola u Imotskom </v>
          </cell>
        </row>
        <row r="250">
          <cell r="A250">
            <v>3168</v>
          </cell>
          <cell r="B250" t="str">
            <v>Opća privatna gimnazija - Zagreb</v>
          </cell>
        </row>
        <row r="251">
          <cell r="A251">
            <v>2935</v>
          </cell>
          <cell r="B251" t="str">
            <v>Osnovna glazbena škola - Metković</v>
          </cell>
        </row>
        <row r="252">
          <cell r="A252">
            <v>1028</v>
          </cell>
          <cell r="B252" t="str">
            <v>Osnovna glazbena škola - Pakrac</v>
          </cell>
        </row>
        <row r="253">
          <cell r="A253">
            <v>452</v>
          </cell>
          <cell r="B253" t="str">
            <v>Osnovna glazbena škola - pučko otvoreno učilište Dragutin Novak</v>
          </cell>
        </row>
        <row r="254">
          <cell r="A254">
            <v>2081</v>
          </cell>
          <cell r="B254" t="str">
            <v>Osnovna glazbena škola (pri Pučkom otvorenom učilištu Ploče)</v>
          </cell>
        </row>
        <row r="255">
          <cell r="A255">
            <v>69</v>
          </cell>
          <cell r="B255" t="str">
            <v>Osnovna glazbena škola (pri Pučkom otvorenom učilištu Vrbovec)</v>
          </cell>
        </row>
        <row r="256">
          <cell r="A256">
            <v>805</v>
          </cell>
          <cell r="B256" t="str">
            <v>Osnovna glazbena škola Aleksandra Jug - Matić</v>
          </cell>
        </row>
        <row r="257">
          <cell r="A257">
            <v>2949</v>
          </cell>
          <cell r="B257" t="str">
            <v>Osnovna glazbena škola Beli Manastir</v>
          </cell>
        </row>
        <row r="258">
          <cell r="A258">
            <v>258</v>
          </cell>
          <cell r="B258" t="str">
            <v>Osnovna glazbena škola Borisa Papandopula</v>
          </cell>
        </row>
        <row r="259">
          <cell r="A259">
            <v>3140</v>
          </cell>
          <cell r="B259" t="str">
            <v>Osnovna glazbena škola Brač</v>
          </cell>
        </row>
        <row r="260">
          <cell r="A260">
            <v>3130</v>
          </cell>
          <cell r="B260" t="str">
            <v>Osnovna glazbena škola Dugo Selo</v>
          </cell>
        </row>
        <row r="261">
          <cell r="A261">
            <v>460</v>
          </cell>
          <cell r="B261" t="str">
            <v>Osnovna glazbena škola Ivan Padovec</v>
          </cell>
        </row>
        <row r="262">
          <cell r="A262">
            <v>2334</v>
          </cell>
          <cell r="B262" t="str">
            <v xml:space="preserve">Osnovna glazbena škola Ivana Zajca </v>
          </cell>
        </row>
        <row r="263">
          <cell r="A263">
            <v>745</v>
          </cell>
          <cell r="B263" t="str">
            <v>Osnovna glazbena škola Ive Tijardovića - Delnice</v>
          </cell>
        </row>
        <row r="264">
          <cell r="A264">
            <v>1715</v>
          </cell>
          <cell r="B264" t="str">
            <v xml:space="preserve">Osnovna glazbena škola Jakova Gotovca </v>
          </cell>
        </row>
        <row r="265">
          <cell r="A265">
            <v>850</v>
          </cell>
          <cell r="B265" t="str">
            <v>Osnovna glazbena škola Josipa Kašmana</v>
          </cell>
        </row>
        <row r="266">
          <cell r="A266">
            <v>1584</v>
          </cell>
          <cell r="B266" t="str">
            <v>Osnovna glazbena škola Josipa Runjanina - Vinkovci</v>
          </cell>
        </row>
        <row r="267">
          <cell r="A267">
            <v>2909</v>
          </cell>
          <cell r="B267" t="str">
            <v>Osnovna glazbena škola Kontesa Dora</v>
          </cell>
        </row>
        <row r="268">
          <cell r="A268">
            <v>4033</v>
          </cell>
          <cell r="B268" t="str">
            <v>Osnovna glazbena škola Korčula</v>
          </cell>
        </row>
        <row r="269">
          <cell r="A269">
            <v>1529</v>
          </cell>
          <cell r="B269" t="str">
            <v>Osnovna glazbena škola Krsto Odak</v>
          </cell>
        </row>
        <row r="270">
          <cell r="A270">
            <v>446</v>
          </cell>
          <cell r="B270" t="str">
            <v>Osnovna glazbena škola Ladislava Šabana</v>
          </cell>
        </row>
        <row r="271">
          <cell r="A271">
            <v>1702</v>
          </cell>
          <cell r="B271" t="str">
            <v>Osnovna glazbena škola Lovre pl. Matačića</v>
          </cell>
        </row>
        <row r="272">
          <cell r="A272">
            <v>842</v>
          </cell>
          <cell r="B272" t="str">
            <v>Osnovna glazbena škola Mirković</v>
          </cell>
        </row>
        <row r="273">
          <cell r="A273">
            <v>3148</v>
          </cell>
          <cell r="B273" t="str">
            <v>Osnovna glazbena škola Mladen Pozaić pri Osnovnoj školi Garešnica</v>
          </cell>
        </row>
        <row r="274">
          <cell r="A274">
            <v>1332</v>
          </cell>
          <cell r="B274" t="str">
            <v>Osnovna glazbena škola pri Osnovnoj školi August Harambašić</v>
          </cell>
        </row>
        <row r="275">
          <cell r="A275">
            <v>146</v>
          </cell>
          <cell r="B275" t="str">
            <v>Osnovna glazbena škola pri Osnovnoj školi Augusta Cesarca - Krapina</v>
          </cell>
        </row>
        <row r="276">
          <cell r="A276">
            <v>2947</v>
          </cell>
          <cell r="B276" t="str">
            <v>Osnovna glazbena škola pri Osnovnoj školi Biograd</v>
          </cell>
        </row>
        <row r="277">
          <cell r="A277">
            <v>2956</v>
          </cell>
          <cell r="B277" t="str">
            <v>Osnovna glazbena škola pri Osnovnoj školi Blato</v>
          </cell>
        </row>
        <row r="278">
          <cell r="A278">
            <v>2945</v>
          </cell>
          <cell r="B278" t="str">
            <v>Osnovna glazbena škola pri Osnovnoj školi Dr. Jure Turića</v>
          </cell>
        </row>
        <row r="279">
          <cell r="A279">
            <v>1587</v>
          </cell>
          <cell r="B279" t="str">
            <v>Osnovna glazbena škola pri Osnovnoj školi Dragutina Tadijanovića</v>
          </cell>
        </row>
        <row r="280">
          <cell r="A280">
            <v>1338</v>
          </cell>
          <cell r="B280" t="str">
            <v>Osnovna glazbena škola pri Osnovnoj školi Ivan Goran Kovačić</v>
          </cell>
        </row>
        <row r="281">
          <cell r="A281">
            <v>862</v>
          </cell>
          <cell r="B281" t="str">
            <v>Osnovna glazbena škola pri Osnovnoj školi Ivana Mažuranića</v>
          </cell>
        </row>
        <row r="282">
          <cell r="A282">
            <v>3289</v>
          </cell>
          <cell r="B282" t="str">
            <v>Osnovna glazbena škola pri osnovnoj školi Ivane Brlić - Mažuranić</v>
          </cell>
        </row>
        <row r="283">
          <cell r="A283">
            <v>3149</v>
          </cell>
          <cell r="B283" t="str">
            <v>Osnovna glazbena škola pri Osnovnoj školi Ksavera Šandora Gjalskog</v>
          </cell>
        </row>
        <row r="284">
          <cell r="A284">
            <v>3129</v>
          </cell>
          <cell r="B284" t="str">
            <v>Osnovna glazbena škola pri Osnovnoj školi Marija Bistrica</v>
          </cell>
        </row>
        <row r="285">
          <cell r="A285">
            <v>1390</v>
          </cell>
          <cell r="B285" t="str">
            <v>Osnovna glazbena škola pri Osnovnoj školi Matije Petra Katančića</v>
          </cell>
        </row>
        <row r="286">
          <cell r="A286">
            <v>2115</v>
          </cell>
          <cell r="B286" t="str">
            <v>Osnovna glazbena škola pri Osnovnoj školi Opuzen</v>
          </cell>
        </row>
        <row r="287">
          <cell r="A287">
            <v>3301</v>
          </cell>
          <cell r="B287" t="str">
            <v>Osnovna glazbena škola pri Osnovnoj školi Orebić</v>
          </cell>
        </row>
        <row r="288">
          <cell r="A288">
            <v>3300</v>
          </cell>
          <cell r="B288" t="str">
            <v>Osnovna glazbena škola pri Osnovnoj školi Petra Kanavelića</v>
          </cell>
        </row>
        <row r="289">
          <cell r="A289">
            <v>2966</v>
          </cell>
          <cell r="B289" t="str">
            <v>Osnovna glazbena škola pri Osnovnoj školi Rivarela</v>
          </cell>
        </row>
        <row r="290">
          <cell r="A290">
            <v>1987</v>
          </cell>
          <cell r="B290" t="str">
            <v>Osnovna glazbena škola pri Osnovnoj školi Vladimira Nazora</v>
          </cell>
        </row>
        <row r="291">
          <cell r="A291">
            <v>1098</v>
          </cell>
          <cell r="B291" t="str">
            <v>Osnovna glazbena škola pučko otvoreno učilište Matija Antun Relković</v>
          </cell>
        </row>
        <row r="292">
          <cell r="A292">
            <v>4032</v>
          </cell>
          <cell r="B292" t="str">
            <v>Osnovna glazbena škola Rab</v>
          </cell>
        </row>
        <row r="293">
          <cell r="A293">
            <v>2335</v>
          </cell>
          <cell r="B293" t="str">
            <v>Osnovna glazbena škola Rudolfa Matza</v>
          </cell>
        </row>
        <row r="294">
          <cell r="A294">
            <v>1601</v>
          </cell>
          <cell r="B294" t="str">
            <v>Osnovna glazbena škola Srećko Albini - Županja</v>
          </cell>
        </row>
        <row r="295">
          <cell r="A295">
            <v>2967</v>
          </cell>
          <cell r="B295" t="str">
            <v>Osnovna glazbena škola Sv. Benedikta</v>
          </cell>
        </row>
        <row r="296">
          <cell r="A296">
            <v>2032</v>
          </cell>
          <cell r="B296" t="str">
            <v>Osnovna glazbena škola Umag, Scuola elementare di musica Umago</v>
          </cell>
        </row>
        <row r="297">
          <cell r="A297">
            <v>2954</v>
          </cell>
          <cell r="B297" t="str">
            <v>Osnovna glazbena škola Vela Luka pri Osnovnoj školi - Vela Luka</v>
          </cell>
        </row>
        <row r="298">
          <cell r="A298">
            <v>908</v>
          </cell>
          <cell r="B298" t="str">
            <v>Osnovna glazbena škola Vjenceslava Novaka - Senj</v>
          </cell>
        </row>
        <row r="299">
          <cell r="A299">
            <v>2347</v>
          </cell>
          <cell r="B299" t="str">
            <v>Osnovna Montessori Škola Barunice Dedee Vranyczany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806</v>
          </cell>
          <cell r="B308" t="str">
            <v>Osnovna waldorfska škola - Rijeka</v>
          </cell>
        </row>
        <row r="309">
          <cell r="A309">
            <v>1695</v>
          </cell>
          <cell r="B309" t="str">
            <v>OŠ 1. listopada 1942.</v>
          </cell>
        </row>
        <row r="310">
          <cell r="A310">
            <v>275</v>
          </cell>
          <cell r="B310" t="str">
            <v>OŠ 22. lipnja</v>
          </cell>
        </row>
        <row r="311">
          <cell r="A311">
            <v>929</v>
          </cell>
          <cell r="B311" t="str">
            <v>OŠ A. G. Matoša - Novalja</v>
          </cell>
        </row>
        <row r="312">
          <cell r="A312">
            <v>2270</v>
          </cell>
          <cell r="B312" t="str">
            <v>OŠ Alojzija Stepinca</v>
          </cell>
        </row>
        <row r="313">
          <cell r="A313">
            <v>496</v>
          </cell>
          <cell r="B313" t="str">
            <v>OŠ Andrije Kačića Miošića</v>
          </cell>
        </row>
        <row r="314">
          <cell r="A314">
            <v>574</v>
          </cell>
          <cell r="B314" t="str">
            <v>OŠ Andrije Palmovića</v>
          </cell>
        </row>
        <row r="315">
          <cell r="A315">
            <v>1626</v>
          </cell>
          <cell r="B315" t="str">
            <v>OŠ Ane Katarine Zrinski</v>
          </cell>
        </row>
        <row r="316">
          <cell r="A316">
            <v>1840</v>
          </cell>
          <cell r="B316" t="str">
            <v>OŠ Ante Anđelinović</v>
          </cell>
        </row>
        <row r="317">
          <cell r="A317">
            <v>2068</v>
          </cell>
          <cell r="B317" t="str">
            <v xml:space="preserve">OŠ Ante Curać-Pinjac </v>
          </cell>
        </row>
        <row r="318">
          <cell r="A318">
            <v>2885</v>
          </cell>
          <cell r="B318" t="str">
            <v>OŠ Ante Kovačića - Marija Gorica</v>
          </cell>
        </row>
        <row r="319">
          <cell r="A319">
            <v>2247</v>
          </cell>
          <cell r="B319" t="str">
            <v>OŠ Ante Kovačića - Zagreb</v>
          </cell>
        </row>
        <row r="320">
          <cell r="A320">
            <v>220</v>
          </cell>
          <cell r="B320" t="str">
            <v>OŠ Ante Kovačića - Zlatar</v>
          </cell>
        </row>
        <row r="321">
          <cell r="A321">
            <v>1868</v>
          </cell>
          <cell r="B321" t="str">
            <v>OŠ Ante Starčevića - Dicmo</v>
          </cell>
        </row>
        <row r="322">
          <cell r="A322">
            <v>498</v>
          </cell>
          <cell r="B322" t="str">
            <v>OŠ Ante Starčevića - Lepoglava</v>
          </cell>
        </row>
        <row r="323">
          <cell r="A323">
            <v>1194</v>
          </cell>
          <cell r="B323" t="str">
            <v>OŠ Ante Starčevića - Rešetari</v>
          </cell>
        </row>
        <row r="324">
          <cell r="A324">
            <v>1512</v>
          </cell>
          <cell r="B324" t="str">
            <v>OŠ Ante Starčevića - Viljevo</v>
          </cell>
        </row>
        <row r="325">
          <cell r="A325">
            <v>1631</v>
          </cell>
          <cell r="B325" t="str">
            <v>OŠ Antun Gustav Matoš - Tovarnik</v>
          </cell>
        </row>
        <row r="326">
          <cell r="A326">
            <v>1582</v>
          </cell>
          <cell r="B326" t="str">
            <v>OŠ Antun Gustav Matoš - Vinkovci</v>
          </cell>
        </row>
        <row r="327">
          <cell r="A327">
            <v>1614</v>
          </cell>
          <cell r="B327" t="str">
            <v>OŠ Antun i Stjepan Radić</v>
          </cell>
        </row>
        <row r="328">
          <cell r="A328">
            <v>398</v>
          </cell>
          <cell r="B328" t="str">
            <v xml:space="preserve">OŠ Antun Klasnic - Lasinja </v>
          </cell>
        </row>
        <row r="329">
          <cell r="A329">
            <v>1124</v>
          </cell>
          <cell r="B329" t="str">
            <v>OŠ Antun Matija Reljković</v>
          </cell>
        </row>
        <row r="330">
          <cell r="A330">
            <v>1180</v>
          </cell>
          <cell r="B330" t="str">
            <v>OŠ Antun Mihanović - Nova Kapela - Batrina</v>
          </cell>
        </row>
        <row r="331">
          <cell r="A331">
            <v>1101</v>
          </cell>
          <cell r="B331" t="str">
            <v>OŠ Antun Mihanović - Slavonski Brod</v>
          </cell>
        </row>
        <row r="332">
          <cell r="A332">
            <v>524</v>
          </cell>
          <cell r="B332" t="str">
            <v>OŠ Antun Nemčić Gostovinski</v>
          </cell>
        </row>
        <row r="333">
          <cell r="A333">
            <v>76</v>
          </cell>
          <cell r="B333" t="str">
            <v>OŠ Antuna Augustinčića</v>
          </cell>
        </row>
        <row r="334">
          <cell r="A334">
            <v>1597</v>
          </cell>
          <cell r="B334" t="str">
            <v>OŠ Antuna Bauera</v>
          </cell>
        </row>
        <row r="335">
          <cell r="A335">
            <v>2219</v>
          </cell>
          <cell r="B335" t="str">
            <v>OŠ Antuna Branka Šimića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2222</v>
          </cell>
          <cell r="B337" t="str">
            <v>OŠ Antuna Gustava Matoša - Zagreb</v>
          </cell>
        </row>
        <row r="338">
          <cell r="A338">
            <v>506</v>
          </cell>
          <cell r="B338" t="str">
            <v>OŠ Antuna i Ivana Kukuljevića</v>
          </cell>
        </row>
        <row r="339">
          <cell r="A339">
            <v>1033</v>
          </cell>
          <cell r="B339" t="str">
            <v>OŠ Antuna Kanižlića</v>
          </cell>
        </row>
        <row r="340">
          <cell r="A340">
            <v>2055</v>
          </cell>
          <cell r="B340" t="str">
            <v>OŠ Antuna Masle - Orašac</v>
          </cell>
        </row>
        <row r="341">
          <cell r="A341">
            <v>141</v>
          </cell>
          <cell r="B341" t="str">
            <v>OŠ Antuna Mihanovića - Klanjec</v>
          </cell>
        </row>
        <row r="342">
          <cell r="A342">
            <v>1364</v>
          </cell>
          <cell r="B342" t="str">
            <v>OŠ Antuna Mihanovića - Osijek</v>
          </cell>
        </row>
        <row r="343">
          <cell r="A343">
            <v>207</v>
          </cell>
          <cell r="B343" t="str">
            <v>OŠ Antuna Mihanovića - Petrovsko</v>
          </cell>
        </row>
        <row r="344">
          <cell r="A344">
            <v>2208</v>
          </cell>
          <cell r="B344" t="str">
            <v>OŠ Antuna Mihanovića - Zagreb</v>
          </cell>
        </row>
        <row r="345">
          <cell r="A345">
            <v>1517</v>
          </cell>
          <cell r="B345" t="str">
            <v>OŠ Antuna Mihanovića Petropoljskog</v>
          </cell>
        </row>
        <row r="346">
          <cell r="A346">
            <v>1510</v>
          </cell>
          <cell r="B346" t="str">
            <v>OŠ Antunovac</v>
          </cell>
        </row>
        <row r="347">
          <cell r="A347">
            <v>923</v>
          </cell>
          <cell r="B347" t="str">
            <v>OŠ Anž Frankopan - Kosinj</v>
          </cell>
        </row>
        <row r="348">
          <cell r="A348">
            <v>1625</v>
          </cell>
          <cell r="B348" t="str">
            <v>OŠ August Cesarec - Ivankovo</v>
          </cell>
        </row>
        <row r="349">
          <cell r="A349">
            <v>1005</v>
          </cell>
          <cell r="B349" t="str">
            <v>OŠ August Cesarec - Špišić Bukovica</v>
          </cell>
        </row>
        <row r="350">
          <cell r="A350">
            <v>1330</v>
          </cell>
          <cell r="B350" t="str">
            <v>OŠ August Harambašić</v>
          </cell>
        </row>
        <row r="351">
          <cell r="A351">
            <v>1379</v>
          </cell>
          <cell r="B351" t="str">
            <v>OŠ August Šenoa - Osijek</v>
          </cell>
        </row>
        <row r="352">
          <cell r="A352">
            <v>143</v>
          </cell>
          <cell r="B352" t="str">
            <v>OŠ Augusta Cesarca - Krapina</v>
          </cell>
        </row>
        <row r="353">
          <cell r="A353">
            <v>2237</v>
          </cell>
          <cell r="B353" t="str">
            <v>OŠ Augusta Cesarca - Zagreb</v>
          </cell>
        </row>
        <row r="354">
          <cell r="A354">
            <v>2223</v>
          </cell>
          <cell r="B354" t="str">
            <v>OŠ Augusta Harambašića</v>
          </cell>
        </row>
        <row r="355">
          <cell r="A355">
            <v>1135</v>
          </cell>
          <cell r="B355" t="str">
            <v>OŠ Augusta Šenoe - Gundinci</v>
          </cell>
        </row>
        <row r="356">
          <cell r="A356">
            <v>2255</v>
          </cell>
          <cell r="B356" t="str">
            <v>OŠ Augusta Šenoe - Zagreb</v>
          </cell>
        </row>
        <row r="357">
          <cell r="A357">
            <v>816</v>
          </cell>
          <cell r="B357" t="str">
            <v>OŠ Bakar</v>
          </cell>
        </row>
        <row r="358">
          <cell r="A358">
            <v>2250</v>
          </cell>
          <cell r="B358" t="str">
            <v>OŠ Bana Josipa Jelačića</v>
          </cell>
        </row>
        <row r="359">
          <cell r="A359">
            <v>347</v>
          </cell>
          <cell r="B359" t="str">
            <v>OŠ Banija</v>
          </cell>
        </row>
        <row r="360">
          <cell r="A360">
            <v>239</v>
          </cell>
          <cell r="B360" t="str">
            <v>OŠ Banova Jaruga</v>
          </cell>
        </row>
        <row r="361">
          <cell r="A361">
            <v>399</v>
          </cell>
          <cell r="B361" t="str">
            <v>OŠ Barilović</v>
          </cell>
        </row>
        <row r="362">
          <cell r="A362">
            <v>1853</v>
          </cell>
          <cell r="B362" t="str">
            <v>OŠ Bariše Granića Meštra</v>
          </cell>
        </row>
        <row r="363">
          <cell r="A363">
            <v>1576</v>
          </cell>
          <cell r="B363" t="str">
            <v>OŠ Bartola Kašića - Vinkovci</v>
          </cell>
        </row>
        <row r="364">
          <cell r="A364">
            <v>2907</v>
          </cell>
          <cell r="B364" t="str">
            <v>OŠ Bartola Kašića - Zagreb</v>
          </cell>
        </row>
        <row r="365">
          <cell r="A365">
            <v>1240</v>
          </cell>
          <cell r="B365" t="str">
            <v>OŠ Bartula Kašića - Zadar</v>
          </cell>
        </row>
        <row r="366">
          <cell r="A366">
            <v>160</v>
          </cell>
          <cell r="B366" t="str">
            <v>OŠ Bedekovčina</v>
          </cell>
        </row>
        <row r="367">
          <cell r="A367">
            <v>2887</v>
          </cell>
          <cell r="B367" t="str">
            <v>OŠ Bedenica</v>
          </cell>
        </row>
        <row r="368">
          <cell r="A368">
            <v>2847</v>
          </cell>
          <cell r="B368" t="str">
            <v>OŠ Belec</v>
          </cell>
        </row>
        <row r="369">
          <cell r="A369">
            <v>482</v>
          </cell>
          <cell r="B369" t="str">
            <v>OŠ Beletinec</v>
          </cell>
        </row>
        <row r="370">
          <cell r="A370">
            <v>2144</v>
          </cell>
          <cell r="B370" t="str">
            <v>OŠ Belica</v>
          </cell>
        </row>
        <row r="371">
          <cell r="A371">
            <v>769</v>
          </cell>
          <cell r="B371" t="str">
            <v xml:space="preserve">OŠ Belvedere </v>
          </cell>
        </row>
        <row r="372">
          <cell r="A372">
            <v>1207</v>
          </cell>
          <cell r="B372" t="str">
            <v>OŠ Benkovac</v>
          </cell>
        </row>
        <row r="373">
          <cell r="A373">
            <v>718</v>
          </cell>
          <cell r="B373" t="str">
            <v>OŠ Berek</v>
          </cell>
        </row>
        <row r="374">
          <cell r="A374">
            <v>1742</v>
          </cell>
          <cell r="B374" t="str">
            <v>OŠ Bijaći</v>
          </cell>
        </row>
        <row r="375">
          <cell r="A375">
            <v>1509</v>
          </cell>
          <cell r="B375" t="str">
            <v>OŠ Bijelo Brdo</v>
          </cell>
        </row>
        <row r="376">
          <cell r="A376">
            <v>1426</v>
          </cell>
          <cell r="B376" t="str">
            <v>OŠ Bilje</v>
          </cell>
        </row>
        <row r="377">
          <cell r="A377">
            <v>1210</v>
          </cell>
          <cell r="B377" t="str">
            <v>OŠ Biograd</v>
          </cell>
        </row>
        <row r="378">
          <cell r="A378">
            <v>514</v>
          </cell>
          <cell r="B378" t="str">
            <v>OŠ Bisag</v>
          </cell>
        </row>
        <row r="379">
          <cell r="A379">
            <v>80</v>
          </cell>
          <cell r="B379" t="str">
            <v>OŠ Bistra</v>
          </cell>
        </row>
        <row r="380">
          <cell r="A380">
            <v>1608</v>
          </cell>
          <cell r="B380" t="str">
            <v>OŠ Blage Zadre</v>
          </cell>
        </row>
        <row r="381">
          <cell r="A381">
            <v>1764</v>
          </cell>
          <cell r="B381" t="str">
            <v>OŠ Blatine-Škrape</v>
          </cell>
        </row>
        <row r="382">
          <cell r="A382">
            <v>2111</v>
          </cell>
          <cell r="B382" t="str">
            <v>OŠ Blato</v>
          </cell>
        </row>
        <row r="383">
          <cell r="A383">
            <v>571</v>
          </cell>
          <cell r="B383" t="str">
            <v>OŠ Blaž Mađer - Novigrad Podravski</v>
          </cell>
        </row>
        <row r="384">
          <cell r="A384">
            <v>1119</v>
          </cell>
          <cell r="B384" t="str">
            <v>OŠ Blaž Tadijanović</v>
          </cell>
        </row>
        <row r="385">
          <cell r="A385">
            <v>1666</v>
          </cell>
          <cell r="B385" t="str">
            <v>OŠ Bobota</v>
          </cell>
        </row>
        <row r="386">
          <cell r="A386">
            <v>1107</v>
          </cell>
          <cell r="B386" t="str">
            <v>OŠ Bogoslav Šulek</v>
          </cell>
        </row>
        <row r="387">
          <cell r="A387">
            <v>17</v>
          </cell>
          <cell r="B387" t="str">
            <v>OŠ Bogumila Tonija</v>
          </cell>
        </row>
        <row r="388">
          <cell r="A388">
            <v>1790</v>
          </cell>
          <cell r="B388" t="str">
            <v>OŠ Bol - Bol</v>
          </cell>
        </row>
        <row r="389">
          <cell r="A389">
            <v>1755</v>
          </cell>
          <cell r="B389" t="str">
            <v>OŠ Bol - Split</v>
          </cell>
        </row>
        <row r="390">
          <cell r="A390">
            <v>2882</v>
          </cell>
          <cell r="B390" t="str">
            <v>OŠ Borovje</v>
          </cell>
        </row>
        <row r="391">
          <cell r="A391">
            <v>1610</v>
          </cell>
          <cell r="B391" t="str">
            <v>OŠ Borovo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772</v>
          </cell>
          <cell r="B404" t="str">
            <v>OŠ Brajda</v>
          </cell>
        </row>
        <row r="405">
          <cell r="A405">
            <v>1440</v>
          </cell>
          <cell r="B405" t="str">
            <v>OŠ Bratoljuba Klaića</v>
          </cell>
        </row>
        <row r="406">
          <cell r="A406">
            <v>1761</v>
          </cell>
          <cell r="B406" t="str">
            <v>OŠ Brda</v>
          </cell>
        </row>
        <row r="407">
          <cell r="A407">
            <v>2344</v>
          </cell>
          <cell r="B407" t="str">
            <v>OŠ Brestje</v>
          </cell>
        </row>
        <row r="408">
          <cell r="A408">
            <v>511</v>
          </cell>
          <cell r="B408" t="str">
            <v>OŠ Breznički Hum</v>
          </cell>
        </row>
        <row r="409">
          <cell r="A409">
            <v>2284</v>
          </cell>
          <cell r="B409" t="str">
            <v>OŠ Brezovica</v>
          </cell>
        </row>
        <row r="410">
          <cell r="A410">
            <v>871</v>
          </cell>
          <cell r="B410" t="str">
            <v>OŠ Brod Moravice</v>
          </cell>
        </row>
        <row r="411">
          <cell r="A411">
            <v>1556</v>
          </cell>
          <cell r="B411" t="str">
            <v>OŠ Brodarica</v>
          </cell>
        </row>
        <row r="412">
          <cell r="A412">
            <v>3172</v>
          </cell>
          <cell r="B412" t="str">
            <v>OŠ Bršadin</v>
          </cell>
        </row>
        <row r="413">
          <cell r="A413">
            <v>291</v>
          </cell>
          <cell r="B413" t="str">
            <v>OŠ Budaševo-Topolovac-Gušće</v>
          </cell>
        </row>
        <row r="414">
          <cell r="A414">
            <v>1335</v>
          </cell>
          <cell r="B414" t="str">
            <v>OŠ Budrovci</v>
          </cell>
        </row>
        <row r="415">
          <cell r="A415">
            <v>1918</v>
          </cell>
          <cell r="B415" t="str">
            <v>OŠ Buie</v>
          </cell>
        </row>
        <row r="416">
          <cell r="A416">
            <v>2230</v>
          </cell>
          <cell r="B416" t="str">
            <v>OŠ Bukovac</v>
          </cell>
        </row>
        <row r="417">
          <cell r="A417">
            <v>2083</v>
          </cell>
          <cell r="B417" t="str">
            <v>OŠ Cavtat</v>
          </cell>
        </row>
        <row r="418">
          <cell r="A418">
            <v>1966</v>
          </cell>
          <cell r="B418" t="str">
            <v>OŠ Centar - Pula</v>
          </cell>
        </row>
        <row r="419">
          <cell r="A419">
            <v>773</v>
          </cell>
          <cell r="B419" t="str">
            <v>OŠ Centar - Rijeka</v>
          </cell>
        </row>
        <row r="420">
          <cell r="A420">
            <v>470</v>
          </cell>
          <cell r="B420" t="str">
            <v>OŠ Cestica</v>
          </cell>
        </row>
        <row r="421">
          <cell r="A421">
            <v>405</v>
          </cell>
          <cell r="B421" t="str">
            <v>OŠ Cetingrad</v>
          </cell>
        </row>
        <row r="422">
          <cell r="A422">
            <v>2272</v>
          </cell>
          <cell r="B422" t="str">
            <v>OŠ Cvjetno naselje</v>
          </cell>
        </row>
        <row r="423">
          <cell r="A423">
            <v>1649</v>
          </cell>
          <cell r="B423" t="str">
            <v>OŠ Čakovci</v>
          </cell>
        </row>
        <row r="424">
          <cell r="A424">
            <v>823</v>
          </cell>
          <cell r="B424" t="str">
            <v>OŠ Čavle</v>
          </cell>
        </row>
        <row r="425">
          <cell r="A425">
            <v>632</v>
          </cell>
          <cell r="B425" t="str">
            <v>OŠ Čazma</v>
          </cell>
        </row>
        <row r="426">
          <cell r="A426">
            <v>1411</v>
          </cell>
          <cell r="B426" t="str">
            <v>OŠ Čeminac</v>
          </cell>
        </row>
        <row r="427">
          <cell r="A427">
            <v>1573</v>
          </cell>
          <cell r="B427" t="str">
            <v>OŠ Čista Velika</v>
          </cell>
        </row>
        <row r="428">
          <cell r="A428">
            <v>2216</v>
          </cell>
          <cell r="B428" t="str">
            <v>OŠ Čučerje</v>
          </cell>
        </row>
        <row r="429">
          <cell r="A429">
            <v>1505</v>
          </cell>
          <cell r="B429" t="str">
            <v>OŠ Dalj</v>
          </cell>
        </row>
        <row r="430">
          <cell r="A430">
            <v>1434</v>
          </cell>
          <cell r="B430" t="str">
            <v>OŠ Darda</v>
          </cell>
        </row>
        <row r="431">
          <cell r="A431">
            <v>986</v>
          </cell>
          <cell r="B431" t="str">
            <v>OŠ Davorin Trstenjak - Čađavica</v>
          </cell>
        </row>
        <row r="432">
          <cell r="A432">
            <v>1619</v>
          </cell>
          <cell r="B432" t="str">
            <v>OŠ Davorin Trstenjak - Posavski Podgajci</v>
          </cell>
        </row>
        <row r="433">
          <cell r="A433">
            <v>236</v>
          </cell>
          <cell r="B433" t="str">
            <v>OŠ Davorina Trstenjaka - Hrvatska Kostajnica</v>
          </cell>
        </row>
        <row r="434">
          <cell r="A434">
            <v>2279</v>
          </cell>
          <cell r="B434" t="str">
            <v>OŠ Davorina Trstenjaka - Zagreb</v>
          </cell>
        </row>
        <row r="435">
          <cell r="A435">
            <v>695</v>
          </cell>
          <cell r="B435" t="str">
            <v>OŠ Dežanovac</v>
          </cell>
        </row>
        <row r="436">
          <cell r="A436">
            <v>1808</v>
          </cell>
          <cell r="B436" t="str">
            <v>OŠ Dinka Šimunovića</v>
          </cell>
        </row>
        <row r="437">
          <cell r="A437">
            <v>2009</v>
          </cell>
          <cell r="B437" t="str">
            <v>OŠ Divšići</v>
          </cell>
        </row>
        <row r="438">
          <cell r="A438">
            <v>1754</v>
          </cell>
          <cell r="B438" t="str">
            <v>OŠ Dobri</v>
          </cell>
        </row>
        <row r="439">
          <cell r="A439">
            <v>1378</v>
          </cell>
          <cell r="B439" t="str">
            <v>OŠ Dobriša Cesarić - Osijek</v>
          </cell>
        </row>
        <row r="440">
          <cell r="A440">
            <v>1029</v>
          </cell>
          <cell r="B440" t="str">
            <v>OŠ Dobriša Cesarić - Požega</v>
          </cell>
        </row>
        <row r="441">
          <cell r="A441">
            <v>2238</v>
          </cell>
          <cell r="B441" t="str">
            <v>OŠ Dobriše Cesarića - Zagreb</v>
          </cell>
        </row>
        <row r="442">
          <cell r="A442">
            <v>777</v>
          </cell>
          <cell r="B442" t="str">
            <v>OŠ Dolac - Rijeka</v>
          </cell>
        </row>
        <row r="443">
          <cell r="A443">
            <v>2181</v>
          </cell>
          <cell r="B443" t="str">
            <v>OŠ Domašinec</v>
          </cell>
        </row>
        <row r="444">
          <cell r="A444">
            <v>1530</v>
          </cell>
          <cell r="B444" t="str">
            <v>OŠ Domovinske zahvalnosti</v>
          </cell>
        </row>
        <row r="445">
          <cell r="A445">
            <v>1745</v>
          </cell>
          <cell r="B445" t="str">
            <v>OŠ Don Lovre Katića</v>
          </cell>
        </row>
        <row r="446">
          <cell r="A446">
            <v>2075</v>
          </cell>
          <cell r="B446" t="str">
            <v>OŠ Don Mihovila Pavlinovića - Metković</v>
          </cell>
        </row>
        <row r="447">
          <cell r="A447">
            <v>1843</v>
          </cell>
          <cell r="B447" t="str">
            <v>OŠ Don Mihovila Pavlinovića - Podgora</v>
          </cell>
        </row>
        <row r="448">
          <cell r="A448">
            <v>2146</v>
          </cell>
          <cell r="B448" t="str">
            <v>OŠ Donja Dubrava</v>
          </cell>
        </row>
        <row r="449">
          <cell r="A449">
            <v>137</v>
          </cell>
          <cell r="B449" t="str">
            <v>OŠ Donja Stubica</v>
          </cell>
        </row>
        <row r="450">
          <cell r="A450">
            <v>2170</v>
          </cell>
          <cell r="B450" t="str">
            <v>OŠ Donji Kraljevec</v>
          </cell>
        </row>
        <row r="451">
          <cell r="A451">
            <v>872</v>
          </cell>
          <cell r="B451" t="str">
            <v>OŠ Donji Lapac</v>
          </cell>
        </row>
        <row r="452">
          <cell r="A452">
            <v>1351</v>
          </cell>
          <cell r="B452" t="str">
            <v>OŠ Dore Pejačević - Našice</v>
          </cell>
        </row>
        <row r="453">
          <cell r="A453">
            <v>2011</v>
          </cell>
          <cell r="B453" t="str">
            <v>OŠ Dr Mate Demarina</v>
          </cell>
        </row>
        <row r="454">
          <cell r="A454">
            <v>851</v>
          </cell>
          <cell r="B454" t="str">
            <v>OŠ Dr. Andrija Mohorovičić</v>
          </cell>
        </row>
        <row r="455">
          <cell r="A455">
            <v>918</v>
          </cell>
          <cell r="B455" t="str">
            <v>OŠ Dr. Ante Starčević Pazarište - Klanac</v>
          </cell>
        </row>
        <row r="456">
          <cell r="A456">
            <v>2211</v>
          </cell>
          <cell r="B456" t="str">
            <v>OŠ Dr. Ante Starčevića - Zagreb</v>
          </cell>
        </row>
        <row r="457">
          <cell r="A457">
            <v>867</v>
          </cell>
          <cell r="B457" t="str">
            <v>OŠ Dr. Branimira Markovića</v>
          </cell>
        </row>
        <row r="458">
          <cell r="A458">
            <v>1883</v>
          </cell>
          <cell r="B458" t="str">
            <v>OŠ Dr. fra Karlo Balić</v>
          </cell>
        </row>
        <row r="459">
          <cell r="A459">
            <v>1851</v>
          </cell>
          <cell r="B459" t="str">
            <v>OŠ Dr. Franje Tuđmana - Brela</v>
          </cell>
        </row>
        <row r="460">
          <cell r="A460">
            <v>1532</v>
          </cell>
          <cell r="B460" t="str">
            <v>OŠ Dr. Franje Tuđmana - Knin</v>
          </cell>
        </row>
        <row r="461">
          <cell r="A461">
            <v>941</v>
          </cell>
          <cell r="B461" t="str">
            <v>OŠ Dr. Franje Tuđmana - Korenica</v>
          </cell>
        </row>
        <row r="462">
          <cell r="A462">
            <v>886</v>
          </cell>
          <cell r="B462" t="str">
            <v>OŠ Dr. Franje Tuđmana - Lički Osik</v>
          </cell>
        </row>
        <row r="463">
          <cell r="A463">
            <v>1328</v>
          </cell>
          <cell r="B463" t="str">
            <v>OŠ Dr. Franjo Tuđman - Beli Manastir</v>
          </cell>
        </row>
        <row r="464">
          <cell r="A464">
            <v>1622</v>
          </cell>
          <cell r="B464" t="str">
            <v>OŠ Dr. Franjo Tuđman - Šarengrad</v>
          </cell>
        </row>
        <row r="465">
          <cell r="A465">
            <v>2235</v>
          </cell>
          <cell r="B465" t="str">
            <v>OŠ Dr. Ivan Merz</v>
          </cell>
        </row>
        <row r="466">
          <cell r="A466">
            <v>2162</v>
          </cell>
          <cell r="B466" t="str">
            <v>OŠ Dr. Ivana Novaka Macinec</v>
          </cell>
        </row>
        <row r="467">
          <cell r="A467">
            <v>863</v>
          </cell>
          <cell r="B467" t="str">
            <v>OŠ Dr. Josipa Pančića Bribir</v>
          </cell>
        </row>
        <row r="468">
          <cell r="A468">
            <v>879</v>
          </cell>
          <cell r="B468" t="str">
            <v>OŠ Dr. Jure Turića</v>
          </cell>
        </row>
        <row r="469">
          <cell r="A469">
            <v>1151</v>
          </cell>
          <cell r="B469" t="str">
            <v>OŠ Dr. Stjepan Ilijašević</v>
          </cell>
        </row>
        <row r="470">
          <cell r="A470">
            <v>2142</v>
          </cell>
          <cell r="B470" t="str">
            <v>OŠ Dr. Vinka Žganca - Vratišanec</v>
          </cell>
        </row>
        <row r="471">
          <cell r="A471">
            <v>2243</v>
          </cell>
          <cell r="B471" t="str">
            <v>OŠ Dr. Vinka Žganca - Zagreb</v>
          </cell>
        </row>
        <row r="472">
          <cell r="A472">
            <v>1179</v>
          </cell>
          <cell r="B472" t="str">
            <v>OŠ Dragalić</v>
          </cell>
        </row>
        <row r="473">
          <cell r="A473">
            <v>407</v>
          </cell>
          <cell r="B473" t="str">
            <v>OŠ Draganići</v>
          </cell>
        </row>
        <row r="474">
          <cell r="A474">
            <v>854</v>
          </cell>
          <cell r="B474" t="str">
            <v>OŠ Drago Gervais</v>
          </cell>
        </row>
        <row r="475">
          <cell r="A475">
            <v>364</v>
          </cell>
          <cell r="B475" t="str">
            <v>OŠ Dragojle Jarnević</v>
          </cell>
        </row>
        <row r="476">
          <cell r="A476">
            <v>83</v>
          </cell>
          <cell r="B476" t="str">
            <v>OŠ Dragutina Domjanića - Sveti Ivan Zelina</v>
          </cell>
        </row>
        <row r="477">
          <cell r="A477">
            <v>2248</v>
          </cell>
          <cell r="B477" t="str">
            <v>OŠ Dragutina Domjanića - Zagreb</v>
          </cell>
        </row>
        <row r="478">
          <cell r="A478">
            <v>2244</v>
          </cell>
          <cell r="B478" t="str">
            <v>OŠ Dragutina Kušlana</v>
          </cell>
        </row>
        <row r="479">
          <cell r="A479">
            <v>1036</v>
          </cell>
          <cell r="B479" t="str">
            <v>OŠ Dragutina Lermana</v>
          </cell>
        </row>
        <row r="480">
          <cell r="A480">
            <v>268</v>
          </cell>
          <cell r="B480" t="str">
            <v>OŠ Dragutina Tadijanovića - Petrinja</v>
          </cell>
        </row>
        <row r="481">
          <cell r="A481">
            <v>1123</v>
          </cell>
          <cell r="B481" t="str">
            <v>OŠ Dragutina Tadijanovića - Slavonski Brod</v>
          </cell>
        </row>
        <row r="482">
          <cell r="A482">
            <v>1586</v>
          </cell>
          <cell r="B482" t="str">
            <v>OŠ Dragutina Tadijanovića - Vukovar</v>
          </cell>
        </row>
        <row r="483">
          <cell r="A483">
            <v>2249</v>
          </cell>
          <cell r="B483" t="str">
            <v>OŠ Dragutina Tadijanovića - Zagreb</v>
          </cell>
        </row>
        <row r="484">
          <cell r="A484">
            <v>2171</v>
          </cell>
          <cell r="B484" t="str">
            <v>OŠ Draškovec</v>
          </cell>
        </row>
        <row r="485">
          <cell r="A485">
            <v>1430</v>
          </cell>
          <cell r="B485" t="str">
            <v>OŠ Draž</v>
          </cell>
        </row>
        <row r="486">
          <cell r="A486">
            <v>1458</v>
          </cell>
          <cell r="B486" t="str">
            <v>OŠ Drenje</v>
          </cell>
        </row>
        <row r="487">
          <cell r="A487">
            <v>354</v>
          </cell>
          <cell r="B487" t="str">
            <v>OŠ Dubovac</v>
          </cell>
        </row>
        <row r="488">
          <cell r="A488">
            <v>126</v>
          </cell>
          <cell r="B488" t="str">
            <v>OŠ Dubrava</v>
          </cell>
        </row>
        <row r="489">
          <cell r="A489">
            <v>1874</v>
          </cell>
          <cell r="B489" t="str">
            <v>OŠ Dugopolje</v>
          </cell>
        </row>
        <row r="490">
          <cell r="A490">
            <v>227</v>
          </cell>
          <cell r="B490" t="str">
            <v>OŠ Dvor</v>
          </cell>
        </row>
        <row r="491">
          <cell r="A491">
            <v>1348</v>
          </cell>
          <cell r="B491" t="str">
            <v>OŠ Đakovački Selci</v>
          </cell>
        </row>
        <row r="492">
          <cell r="A492">
            <v>2</v>
          </cell>
          <cell r="B492" t="str">
            <v>OŠ Đure Deželića - Ivanić Grad</v>
          </cell>
        </row>
        <row r="493">
          <cell r="A493">
            <v>167</v>
          </cell>
          <cell r="B493" t="str">
            <v xml:space="preserve">OŠ Đure Prejca - Desinić </v>
          </cell>
        </row>
        <row r="494">
          <cell r="A494">
            <v>170</v>
          </cell>
          <cell r="B494" t="str">
            <v>OŠ Đurmanec</v>
          </cell>
        </row>
        <row r="495">
          <cell r="A495">
            <v>532</v>
          </cell>
          <cell r="B495" t="str">
            <v>OŠ Đuro Ester</v>
          </cell>
        </row>
        <row r="496">
          <cell r="A496">
            <v>1105</v>
          </cell>
          <cell r="B496" t="str">
            <v>OŠ Đuro Pilar</v>
          </cell>
        </row>
        <row r="497">
          <cell r="A497">
            <v>1449</v>
          </cell>
          <cell r="B497" t="str">
            <v>OŠ Ernestinovo</v>
          </cell>
        </row>
        <row r="498">
          <cell r="A498">
            <v>785</v>
          </cell>
          <cell r="B498" t="str">
            <v>OŠ Eugena Kumičića - Rijeka</v>
          </cell>
        </row>
        <row r="499">
          <cell r="A499">
            <v>945</v>
          </cell>
          <cell r="B499" t="str">
            <v>OŠ Eugena Kumičića - Slatina</v>
          </cell>
        </row>
        <row r="500">
          <cell r="A500">
            <v>51</v>
          </cell>
          <cell r="B500" t="str">
            <v>OŠ Eugena Kumičića - Velika Gorica</v>
          </cell>
        </row>
        <row r="501">
          <cell r="A501">
            <v>433</v>
          </cell>
          <cell r="B501" t="str">
            <v>OŠ Eugena Kvaternika - Rakovica</v>
          </cell>
        </row>
        <row r="502">
          <cell r="A502">
            <v>34</v>
          </cell>
          <cell r="B502" t="str">
            <v>OŠ Eugena Kvaternika - Velika Gorica</v>
          </cell>
        </row>
        <row r="503">
          <cell r="A503">
            <v>1533</v>
          </cell>
          <cell r="B503" t="str">
            <v>OŠ Fausta Vrančića</v>
          </cell>
        </row>
        <row r="504">
          <cell r="A504">
            <v>2039</v>
          </cell>
          <cell r="B504" t="str">
            <v>OŠ Fažana</v>
          </cell>
        </row>
        <row r="505">
          <cell r="A505">
            <v>604</v>
          </cell>
          <cell r="B505" t="str">
            <v>OŠ Ferdinandovac</v>
          </cell>
        </row>
        <row r="506">
          <cell r="A506">
            <v>4062</v>
          </cell>
          <cell r="B506" t="str">
            <v>OŠ Finida</v>
          </cell>
        </row>
        <row r="507">
          <cell r="A507">
            <v>2080</v>
          </cell>
          <cell r="B507" t="str">
            <v>OŠ Fra Ante Gnječa</v>
          </cell>
        </row>
        <row r="508">
          <cell r="A508">
            <v>1604</v>
          </cell>
          <cell r="B508" t="str">
            <v>OŠ Fra Bernardina Tome Leakovića</v>
          </cell>
        </row>
        <row r="509">
          <cell r="A509">
            <v>1065</v>
          </cell>
          <cell r="B509" t="str">
            <v>OŠ Fra Kaje Adžića - Pleternica</v>
          </cell>
        </row>
        <row r="510">
          <cell r="A510">
            <v>1710</v>
          </cell>
          <cell r="B510" t="str">
            <v>OŠ Fra Pavla Vučkovića</v>
          </cell>
        </row>
        <row r="511">
          <cell r="A511">
            <v>797</v>
          </cell>
          <cell r="B511" t="str">
            <v>OŠ Fran Franković</v>
          </cell>
        </row>
        <row r="512">
          <cell r="A512">
            <v>556</v>
          </cell>
          <cell r="B512" t="str">
            <v>OŠ Fran Koncelak Drnje</v>
          </cell>
        </row>
        <row r="513">
          <cell r="A513">
            <v>2304</v>
          </cell>
          <cell r="B513" t="str">
            <v>OŠ Frana Galovića</v>
          </cell>
        </row>
        <row r="514">
          <cell r="A514">
            <v>744</v>
          </cell>
          <cell r="B514" t="str">
            <v>OŠ Frana Krste Frankopana - Brod na Kupi</v>
          </cell>
        </row>
        <row r="515">
          <cell r="A515">
            <v>746</v>
          </cell>
          <cell r="B515" t="str">
            <v>OŠ Frana Krste Frankopana - Krk</v>
          </cell>
        </row>
        <row r="516">
          <cell r="A516">
            <v>1368</v>
          </cell>
          <cell r="B516" t="str">
            <v>OŠ Frana Krste Frankopana - Osijek</v>
          </cell>
        </row>
        <row r="517">
          <cell r="A517">
            <v>2240</v>
          </cell>
          <cell r="B517" t="str">
            <v>OŠ Frana Krste Frankopana - Zagreb</v>
          </cell>
        </row>
        <row r="518">
          <cell r="A518">
            <v>754</v>
          </cell>
          <cell r="B518" t="str">
            <v>OŠ Frane Petrića</v>
          </cell>
        </row>
        <row r="519">
          <cell r="A519">
            <v>194</v>
          </cell>
          <cell r="B519" t="str">
            <v>OŠ Franje Horvata Kiša</v>
          </cell>
        </row>
        <row r="520">
          <cell r="A520">
            <v>1363</v>
          </cell>
          <cell r="B520" t="str">
            <v>OŠ Franje Krežme</v>
          </cell>
        </row>
        <row r="521">
          <cell r="A521">
            <v>490</v>
          </cell>
          <cell r="B521" t="str">
            <v>OŠ Franje Serta Bednja</v>
          </cell>
        </row>
        <row r="522">
          <cell r="A522">
            <v>283</v>
          </cell>
          <cell r="B522" t="str">
            <v>OŠ Galdovo</v>
          </cell>
        </row>
        <row r="523">
          <cell r="A523">
            <v>1258</v>
          </cell>
          <cell r="B523" t="str">
            <v>OŠ Galovac</v>
          </cell>
        </row>
        <row r="524">
          <cell r="A524">
            <v>654</v>
          </cell>
          <cell r="B524" t="str">
            <v>OŠ Garešnica</v>
          </cell>
        </row>
        <row r="525">
          <cell r="A525">
            <v>778</v>
          </cell>
          <cell r="B525" t="str">
            <v>OŠ Gelsi - Rijeka</v>
          </cell>
        </row>
        <row r="526">
          <cell r="A526">
            <v>409</v>
          </cell>
          <cell r="B526" t="str">
            <v>OŠ Generalski Stol</v>
          </cell>
        </row>
        <row r="527">
          <cell r="A527">
            <v>232</v>
          </cell>
          <cell r="B527" t="str">
            <v>OŠ Glina</v>
          </cell>
        </row>
        <row r="528">
          <cell r="A528">
            <v>561</v>
          </cell>
          <cell r="B528" t="str">
            <v>OŠ Gola</v>
          </cell>
        </row>
        <row r="529">
          <cell r="A529">
            <v>2151</v>
          </cell>
          <cell r="B529" t="str">
            <v>OŠ Goričan</v>
          </cell>
        </row>
        <row r="530">
          <cell r="A530">
            <v>1453</v>
          </cell>
          <cell r="B530" t="str">
            <v>OŠ Gorjani</v>
          </cell>
        </row>
        <row r="531">
          <cell r="A531">
            <v>1700</v>
          </cell>
          <cell r="B531" t="str">
            <v>OŠ Gornja Poljica</v>
          </cell>
        </row>
        <row r="532">
          <cell r="A532">
            <v>794</v>
          </cell>
          <cell r="B532" t="str">
            <v>OŠ Gornja Vežica</v>
          </cell>
        </row>
        <row r="533">
          <cell r="A533">
            <v>225</v>
          </cell>
          <cell r="B533" t="str">
            <v>OŠ Gornje Jesenje</v>
          </cell>
        </row>
        <row r="534">
          <cell r="A534">
            <v>2253</v>
          </cell>
          <cell r="B534" t="str">
            <v>OŠ Gornje Vrapče</v>
          </cell>
        </row>
        <row r="535">
          <cell r="A535">
            <v>2185</v>
          </cell>
          <cell r="B535" t="str">
            <v>OŠ Gornji Mihaljevec</v>
          </cell>
        </row>
        <row r="536">
          <cell r="A536">
            <v>353</v>
          </cell>
          <cell r="B536" t="str">
            <v>OŠ Grabrik</v>
          </cell>
        </row>
        <row r="537">
          <cell r="A537">
            <v>2231</v>
          </cell>
          <cell r="B537" t="str">
            <v>OŠ Gračani</v>
          </cell>
        </row>
        <row r="538">
          <cell r="A538">
            <v>1847</v>
          </cell>
          <cell r="B538" t="str">
            <v>OŠ Gradac</v>
          </cell>
        </row>
        <row r="539">
          <cell r="A539">
            <v>121</v>
          </cell>
          <cell r="B539" t="str">
            <v>OŠ Gradec</v>
          </cell>
        </row>
        <row r="540">
          <cell r="A540">
            <v>978</v>
          </cell>
          <cell r="B540" t="str">
            <v>OŠ Gradina</v>
          </cell>
        </row>
        <row r="541">
          <cell r="A541">
            <v>1613</v>
          </cell>
          <cell r="B541" t="str">
            <v>OŠ Gradište</v>
          </cell>
        </row>
        <row r="542">
          <cell r="A542">
            <v>2212</v>
          </cell>
          <cell r="B542" t="str">
            <v>OŠ Granešina</v>
          </cell>
        </row>
        <row r="543">
          <cell r="A543">
            <v>518</v>
          </cell>
          <cell r="B543" t="str">
            <v>OŠ Grgura Karlovčana</v>
          </cell>
        </row>
        <row r="544">
          <cell r="A544">
            <v>1374</v>
          </cell>
          <cell r="B544" t="str">
            <v>OŠ Grigor Vitez - Osijek</v>
          </cell>
        </row>
        <row r="545">
          <cell r="A545">
            <v>597</v>
          </cell>
          <cell r="B545" t="str">
            <v>OŠ Grigor Vitez - Sveti Ivan Žabno</v>
          </cell>
        </row>
        <row r="546">
          <cell r="A546">
            <v>1087</v>
          </cell>
          <cell r="B546" t="str">
            <v>OŠ Grigora Viteza - Poljana</v>
          </cell>
        </row>
        <row r="547">
          <cell r="A547">
            <v>2274</v>
          </cell>
          <cell r="B547" t="str">
            <v>OŠ Grigora Viteza - Zagreb</v>
          </cell>
        </row>
        <row r="548">
          <cell r="A548">
            <v>1771</v>
          </cell>
          <cell r="B548" t="str">
            <v>OŠ Gripe</v>
          </cell>
        </row>
        <row r="549">
          <cell r="A549">
            <v>804</v>
          </cell>
          <cell r="B549" t="str">
            <v>OŠ Grivica</v>
          </cell>
        </row>
        <row r="550">
          <cell r="A550">
            <v>495</v>
          </cell>
          <cell r="B550" t="str">
            <v>OŠ Grofa Janka Draškovića - Klenovnik</v>
          </cell>
        </row>
        <row r="551">
          <cell r="A551">
            <v>2251</v>
          </cell>
          <cell r="B551" t="str">
            <v>OŠ Grofa Janka Draškovića - Zagreb</v>
          </cell>
        </row>
        <row r="552">
          <cell r="A552">
            <v>1807</v>
          </cell>
          <cell r="B552" t="str">
            <v>OŠ Grohote</v>
          </cell>
        </row>
        <row r="553">
          <cell r="A553">
            <v>2089</v>
          </cell>
          <cell r="B553" t="str">
            <v>OŠ Gruda</v>
          </cell>
        </row>
        <row r="554">
          <cell r="A554">
            <v>492</v>
          </cell>
          <cell r="B554" t="str">
            <v>OŠ Gustava Krkleca - Maruševec</v>
          </cell>
        </row>
        <row r="555">
          <cell r="A555">
            <v>2293</v>
          </cell>
          <cell r="B555" t="str">
            <v>OŠ Gustava Krkleca - Zagreb</v>
          </cell>
        </row>
        <row r="556">
          <cell r="A556">
            <v>301</v>
          </cell>
          <cell r="B556" t="str">
            <v>OŠ Gvozd</v>
          </cell>
        </row>
        <row r="557">
          <cell r="A557">
            <v>1406</v>
          </cell>
          <cell r="B557" t="str">
            <v>OŠ Hinka Juhna - Podgorač</v>
          </cell>
        </row>
        <row r="558">
          <cell r="A558">
            <v>2148</v>
          </cell>
          <cell r="B558" t="str">
            <v>OŠ Hodošan</v>
          </cell>
        </row>
        <row r="559">
          <cell r="A559">
            <v>2256</v>
          </cell>
          <cell r="B559" t="str">
            <v>OŠ Horvati</v>
          </cell>
        </row>
        <row r="560">
          <cell r="A560">
            <v>820</v>
          </cell>
          <cell r="B560" t="str">
            <v>OŠ Hreljin</v>
          </cell>
        </row>
        <row r="561">
          <cell r="A561">
            <v>1333</v>
          </cell>
          <cell r="B561" t="str">
            <v>OŠ Hrvatski sokol</v>
          </cell>
        </row>
        <row r="562">
          <cell r="A562">
            <v>1103</v>
          </cell>
          <cell r="B562" t="str">
            <v>OŠ Hugo Badalić</v>
          </cell>
        </row>
        <row r="563">
          <cell r="A563">
            <v>1677</v>
          </cell>
          <cell r="B563" t="str">
            <v>OŠ Hvar</v>
          </cell>
        </row>
        <row r="564">
          <cell r="A564">
            <v>1643</v>
          </cell>
          <cell r="B564" t="str">
            <v>OŠ Ilača-Banovci</v>
          </cell>
        </row>
        <row r="565">
          <cell r="A565">
            <v>3143</v>
          </cell>
          <cell r="B565" t="str">
            <v>OŠ Ivan Benković</v>
          </cell>
        </row>
        <row r="566">
          <cell r="A566">
            <v>1855</v>
          </cell>
          <cell r="B566" t="str">
            <v>OŠ Ivan Duknović</v>
          </cell>
        </row>
        <row r="567">
          <cell r="A567">
            <v>1617</v>
          </cell>
          <cell r="B567" t="str">
            <v>OŠ Ivan Filipović - Račinovci</v>
          </cell>
        </row>
        <row r="568">
          <cell r="A568">
            <v>1161</v>
          </cell>
          <cell r="B568" t="str">
            <v>OŠ Ivan Filipović - Velika Kopanica</v>
          </cell>
        </row>
        <row r="569">
          <cell r="A569">
            <v>1816</v>
          </cell>
          <cell r="B569" t="str">
            <v>OŠ Ivan Goran Kovačić - Cista Velika</v>
          </cell>
        </row>
        <row r="570">
          <cell r="A570">
            <v>1995</v>
          </cell>
          <cell r="B570" t="str">
            <v>OŠ Ivan Goran Kovačić - Čepić</v>
          </cell>
        </row>
        <row r="571">
          <cell r="A571">
            <v>344</v>
          </cell>
          <cell r="B571" t="str">
            <v>OŠ Ivan Goran Kovačić - Duga Resa</v>
          </cell>
        </row>
        <row r="572">
          <cell r="A572">
            <v>1337</v>
          </cell>
          <cell r="B572" t="str">
            <v>OŠ Ivan Goran Kovačić - Đakovo</v>
          </cell>
        </row>
        <row r="573">
          <cell r="A573">
            <v>271</v>
          </cell>
          <cell r="B573" t="str">
            <v>OŠ Ivan Goran Kovačić - Gora</v>
          </cell>
        </row>
        <row r="574">
          <cell r="A574">
            <v>1317</v>
          </cell>
          <cell r="B574" t="str">
            <v>OŠ Ivan Goran Kovačić - Lišane Ostrovičke</v>
          </cell>
        </row>
        <row r="575">
          <cell r="A575">
            <v>1099</v>
          </cell>
          <cell r="B575" t="str">
            <v>OŠ Ivan Goran Kovačić - Slavonski Brod</v>
          </cell>
        </row>
        <row r="576">
          <cell r="A576">
            <v>1603</v>
          </cell>
          <cell r="B576" t="str">
            <v>OŠ Ivan Goran Kovačić - Štitar</v>
          </cell>
        </row>
        <row r="577">
          <cell r="A577">
            <v>1078</v>
          </cell>
          <cell r="B577" t="str">
            <v>OŠ Ivan Goran Kovačić - Velika</v>
          </cell>
        </row>
        <row r="578">
          <cell r="A578">
            <v>967</v>
          </cell>
          <cell r="B578" t="str">
            <v>OŠ Ivan Goran Kovačić - Zdenci</v>
          </cell>
        </row>
        <row r="579">
          <cell r="A579">
            <v>1637</v>
          </cell>
          <cell r="B579" t="str">
            <v>OŠ Ivan Kozarac</v>
          </cell>
        </row>
        <row r="580">
          <cell r="A580">
            <v>612</v>
          </cell>
          <cell r="B580" t="str">
            <v xml:space="preserve">OŠ Ivan Lacković Croata - Kalinovac </v>
          </cell>
        </row>
        <row r="581">
          <cell r="A581">
            <v>1827</v>
          </cell>
          <cell r="B581" t="str">
            <v>OŠ Ivan Leko</v>
          </cell>
        </row>
        <row r="582">
          <cell r="A582">
            <v>1142</v>
          </cell>
          <cell r="B582" t="str">
            <v>OŠ Ivan Mažuranić - Sibinj</v>
          </cell>
        </row>
        <row r="583">
          <cell r="A583">
            <v>1616</v>
          </cell>
          <cell r="B583" t="str">
            <v>OŠ Ivan Meštrović - Drenovci</v>
          </cell>
        </row>
        <row r="584">
          <cell r="A584">
            <v>1158</v>
          </cell>
          <cell r="B584" t="str">
            <v>OŠ Ivan Meštrović - Vrpolje</v>
          </cell>
        </row>
        <row r="585">
          <cell r="A585">
            <v>2002</v>
          </cell>
          <cell r="B585" t="str">
            <v>OŠ Ivana Batelića - Raša</v>
          </cell>
        </row>
        <row r="586">
          <cell r="A586">
            <v>1116</v>
          </cell>
          <cell r="B586" t="str">
            <v>OŠ Ivana Brlić-Mažuranić - Slavonski Brod</v>
          </cell>
        </row>
        <row r="587">
          <cell r="A587">
            <v>1485</v>
          </cell>
          <cell r="B587" t="str">
            <v>OŠ Ivana Brlić-Mažuranić - Strizivojna</v>
          </cell>
        </row>
        <row r="588">
          <cell r="A588">
            <v>1674</v>
          </cell>
          <cell r="B588" t="str">
            <v>OŠ Ivana Brlić-Mažuranić Rokovci - Andrijaševci</v>
          </cell>
        </row>
        <row r="589">
          <cell r="A589">
            <v>1354</v>
          </cell>
          <cell r="B589" t="str">
            <v>OŠ Ivana Brnjika Slovaka</v>
          </cell>
        </row>
        <row r="590">
          <cell r="A590">
            <v>2204</v>
          </cell>
          <cell r="B590" t="str">
            <v>OŠ Ivana Cankara</v>
          </cell>
        </row>
        <row r="591">
          <cell r="A591">
            <v>1382</v>
          </cell>
          <cell r="B591" t="str">
            <v>OŠ Ivana Filipovića - Osijek</v>
          </cell>
        </row>
        <row r="592">
          <cell r="A592">
            <v>2224</v>
          </cell>
          <cell r="B592" t="str">
            <v>OŠ Ivana Filipovića - Zagreb</v>
          </cell>
        </row>
        <row r="593">
          <cell r="A593">
            <v>742</v>
          </cell>
          <cell r="B593" t="str">
            <v>OŠ Ivana Gorana Kovačića - Delnice</v>
          </cell>
        </row>
        <row r="594">
          <cell r="A594">
            <v>972</v>
          </cell>
          <cell r="B594" t="str">
            <v>OŠ Ivana Gorana Kovačića - Gornje Bazje</v>
          </cell>
        </row>
        <row r="595">
          <cell r="A595">
            <v>1200</v>
          </cell>
          <cell r="B595" t="str">
            <v>OŠ Ivana Gorana Kovačića - Staro Petrovo Selo</v>
          </cell>
        </row>
        <row r="596">
          <cell r="A596">
            <v>2172</v>
          </cell>
          <cell r="B596" t="str">
            <v>OŠ Ivana Gorana Kovačića - Sveti Juraj na Bregu</v>
          </cell>
        </row>
        <row r="597">
          <cell r="A597">
            <v>1578</v>
          </cell>
          <cell r="B597" t="str">
            <v>OŠ Ivana Gorana Kovačića - Vinkovci</v>
          </cell>
        </row>
        <row r="598">
          <cell r="A598">
            <v>807</v>
          </cell>
          <cell r="B598" t="str">
            <v>OŠ Ivana Gorana Kovačića - Vrbovsko</v>
          </cell>
        </row>
        <row r="599">
          <cell r="A599">
            <v>2232</v>
          </cell>
          <cell r="B599" t="str">
            <v>OŠ Ivana Gorana Kovačića - Zagreb</v>
          </cell>
        </row>
        <row r="600">
          <cell r="A600">
            <v>2309</v>
          </cell>
          <cell r="B600" t="str">
            <v>OŠ Ivana Granđe</v>
          </cell>
        </row>
        <row r="601">
          <cell r="A601">
            <v>2053</v>
          </cell>
          <cell r="B601" t="str">
            <v>OŠ Ivana Gundulića - Dubrovnik</v>
          </cell>
        </row>
        <row r="602">
          <cell r="A602">
            <v>2192</v>
          </cell>
          <cell r="B602" t="str">
            <v>OŠ Ivana Gundulića - Zagreb</v>
          </cell>
        </row>
        <row r="603">
          <cell r="A603">
            <v>1600</v>
          </cell>
          <cell r="B603" t="str">
            <v>OŠ Ivana Kozarca - Županja</v>
          </cell>
        </row>
        <row r="604">
          <cell r="A604">
            <v>1436</v>
          </cell>
          <cell r="B604" t="str">
            <v>OŠ Ivana Kukuljevića - Belišće</v>
          </cell>
        </row>
        <row r="605">
          <cell r="A605">
            <v>273</v>
          </cell>
          <cell r="B605" t="str">
            <v xml:space="preserve">OŠ Ivana Kukuljevića - Sisak </v>
          </cell>
        </row>
        <row r="606">
          <cell r="A606">
            <v>442</v>
          </cell>
          <cell r="B606" t="str">
            <v>OŠ Ivana Kukuljevića Sakcinskog</v>
          </cell>
        </row>
        <row r="607">
          <cell r="A607">
            <v>1703</v>
          </cell>
          <cell r="B607" t="str">
            <v>OŠ Ivana Lovrića</v>
          </cell>
        </row>
        <row r="608">
          <cell r="A608">
            <v>861</v>
          </cell>
          <cell r="B608" t="str">
            <v>OŠ Ivana Mažuranića - Novi Vinodolski</v>
          </cell>
        </row>
        <row r="609">
          <cell r="A609">
            <v>1864</v>
          </cell>
          <cell r="B609" t="str">
            <v>OŠ Ivana Mažuranića - Obrovac Sinjski</v>
          </cell>
        </row>
        <row r="610">
          <cell r="A610">
            <v>1580</v>
          </cell>
          <cell r="B610" t="str">
            <v>OŠ Ivana Mažuranića - Vinkovci</v>
          </cell>
        </row>
        <row r="611">
          <cell r="A611">
            <v>2213</v>
          </cell>
          <cell r="B611" t="str">
            <v>OŠ Ivana Mažuranića - Zagreb</v>
          </cell>
        </row>
        <row r="612">
          <cell r="A612">
            <v>2258</v>
          </cell>
          <cell r="B612" t="str">
            <v>OŠ Ivana Meštrovića - Zagreb</v>
          </cell>
        </row>
        <row r="613">
          <cell r="A613">
            <v>664</v>
          </cell>
          <cell r="B613" t="str">
            <v xml:space="preserve">OŠ Ivana Nepomuka Jemeršića </v>
          </cell>
        </row>
        <row r="614">
          <cell r="A614">
            <v>91</v>
          </cell>
          <cell r="B614" t="str">
            <v>OŠ Ivana Perkovca</v>
          </cell>
        </row>
        <row r="615">
          <cell r="A615">
            <v>762</v>
          </cell>
          <cell r="B615" t="str">
            <v>OŠ Ivana Rabljanina - Rab</v>
          </cell>
        </row>
        <row r="616">
          <cell r="A616">
            <v>499</v>
          </cell>
          <cell r="B616" t="str">
            <v>OŠ Ivana Rangera - Kamenica</v>
          </cell>
        </row>
        <row r="617">
          <cell r="A617">
            <v>795</v>
          </cell>
          <cell r="B617" t="str">
            <v>OŠ Ivana Zajca</v>
          </cell>
        </row>
        <row r="618">
          <cell r="A618">
            <v>1466</v>
          </cell>
          <cell r="B618" t="str">
            <v>OŠ Ivane Brlić-Mažuranić - Koška</v>
          </cell>
        </row>
        <row r="619">
          <cell r="A619">
            <v>376</v>
          </cell>
          <cell r="B619" t="str">
            <v>OŠ Ivane Brlić-Mažuranić - Ogulin</v>
          </cell>
        </row>
        <row r="620">
          <cell r="A620">
            <v>943</v>
          </cell>
          <cell r="B620" t="str">
            <v>OŠ Ivane Brlić-Mažuranić - Orahovica</v>
          </cell>
        </row>
        <row r="621">
          <cell r="A621">
            <v>94</v>
          </cell>
          <cell r="B621" t="str">
            <v>OŠ Ivane Brlić-Mažuranić - Prigorje Brdovečko</v>
          </cell>
        </row>
        <row r="622">
          <cell r="A622">
            <v>956</v>
          </cell>
          <cell r="B622" t="str">
            <v>OŠ Ivane Brlić-Mažuranić - Virovitica</v>
          </cell>
        </row>
        <row r="623">
          <cell r="A623">
            <v>833</v>
          </cell>
          <cell r="B623" t="str">
            <v>OŠ Ivanke Trohar</v>
          </cell>
        </row>
        <row r="624">
          <cell r="A624">
            <v>2140</v>
          </cell>
          <cell r="B624" t="str">
            <v>OŠ Ivanovec</v>
          </cell>
        </row>
        <row r="625">
          <cell r="A625">
            <v>707</v>
          </cell>
          <cell r="B625" t="str">
            <v>OŠ Ivanska</v>
          </cell>
        </row>
        <row r="626">
          <cell r="A626">
            <v>2294</v>
          </cell>
          <cell r="B626" t="str">
            <v>OŠ Ive Andrića</v>
          </cell>
        </row>
        <row r="627">
          <cell r="A627">
            <v>4042</v>
          </cell>
          <cell r="B627" t="str">
            <v>OŠ Iver</v>
          </cell>
        </row>
        <row r="628">
          <cell r="A628">
            <v>2082</v>
          </cell>
          <cell r="B628" t="str">
            <v>OŠ Ivo Dugandžić-Mišić</v>
          </cell>
        </row>
        <row r="629">
          <cell r="A629">
            <v>336</v>
          </cell>
          <cell r="B629" t="str">
            <v>OŠ Ivo Kozarčanin</v>
          </cell>
        </row>
        <row r="630">
          <cell r="A630">
            <v>1936</v>
          </cell>
          <cell r="B630" t="str">
            <v>OŠ Ivo Lola Ribar - Labin</v>
          </cell>
        </row>
        <row r="631">
          <cell r="A631">
            <v>2197</v>
          </cell>
          <cell r="B631" t="str">
            <v>OŠ Izidora Kršnjavoga</v>
          </cell>
        </row>
        <row r="632">
          <cell r="A632">
            <v>501</v>
          </cell>
          <cell r="B632" t="str">
            <v>OŠ Izidora Poljaka - Višnjica</v>
          </cell>
        </row>
        <row r="633">
          <cell r="A633">
            <v>290</v>
          </cell>
          <cell r="B633" t="str">
            <v>OŠ Jabukovac - Jabukovac</v>
          </cell>
        </row>
        <row r="634">
          <cell r="A634">
            <v>2193</v>
          </cell>
          <cell r="B634" t="str">
            <v>OŠ Jabukovac - Zagreb</v>
          </cell>
        </row>
        <row r="635">
          <cell r="A635">
            <v>1373</v>
          </cell>
          <cell r="B635" t="str">
            <v>OŠ Jagode Truhelke</v>
          </cell>
        </row>
        <row r="636">
          <cell r="A636">
            <v>1413</v>
          </cell>
          <cell r="B636" t="str">
            <v>OŠ Jagodnjak</v>
          </cell>
        </row>
        <row r="637">
          <cell r="A637">
            <v>1574</v>
          </cell>
          <cell r="B637" t="str">
            <v>OŠ Jakova Gotovca</v>
          </cell>
        </row>
        <row r="638">
          <cell r="A638">
            <v>131</v>
          </cell>
          <cell r="B638" t="str">
            <v>OŠ Jakovlje</v>
          </cell>
        </row>
        <row r="639">
          <cell r="A639">
            <v>154</v>
          </cell>
          <cell r="B639" t="str">
            <v>OŠ Janka Leskovara</v>
          </cell>
        </row>
        <row r="640">
          <cell r="A640">
            <v>2101</v>
          </cell>
          <cell r="B640" t="str">
            <v>OŠ Janjina</v>
          </cell>
        </row>
        <row r="641">
          <cell r="A641">
            <v>315</v>
          </cell>
          <cell r="B641" t="str">
            <v>OŠ Jasenovac</v>
          </cell>
        </row>
        <row r="642">
          <cell r="A642">
            <v>826</v>
          </cell>
          <cell r="B642" t="str">
            <v>OŠ Jelenje - Dražica</v>
          </cell>
        </row>
        <row r="643">
          <cell r="A643">
            <v>3132</v>
          </cell>
          <cell r="B643" t="str">
            <v>OŠ Jelkovec</v>
          </cell>
        </row>
        <row r="644">
          <cell r="A644">
            <v>1835</v>
          </cell>
          <cell r="B644" t="str">
            <v>OŠ Jelsa</v>
          </cell>
        </row>
        <row r="645">
          <cell r="A645">
            <v>1805</v>
          </cell>
          <cell r="B645" t="str">
            <v>OŠ Jesenice Dugi Rat</v>
          </cell>
        </row>
        <row r="646">
          <cell r="A646">
            <v>2004</v>
          </cell>
          <cell r="B646" t="str">
            <v>OŠ Joakima Rakovca</v>
          </cell>
        </row>
        <row r="647">
          <cell r="A647">
            <v>2228</v>
          </cell>
          <cell r="B647" t="str">
            <v>OŠ Jordanovac</v>
          </cell>
        </row>
        <row r="648">
          <cell r="A648">
            <v>1455</v>
          </cell>
          <cell r="B648" t="str">
            <v>OŠ Josip Kozarac - Josipovac Punitovački</v>
          </cell>
        </row>
        <row r="649">
          <cell r="A649">
            <v>1149</v>
          </cell>
          <cell r="B649" t="str">
            <v>OŠ Josip Kozarac - Slavonski Šamac</v>
          </cell>
        </row>
        <row r="650">
          <cell r="A650">
            <v>1672</v>
          </cell>
          <cell r="B650" t="str">
            <v>OŠ Josip Kozarac - Soljani</v>
          </cell>
        </row>
        <row r="651">
          <cell r="A651">
            <v>1692</v>
          </cell>
          <cell r="B651" t="str">
            <v>OŠ Josip Pupačić</v>
          </cell>
        </row>
        <row r="652">
          <cell r="A652">
            <v>4016</v>
          </cell>
          <cell r="B652" t="str">
            <v>OŠ Josip Ribičić - Trst</v>
          </cell>
        </row>
        <row r="653">
          <cell r="A653">
            <v>4055</v>
          </cell>
          <cell r="B653" t="str">
            <v>OŠ Josip Vergilij Perić</v>
          </cell>
        </row>
        <row r="654">
          <cell r="A654">
            <v>1343</v>
          </cell>
          <cell r="B654" t="str">
            <v>OŠ Josipa Antuna Ćolnića</v>
          </cell>
        </row>
        <row r="655">
          <cell r="A655">
            <v>4</v>
          </cell>
          <cell r="B655" t="str">
            <v>OŠ Josipa Badalića - Graberje Ivanićko</v>
          </cell>
        </row>
        <row r="656">
          <cell r="A656">
            <v>226</v>
          </cell>
          <cell r="B656" t="str">
            <v>OŠ Josipa Broza</v>
          </cell>
        </row>
        <row r="657">
          <cell r="A657">
            <v>1398</v>
          </cell>
          <cell r="B657" t="str">
            <v>OŠ Josipa Jurja Strossmayera - Đurđenovac</v>
          </cell>
        </row>
        <row r="658">
          <cell r="A658">
            <v>1473</v>
          </cell>
          <cell r="B658" t="str">
            <v>OŠ Josipa Jurja Strossmayera - Trnava</v>
          </cell>
        </row>
        <row r="659">
          <cell r="A659">
            <v>2199</v>
          </cell>
          <cell r="B659" t="str">
            <v>OŠ Josipa Jurja Strossmayera - Zagreb</v>
          </cell>
        </row>
        <row r="660">
          <cell r="A660">
            <v>302</v>
          </cell>
          <cell r="B660" t="str">
            <v>OŠ Josipa Kozarca - Lipovljani</v>
          </cell>
        </row>
        <row r="661">
          <cell r="A661">
            <v>1478</v>
          </cell>
          <cell r="B661" t="str">
            <v>OŠ Josipa Kozarca - Semeljci</v>
          </cell>
        </row>
        <row r="662">
          <cell r="A662">
            <v>951</v>
          </cell>
          <cell r="B662" t="str">
            <v>OŠ Josipa Kozarca - Slatina</v>
          </cell>
        </row>
        <row r="663">
          <cell r="A663">
            <v>1577</v>
          </cell>
          <cell r="B663" t="str">
            <v>OŠ Josipa Kozarca - Vinkovci</v>
          </cell>
        </row>
        <row r="664">
          <cell r="A664">
            <v>1646</v>
          </cell>
          <cell r="B664" t="str">
            <v>OŠ Josipa Lovretića</v>
          </cell>
        </row>
        <row r="665">
          <cell r="A665">
            <v>1595</v>
          </cell>
          <cell r="B665" t="str">
            <v>OŠ Josipa Matoša</v>
          </cell>
        </row>
        <row r="666">
          <cell r="A666">
            <v>2261</v>
          </cell>
          <cell r="B666" t="str">
            <v>OŠ Josipa Račića</v>
          </cell>
        </row>
        <row r="667">
          <cell r="A667">
            <v>3144</v>
          </cell>
          <cell r="B667" t="str">
            <v>OŠ Josipa Zorića</v>
          </cell>
        </row>
        <row r="668">
          <cell r="A668">
            <v>423</v>
          </cell>
          <cell r="B668" t="str">
            <v>OŠ Josipdol</v>
          </cell>
        </row>
        <row r="669">
          <cell r="A669">
            <v>1380</v>
          </cell>
          <cell r="B669" t="str">
            <v>OŠ Josipovac</v>
          </cell>
        </row>
        <row r="670">
          <cell r="A670">
            <v>2184</v>
          </cell>
          <cell r="B670" t="str">
            <v>OŠ Jože Horvata Kotoriba</v>
          </cell>
        </row>
        <row r="671">
          <cell r="A671">
            <v>2033</v>
          </cell>
          <cell r="B671" t="str">
            <v>OŠ Jože Šurana - Višnjan</v>
          </cell>
        </row>
        <row r="672">
          <cell r="A672">
            <v>1620</v>
          </cell>
          <cell r="B672" t="str">
            <v>OŠ Julija Benešića</v>
          </cell>
        </row>
        <row r="673">
          <cell r="A673">
            <v>1031</v>
          </cell>
          <cell r="B673" t="str">
            <v>OŠ Julija Kempfa</v>
          </cell>
        </row>
        <row r="674">
          <cell r="A674">
            <v>2262</v>
          </cell>
          <cell r="B674" t="str">
            <v>OŠ Julija Klovića</v>
          </cell>
        </row>
        <row r="675">
          <cell r="A675">
            <v>1991</v>
          </cell>
          <cell r="B675" t="str">
            <v>OŠ Jure Filipovića - Barban</v>
          </cell>
        </row>
        <row r="676">
          <cell r="A676">
            <v>2273</v>
          </cell>
          <cell r="B676" t="str">
            <v>OŠ Jure Kaštelana</v>
          </cell>
        </row>
        <row r="677">
          <cell r="A677">
            <v>1276</v>
          </cell>
          <cell r="B677" t="str">
            <v>OŠ Jurja Barakovića</v>
          </cell>
        </row>
        <row r="678">
          <cell r="A678">
            <v>1220</v>
          </cell>
          <cell r="B678" t="str">
            <v>OŠ Jurja Dalmatinca - Pag</v>
          </cell>
        </row>
        <row r="679">
          <cell r="A679">
            <v>1542</v>
          </cell>
          <cell r="B679" t="str">
            <v>OŠ Jurja Dalmatinca - Šibenik</v>
          </cell>
        </row>
        <row r="680">
          <cell r="A680">
            <v>1988</v>
          </cell>
          <cell r="B680" t="str">
            <v>OŠ Jurja Dobrile - Rovinj</v>
          </cell>
        </row>
        <row r="681">
          <cell r="A681">
            <v>38</v>
          </cell>
          <cell r="B681" t="str">
            <v>OŠ Jurja Habdelića</v>
          </cell>
        </row>
        <row r="682">
          <cell r="A682">
            <v>864</v>
          </cell>
          <cell r="B682" t="str">
            <v>OŠ Jurja Klovića - Tribalj</v>
          </cell>
        </row>
        <row r="683">
          <cell r="A683">
            <v>1540</v>
          </cell>
          <cell r="B683" t="str">
            <v>OŠ Jurja Šižgorića</v>
          </cell>
        </row>
        <row r="684">
          <cell r="A684">
            <v>2022</v>
          </cell>
          <cell r="B684" t="str">
            <v>OŠ Juršići</v>
          </cell>
        </row>
        <row r="685">
          <cell r="A685">
            <v>4039</v>
          </cell>
          <cell r="B685" t="str">
            <v>OŠ Kajzerica</v>
          </cell>
        </row>
        <row r="686">
          <cell r="A686">
            <v>613</v>
          </cell>
          <cell r="B686" t="str">
            <v>OŠ Kalnik</v>
          </cell>
        </row>
        <row r="687">
          <cell r="A687">
            <v>1781</v>
          </cell>
          <cell r="B687" t="str">
            <v>OŠ Kamen-Šine</v>
          </cell>
        </row>
        <row r="688">
          <cell r="A688">
            <v>1861</v>
          </cell>
          <cell r="B688" t="str">
            <v>OŠ Kamešnica</v>
          </cell>
        </row>
        <row r="689">
          <cell r="A689">
            <v>782</v>
          </cell>
          <cell r="B689" t="str">
            <v>OŠ Kantrida</v>
          </cell>
        </row>
        <row r="690">
          <cell r="A690">
            <v>116</v>
          </cell>
          <cell r="B690" t="str">
            <v>OŠ Kardinal Alojzije Stepinac</v>
          </cell>
        </row>
        <row r="691">
          <cell r="A691">
            <v>916</v>
          </cell>
          <cell r="B691" t="str">
            <v>OŠ Karlobag</v>
          </cell>
        </row>
        <row r="692">
          <cell r="A692">
            <v>1972</v>
          </cell>
          <cell r="B692" t="str">
            <v xml:space="preserve">OŠ Kaštenjer - Pula </v>
          </cell>
        </row>
        <row r="693">
          <cell r="A693">
            <v>2848</v>
          </cell>
          <cell r="B693" t="str">
            <v>OŠ Katarina Zrinska - Mečenčani</v>
          </cell>
        </row>
        <row r="694">
          <cell r="A694">
            <v>414</v>
          </cell>
          <cell r="B694" t="str">
            <v>OŠ Katarine Zrinski - Krnjak</v>
          </cell>
        </row>
        <row r="695">
          <cell r="A695">
            <v>1557</v>
          </cell>
          <cell r="B695" t="str">
            <v>OŠ Kistanje</v>
          </cell>
        </row>
        <row r="696">
          <cell r="A696">
            <v>828</v>
          </cell>
          <cell r="B696" t="str">
            <v>OŠ Klana</v>
          </cell>
        </row>
        <row r="697">
          <cell r="A697">
            <v>110</v>
          </cell>
          <cell r="B697" t="str">
            <v>OŠ Klinča Sela</v>
          </cell>
        </row>
        <row r="698">
          <cell r="A698">
            <v>592</v>
          </cell>
          <cell r="B698" t="str">
            <v xml:space="preserve">OŠ Kloštar Podravski </v>
          </cell>
        </row>
        <row r="699">
          <cell r="A699">
            <v>1766</v>
          </cell>
          <cell r="B699" t="str">
            <v>OŠ Kman-Kocunar</v>
          </cell>
        </row>
        <row r="700">
          <cell r="A700">
            <v>472</v>
          </cell>
          <cell r="B700" t="str">
            <v>OŠ Kneginec Gornji</v>
          </cell>
        </row>
        <row r="701">
          <cell r="A701">
            <v>1797</v>
          </cell>
          <cell r="B701" t="str">
            <v>OŠ Kneza Branimira</v>
          </cell>
        </row>
        <row r="702">
          <cell r="A702">
            <v>1738</v>
          </cell>
          <cell r="B702" t="str">
            <v>OŠ Kneza Mislava</v>
          </cell>
        </row>
        <row r="703">
          <cell r="A703">
            <v>1739</v>
          </cell>
          <cell r="B703" t="str">
            <v>OŠ Kneza Trpimira</v>
          </cell>
        </row>
        <row r="704">
          <cell r="A704">
            <v>1419</v>
          </cell>
          <cell r="B704" t="str">
            <v>OŠ Kneževi Vinogradi</v>
          </cell>
        </row>
        <row r="705">
          <cell r="A705">
            <v>299</v>
          </cell>
          <cell r="B705" t="str">
            <v>OŠ Komarevo</v>
          </cell>
        </row>
        <row r="706">
          <cell r="A706">
            <v>1905</v>
          </cell>
          <cell r="B706" t="str">
            <v>OŠ Komiža</v>
          </cell>
        </row>
        <row r="707">
          <cell r="A707">
            <v>188</v>
          </cell>
          <cell r="B707" t="str">
            <v>OŠ Konjščina</v>
          </cell>
        </row>
        <row r="708">
          <cell r="A708">
            <v>554</v>
          </cell>
          <cell r="B708" t="str">
            <v xml:space="preserve">OŠ Koprivnički Bregi </v>
          </cell>
        </row>
        <row r="709">
          <cell r="A709">
            <v>4040</v>
          </cell>
          <cell r="B709" t="str">
            <v>OŠ Koprivnički Ivanec</v>
          </cell>
        </row>
        <row r="710">
          <cell r="A710">
            <v>1661</v>
          </cell>
          <cell r="B710" t="str">
            <v>OŠ Korog - Korog</v>
          </cell>
        </row>
        <row r="711">
          <cell r="A711">
            <v>2852</v>
          </cell>
          <cell r="B711" t="str">
            <v>OŠ Kostrena</v>
          </cell>
        </row>
        <row r="712">
          <cell r="A712">
            <v>784</v>
          </cell>
          <cell r="B712" t="str">
            <v>OŠ Kozala</v>
          </cell>
        </row>
        <row r="713">
          <cell r="A713">
            <v>1357</v>
          </cell>
          <cell r="B713" t="str">
            <v>OŠ Kralja Tomislava - Našice</v>
          </cell>
        </row>
        <row r="714">
          <cell r="A714">
            <v>936</v>
          </cell>
          <cell r="B714" t="str">
            <v>OŠ Kralja Tomislava - Udbina</v>
          </cell>
        </row>
        <row r="715">
          <cell r="A715">
            <v>2257</v>
          </cell>
          <cell r="B715" t="str">
            <v>OŠ Kralja Tomislava - Zagreb</v>
          </cell>
        </row>
        <row r="716">
          <cell r="A716">
            <v>1785</v>
          </cell>
          <cell r="B716" t="str">
            <v>OŠ Kralja Zvonimira</v>
          </cell>
        </row>
        <row r="717">
          <cell r="A717">
            <v>830</v>
          </cell>
          <cell r="B717" t="str">
            <v>OŠ Kraljevica</v>
          </cell>
        </row>
        <row r="718">
          <cell r="A718">
            <v>2875</v>
          </cell>
          <cell r="B718" t="str">
            <v>OŠ Kraljice Jelene</v>
          </cell>
        </row>
        <row r="719">
          <cell r="A719">
            <v>190</v>
          </cell>
          <cell r="B719" t="str">
            <v>OŠ Krapinske Toplice</v>
          </cell>
        </row>
        <row r="720">
          <cell r="A720">
            <v>1226</v>
          </cell>
          <cell r="B720" t="str">
            <v>OŠ Krune Krstića - Zadar</v>
          </cell>
        </row>
        <row r="721">
          <cell r="A721">
            <v>88</v>
          </cell>
          <cell r="B721" t="str">
            <v>OŠ Ksavera Šandora Gjalskog - Donja Zelina</v>
          </cell>
        </row>
        <row r="722">
          <cell r="A722">
            <v>150</v>
          </cell>
          <cell r="B722" t="str">
            <v>OŠ Ksavera Šandora Gjalskog - Zabok</v>
          </cell>
        </row>
        <row r="723">
          <cell r="A723">
            <v>2198</v>
          </cell>
          <cell r="B723" t="str">
            <v>OŠ Ksavera Šandora Gjalskog - Zagreb</v>
          </cell>
        </row>
        <row r="724">
          <cell r="A724">
            <v>2116</v>
          </cell>
          <cell r="B724" t="str">
            <v>OŠ Kula Norinska</v>
          </cell>
        </row>
        <row r="725">
          <cell r="A725">
            <v>2106</v>
          </cell>
          <cell r="B725" t="str">
            <v>OŠ Kuna</v>
          </cell>
        </row>
        <row r="726">
          <cell r="A726">
            <v>100</v>
          </cell>
          <cell r="B726" t="str">
            <v>OŠ Kupljenovo</v>
          </cell>
        </row>
        <row r="727">
          <cell r="A727">
            <v>2141</v>
          </cell>
          <cell r="B727" t="str">
            <v>OŠ Kuršanec</v>
          </cell>
        </row>
        <row r="728">
          <cell r="A728">
            <v>2202</v>
          </cell>
          <cell r="B728" t="str">
            <v>OŠ Kustošija</v>
          </cell>
        </row>
        <row r="729">
          <cell r="A729">
            <v>1392</v>
          </cell>
          <cell r="B729" t="str">
            <v>OŠ Ladimirevci</v>
          </cell>
        </row>
        <row r="730">
          <cell r="A730">
            <v>2049</v>
          </cell>
          <cell r="B730" t="str">
            <v>OŠ Lapad</v>
          </cell>
        </row>
        <row r="731">
          <cell r="A731">
            <v>1452</v>
          </cell>
          <cell r="B731" t="str">
            <v>OŠ Laslovo</v>
          </cell>
        </row>
        <row r="732">
          <cell r="A732">
            <v>2884</v>
          </cell>
          <cell r="B732" t="str">
            <v>OŠ Lauder-Hugo Kon</v>
          </cell>
        </row>
        <row r="733">
          <cell r="A733">
            <v>566</v>
          </cell>
          <cell r="B733" t="str">
            <v>OŠ Legrad</v>
          </cell>
        </row>
        <row r="734">
          <cell r="A734">
            <v>2917</v>
          </cell>
          <cell r="B734" t="str">
            <v>OŠ Libar</v>
          </cell>
        </row>
        <row r="735">
          <cell r="A735">
            <v>187</v>
          </cell>
          <cell r="B735" t="str">
            <v>OŠ Lijepa Naša</v>
          </cell>
        </row>
        <row r="736">
          <cell r="A736">
            <v>1084</v>
          </cell>
          <cell r="B736" t="str">
            <v>OŠ Lipik</v>
          </cell>
        </row>
        <row r="737">
          <cell r="A737">
            <v>1641</v>
          </cell>
          <cell r="B737" t="str">
            <v>OŠ Lipovac</v>
          </cell>
        </row>
        <row r="738">
          <cell r="A738">
            <v>4058</v>
          </cell>
          <cell r="B738" t="str">
            <v>OŠ Lotrščak</v>
          </cell>
        </row>
        <row r="739">
          <cell r="A739">
            <v>1629</v>
          </cell>
          <cell r="B739" t="str">
            <v>OŠ Lovas</v>
          </cell>
        </row>
        <row r="740">
          <cell r="A740">
            <v>935</v>
          </cell>
          <cell r="B740" t="str">
            <v>OŠ Lovinac</v>
          </cell>
        </row>
        <row r="741">
          <cell r="A741">
            <v>2241</v>
          </cell>
          <cell r="B741" t="str">
            <v>OŠ Lovre pl. Matačića</v>
          </cell>
        </row>
        <row r="742">
          <cell r="A742">
            <v>1760</v>
          </cell>
          <cell r="B742" t="str">
            <v>OŠ Lučac</v>
          </cell>
        </row>
        <row r="743">
          <cell r="A743">
            <v>2290</v>
          </cell>
          <cell r="B743" t="str">
            <v>OŠ Lučko</v>
          </cell>
        </row>
        <row r="744">
          <cell r="A744">
            <v>450</v>
          </cell>
          <cell r="B744" t="str">
            <v>OŠ Ludbreg</v>
          </cell>
        </row>
        <row r="745">
          <cell r="A745">
            <v>324</v>
          </cell>
          <cell r="B745" t="str">
            <v>OŠ Ludina</v>
          </cell>
        </row>
        <row r="746">
          <cell r="A746">
            <v>1427</v>
          </cell>
          <cell r="B746" t="str">
            <v>OŠ Lug - Laskói Általános Iskola</v>
          </cell>
        </row>
        <row r="747">
          <cell r="A747">
            <v>2886</v>
          </cell>
          <cell r="B747" t="str">
            <v>OŠ Luka - Luka</v>
          </cell>
        </row>
        <row r="748">
          <cell r="A748">
            <v>2910</v>
          </cell>
          <cell r="B748" t="str">
            <v>OŠ Luka - Sesvete</v>
          </cell>
        </row>
        <row r="749">
          <cell r="A749">
            <v>1493</v>
          </cell>
          <cell r="B749" t="str">
            <v>OŠ Luka Botić</v>
          </cell>
        </row>
        <row r="750">
          <cell r="A750">
            <v>909</v>
          </cell>
          <cell r="B750" t="str">
            <v>OŠ Luke Perkovića - Brinje</v>
          </cell>
        </row>
        <row r="751">
          <cell r="A751">
            <v>513</v>
          </cell>
          <cell r="B751" t="str">
            <v>OŠ Ljubešćica</v>
          </cell>
        </row>
        <row r="752">
          <cell r="A752">
            <v>2269</v>
          </cell>
          <cell r="B752" t="str">
            <v>OŠ Ljubljanica - Zagreb</v>
          </cell>
        </row>
        <row r="753">
          <cell r="A753">
            <v>7</v>
          </cell>
          <cell r="B753" t="str">
            <v>OŠ Ljubo Babić</v>
          </cell>
        </row>
        <row r="754">
          <cell r="A754">
            <v>1155</v>
          </cell>
          <cell r="B754" t="str">
            <v>OŠ Ljudevit Gaj - Lužani</v>
          </cell>
        </row>
        <row r="755">
          <cell r="A755">
            <v>202</v>
          </cell>
          <cell r="B755" t="str">
            <v>OŠ Ljudevit Gaj - Mihovljan</v>
          </cell>
        </row>
        <row r="756">
          <cell r="A756">
            <v>147</v>
          </cell>
          <cell r="B756" t="str">
            <v>OŠ Ljudevit Gaj u Krapini</v>
          </cell>
        </row>
        <row r="757">
          <cell r="A757">
            <v>1089</v>
          </cell>
          <cell r="B757" t="str">
            <v>OŠ Ljudevita Gaja - Nova Gradiška</v>
          </cell>
        </row>
        <row r="758">
          <cell r="A758">
            <v>1370</v>
          </cell>
          <cell r="B758" t="str">
            <v>OŠ Ljudevita Gaja - Osijek</v>
          </cell>
        </row>
        <row r="759">
          <cell r="A759">
            <v>78</v>
          </cell>
          <cell r="B759" t="str">
            <v>OŠ Ljudevita Gaja - Zaprešić</v>
          </cell>
        </row>
        <row r="760">
          <cell r="A760">
            <v>537</v>
          </cell>
          <cell r="B760" t="str">
            <v>OŠ Ljudevita Modeca - Križevci</v>
          </cell>
        </row>
        <row r="761">
          <cell r="A761">
            <v>196</v>
          </cell>
          <cell r="B761" t="str">
            <v>OŠ Mače</v>
          </cell>
        </row>
        <row r="762">
          <cell r="A762">
            <v>362</v>
          </cell>
          <cell r="B762" t="str">
            <v>OŠ Mahično</v>
          </cell>
        </row>
        <row r="763">
          <cell r="A763">
            <v>1716</v>
          </cell>
          <cell r="B763" t="str">
            <v>OŠ Majstora Radovana</v>
          </cell>
        </row>
        <row r="764">
          <cell r="A764">
            <v>2254</v>
          </cell>
          <cell r="B764" t="str">
            <v>OŠ Malešnica</v>
          </cell>
        </row>
        <row r="765">
          <cell r="A765">
            <v>4053</v>
          </cell>
          <cell r="B765" t="str">
            <v>OŠ Malinska - Dubašnica</v>
          </cell>
        </row>
        <row r="766">
          <cell r="A766">
            <v>1757</v>
          </cell>
          <cell r="B766" t="str">
            <v>OŠ Manuš</v>
          </cell>
        </row>
        <row r="767">
          <cell r="A767">
            <v>2005</v>
          </cell>
          <cell r="B767" t="str">
            <v>OŠ Marčana</v>
          </cell>
        </row>
        <row r="768">
          <cell r="A768">
            <v>1671</v>
          </cell>
          <cell r="B768" t="str">
            <v>OŠ Mare Švel-Gamiršek</v>
          </cell>
        </row>
        <row r="769">
          <cell r="A769">
            <v>843</v>
          </cell>
          <cell r="B769" t="str">
            <v>OŠ Maria Martinolića</v>
          </cell>
        </row>
        <row r="770">
          <cell r="A770">
            <v>198</v>
          </cell>
          <cell r="B770" t="str">
            <v>OŠ Marija Bistrica</v>
          </cell>
        </row>
        <row r="771">
          <cell r="A771">
            <v>2023</v>
          </cell>
          <cell r="B771" t="str">
            <v>OŠ Marije i Line</v>
          </cell>
        </row>
        <row r="772">
          <cell r="A772">
            <v>2215</v>
          </cell>
          <cell r="B772" t="str">
            <v>OŠ Marije Jurić Zagorke</v>
          </cell>
        </row>
        <row r="773">
          <cell r="A773">
            <v>2051</v>
          </cell>
          <cell r="B773" t="str">
            <v>OŠ Marina Držića - Dubrovnik</v>
          </cell>
        </row>
        <row r="774">
          <cell r="A774">
            <v>2278</v>
          </cell>
          <cell r="B774" t="str">
            <v>OŠ Marina Držića - Zagreb</v>
          </cell>
        </row>
        <row r="775">
          <cell r="A775">
            <v>2047</v>
          </cell>
          <cell r="B775" t="str">
            <v>OŠ Marina Getaldića</v>
          </cell>
        </row>
        <row r="776">
          <cell r="A776">
            <v>1752</v>
          </cell>
          <cell r="B776" t="str">
            <v>OŠ Marjan</v>
          </cell>
        </row>
        <row r="777">
          <cell r="A777">
            <v>1706</v>
          </cell>
          <cell r="B777" t="str">
            <v>OŠ Marka Marulića</v>
          </cell>
        </row>
        <row r="778">
          <cell r="A778">
            <v>1205</v>
          </cell>
          <cell r="B778" t="str">
            <v>OŠ Markovac</v>
          </cell>
        </row>
        <row r="779">
          <cell r="A779">
            <v>2225</v>
          </cell>
          <cell r="B779" t="str">
            <v>OŠ Markuševec</v>
          </cell>
        </row>
        <row r="780">
          <cell r="A780">
            <v>1662</v>
          </cell>
          <cell r="B780" t="str">
            <v>OŠ Markušica</v>
          </cell>
        </row>
        <row r="781">
          <cell r="A781">
            <v>503</v>
          </cell>
          <cell r="B781" t="str">
            <v>OŠ Martijanec</v>
          </cell>
        </row>
        <row r="782">
          <cell r="A782">
            <v>4017</v>
          </cell>
          <cell r="B782" t="str">
            <v>OŠ Mate Balote - Buje</v>
          </cell>
        </row>
        <row r="783">
          <cell r="A783">
            <v>244</v>
          </cell>
          <cell r="B783" t="str">
            <v>OŠ Mate Lovraka - Kutina</v>
          </cell>
        </row>
        <row r="784">
          <cell r="A784">
            <v>1094</v>
          </cell>
          <cell r="B784" t="str">
            <v>OŠ Mate Lovraka - Nova Gradiška</v>
          </cell>
        </row>
        <row r="785">
          <cell r="A785">
            <v>267</v>
          </cell>
          <cell r="B785" t="str">
            <v>OŠ Mate Lovraka - Petrinja</v>
          </cell>
        </row>
        <row r="786">
          <cell r="A786">
            <v>713</v>
          </cell>
          <cell r="B786" t="str">
            <v>OŠ Mate Lovraka - Veliki Grđevac</v>
          </cell>
        </row>
        <row r="787">
          <cell r="A787">
            <v>1492</v>
          </cell>
          <cell r="B787" t="str">
            <v>OŠ Mate Lovraka - Vladislavci</v>
          </cell>
        </row>
        <row r="788">
          <cell r="A788">
            <v>2214</v>
          </cell>
          <cell r="B788" t="str">
            <v>OŠ Mate Lovraka - Zagreb</v>
          </cell>
        </row>
        <row r="789">
          <cell r="A789">
            <v>1602</v>
          </cell>
          <cell r="B789" t="str">
            <v>OŠ Mate Lovraka - Županja</v>
          </cell>
        </row>
        <row r="790">
          <cell r="A790">
            <v>1611</v>
          </cell>
          <cell r="B790" t="str">
            <v>OŠ Matija Antun Reljković - Cerna</v>
          </cell>
        </row>
        <row r="791">
          <cell r="A791">
            <v>1177</v>
          </cell>
          <cell r="B791" t="str">
            <v>OŠ Matija Antun Reljković - Davor</v>
          </cell>
        </row>
        <row r="792">
          <cell r="A792">
            <v>1171</v>
          </cell>
          <cell r="B792" t="str">
            <v>OŠ Matija Gubec - Cernik</v>
          </cell>
        </row>
        <row r="793">
          <cell r="A793">
            <v>1628</v>
          </cell>
          <cell r="B793" t="str">
            <v>OŠ Matija Gubec - Jarmina</v>
          </cell>
        </row>
        <row r="794">
          <cell r="A794">
            <v>1494</v>
          </cell>
          <cell r="B794" t="str">
            <v>OŠ Matija Gubec - Magdalenovac</v>
          </cell>
        </row>
        <row r="795">
          <cell r="A795">
            <v>1349</v>
          </cell>
          <cell r="B795" t="str">
            <v>OŠ Matija Gubec - Piškorevci</v>
          </cell>
        </row>
        <row r="796">
          <cell r="A796">
            <v>174</v>
          </cell>
          <cell r="B796" t="str">
            <v>OŠ Matije Gupca - Gornja Stubica</v>
          </cell>
        </row>
        <row r="797">
          <cell r="A797">
            <v>2265</v>
          </cell>
          <cell r="B797" t="str">
            <v>OŠ Matije Gupca - Zagreb</v>
          </cell>
        </row>
        <row r="798">
          <cell r="A798">
            <v>1386</v>
          </cell>
          <cell r="B798" t="str">
            <v>OŠ Matije Petra Katančića</v>
          </cell>
        </row>
        <row r="799">
          <cell r="A799">
            <v>1934</v>
          </cell>
          <cell r="B799" t="str">
            <v>OŠ Matije Vlačića</v>
          </cell>
        </row>
        <row r="800">
          <cell r="A800">
            <v>2234</v>
          </cell>
          <cell r="B800" t="str">
            <v>OŠ Matka Laginje</v>
          </cell>
        </row>
        <row r="801">
          <cell r="A801">
            <v>2205</v>
          </cell>
          <cell r="B801" t="str">
            <v>OŠ Medvedgrad</v>
          </cell>
        </row>
        <row r="802">
          <cell r="A802">
            <v>1772</v>
          </cell>
          <cell r="B802" t="str">
            <v>OŠ Mejaši</v>
          </cell>
        </row>
        <row r="803">
          <cell r="A803">
            <v>1762</v>
          </cell>
          <cell r="B803" t="str">
            <v>OŠ Meje</v>
          </cell>
        </row>
        <row r="804">
          <cell r="A804">
            <v>1770</v>
          </cell>
          <cell r="B804" t="str">
            <v>OŠ Mertojak</v>
          </cell>
        </row>
        <row r="805">
          <cell r="A805">
            <v>447</v>
          </cell>
          <cell r="B805" t="str">
            <v>OŠ Metel Ožegović</v>
          </cell>
        </row>
        <row r="806">
          <cell r="A806">
            <v>20</v>
          </cell>
          <cell r="B806" t="str">
            <v>OŠ Mihaela Šiloboda</v>
          </cell>
        </row>
        <row r="807">
          <cell r="A807">
            <v>569</v>
          </cell>
          <cell r="B807" t="str">
            <v>OŠ Mihovil Pavlek Miškina - Đelekovec</v>
          </cell>
        </row>
        <row r="808">
          <cell r="A808">
            <v>1675</v>
          </cell>
          <cell r="B808" t="str">
            <v>OŠ Mijat Stojanović</v>
          </cell>
        </row>
        <row r="809">
          <cell r="A809">
            <v>993</v>
          </cell>
          <cell r="B809" t="str">
            <v>OŠ Mikleuš</v>
          </cell>
        </row>
        <row r="810">
          <cell r="A810">
            <v>1121</v>
          </cell>
          <cell r="B810" t="str">
            <v>OŠ Milan Amruš</v>
          </cell>
        </row>
        <row r="811">
          <cell r="A811">
            <v>827</v>
          </cell>
          <cell r="B811" t="str">
            <v>OŠ Milan Brozović</v>
          </cell>
        </row>
        <row r="812">
          <cell r="A812">
            <v>1899</v>
          </cell>
          <cell r="B812" t="str">
            <v>OŠ Milana Begovića</v>
          </cell>
        </row>
        <row r="813">
          <cell r="A813">
            <v>27</v>
          </cell>
          <cell r="B813" t="str">
            <v>OŠ Milana Langa</v>
          </cell>
        </row>
        <row r="814">
          <cell r="A814">
            <v>2019</v>
          </cell>
          <cell r="B814" t="str">
            <v>OŠ Milana Šorga - Oprtalj</v>
          </cell>
        </row>
        <row r="815">
          <cell r="A815">
            <v>1490</v>
          </cell>
          <cell r="B815" t="str">
            <v>OŠ Milka Cepelića</v>
          </cell>
        </row>
        <row r="816">
          <cell r="A816">
            <v>135</v>
          </cell>
          <cell r="B816" t="str">
            <v>OŠ Milke Trnine</v>
          </cell>
        </row>
        <row r="817">
          <cell r="A817">
            <v>1879</v>
          </cell>
          <cell r="B817" t="str">
            <v>OŠ Milna</v>
          </cell>
        </row>
        <row r="818">
          <cell r="A818">
            <v>668</v>
          </cell>
          <cell r="B818" t="str">
            <v>OŠ Mirka Pereša</v>
          </cell>
        </row>
        <row r="819">
          <cell r="A819">
            <v>1448</v>
          </cell>
          <cell r="B819" t="str">
            <v>OŠ Miroslava Krleže - Čepin</v>
          </cell>
        </row>
        <row r="820">
          <cell r="A820">
            <v>2194</v>
          </cell>
          <cell r="B820" t="str">
            <v>OŠ Miroslava Krleže - Zagreb</v>
          </cell>
        </row>
        <row r="821">
          <cell r="A821">
            <v>1593</v>
          </cell>
          <cell r="B821" t="str">
            <v>OŠ Mitnica</v>
          </cell>
        </row>
        <row r="822">
          <cell r="A822">
            <v>1046</v>
          </cell>
          <cell r="B822" t="str">
            <v>OŠ Mladost - Jakšić</v>
          </cell>
        </row>
        <row r="823">
          <cell r="A823">
            <v>309</v>
          </cell>
          <cell r="B823" t="str">
            <v>OŠ Mladost - Lekenik</v>
          </cell>
        </row>
        <row r="824">
          <cell r="A824">
            <v>1367</v>
          </cell>
          <cell r="B824" t="str">
            <v>OŠ Mladost - Osijek</v>
          </cell>
        </row>
        <row r="825">
          <cell r="A825">
            <v>2299</v>
          </cell>
          <cell r="B825" t="str">
            <v>OŠ Mladost - Zagreb</v>
          </cell>
        </row>
        <row r="826">
          <cell r="A826">
            <v>2109</v>
          </cell>
          <cell r="B826" t="str">
            <v>OŠ Mljet</v>
          </cell>
        </row>
        <row r="827">
          <cell r="A827">
            <v>2061</v>
          </cell>
          <cell r="B827" t="str">
            <v>OŠ Mokošica - Dubrovnik</v>
          </cell>
        </row>
        <row r="828">
          <cell r="A828">
            <v>601</v>
          </cell>
          <cell r="B828" t="str">
            <v>OŠ Molve</v>
          </cell>
        </row>
        <row r="829">
          <cell r="A829">
            <v>1976</v>
          </cell>
          <cell r="B829" t="str">
            <v>OŠ Monte Zaro</v>
          </cell>
        </row>
        <row r="830">
          <cell r="A830">
            <v>870</v>
          </cell>
          <cell r="B830" t="str">
            <v>OŠ Mrkopalj</v>
          </cell>
        </row>
        <row r="831">
          <cell r="A831">
            <v>2156</v>
          </cell>
          <cell r="B831" t="str">
            <v>OŠ Mursko Središće</v>
          </cell>
        </row>
        <row r="832">
          <cell r="A832">
            <v>1568</v>
          </cell>
          <cell r="B832" t="str">
            <v>OŠ Murterski škoji</v>
          </cell>
        </row>
        <row r="833">
          <cell r="A833">
            <v>2324</v>
          </cell>
          <cell r="B833" t="str">
            <v>OŠ Nad lipom</v>
          </cell>
        </row>
        <row r="834">
          <cell r="A834">
            <v>2341</v>
          </cell>
          <cell r="B834" t="str">
            <v>OŠ Nandi s pravom javnosti</v>
          </cell>
        </row>
        <row r="835">
          <cell r="A835">
            <v>2159</v>
          </cell>
          <cell r="B835" t="str">
            <v>OŠ Nedelišće</v>
          </cell>
        </row>
        <row r="836">
          <cell r="A836">
            <v>1676</v>
          </cell>
          <cell r="B836" t="str">
            <v>OŠ Negoslavci</v>
          </cell>
        </row>
        <row r="837">
          <cell r="A837">
            <v>1800</v>
          </cell>
          <cell r="B837" t="str">
            <v>OŠ Neorić-Sutina</v>
          </cell>
        </row>
        <row r="838">
          <cell r="A838">
            <v>416</v>
          </cell>
          <cell r="B838" t="str">
            <v>OŠ Netretić</v>
          </cell>
        </row>
        <row r="839">
          <cell r="A839">
            <v>789</v>
          </cell>
          <cell r="B839" t="str">
            <v>OŠ Nikola Tesla - Rijeka</v>
          </cell>
        </row>
        <row r="840">
          <cell r="A840">
            <v>1592</v>
          </cell>
          <cell r="B840" t="str">
            <v>OŠ Nikole Andrića</v>
          </cell>
        </row>
        <row r="841">
          <cell r="A841">
            <v>48</v>
          </cell>
          <cell r="B841" t="str">
            <v>OŠ Nikole Hribara</v>
          </cell>
        </row>
        <row r="842">
          <cell r="A842">
            <v>1214</v>
          </cell>
          <cell r="B842" t="str">
            <v>OŠ Nikole Tesle - Gračac</v>
          </cell>
        </row>
        <row r="843">
          <cell r="A843">
            <v>1581</v>
          </cell>
          <cell r="B843" t="str">
            <v>OŠ Nikole Tesle - Mirkovci</v>
          </cell>
        </row>
        <row r="844">
          <cell r="A844">
            <v>2268</v>
          </cell>
          <cell r="B844" t="str">
            <v>OŠ Nikole Tesle - Zagreb</v>
          </cell>
        </row>
        <row r="845">
          <cell r="A845">
            <v>678</v>
          </cell>
          <cell r="B845" t="str">
            <v>OŠ Nova Rača</v>
          </cell>
        </row>
        <row r="846">
          <cell r="A846">
            <v>453</v>
          </cell>
          <cell r="B846" t="str">
            <v>OŠ Novi Marof</v>
          </cell>
        </row>
        <row r="847">
          <cell r="A847">
            <v>1271</v>
          </cell>
          <cell r="B847" t="str">
            <v>OŠ Novigrad</v>
          </cell>
        </row>
        <row r="848">
          <cell r="A848">
            <v>4050</v>
          </cell>
          <cell r="B848" t="str">
            <v>OŠ Novo Čiče</v>
          </cell>
        </row>
        <row r="849">
          <cell r="A849">
            <v>259</v>
          </cell>
          <cell r="B849" t="str">
            <v>OŠ Novska</v>
          </cell>
        </row>
        <row r="850">
          <cell r="A850">
            <v>1686</v>
          </cell>
          <cell r="B850" t="str">
            <v>OŠ o. Petra Perice Makarska</v>
          </cell>
        </row>
        <row r="851">
          <cell r="A851">
            <v>1217</v>
          </cell>
          <cell r="B851" t="str">
            <v>OŠ Obrovac</v>
          </cell>
        </row>
        <row r="852">
          <cell r="A852">
            <v>2301</v>
          </cell>
          <cell r="B852" t="str">
            <v>OŠ Odra</v>
          </cell>
        </row>
        <row r="853">
          <cell r="A853">
            <v>1188</v>
          </cell>
          <cell r="B853" t="str">
            <v>OŠ Okučani</v>
          </cell>
        </row>
        <row r="854">
          <cell r="A854">
            <v>4045</v>
          </cell>
          <cell r="B854" t="str">
            <v>OŠ Omišalj</v>
          </cell>
        </row>
        <row r="855">
          <cell r="A855">
            <v>2113</v>
          </cell>
          <cell r="B855" t="str">
            <v>OŠ Opuzen</v>
          </cell>
        </row>
        <row r="856">
          <cell r="A856">
            <v>2104</v>
          </cell>
          <cell r="B856" t="str">
            <v>OŠ Orebić</v>
          </cell>
        </row>
        <row r="857">
          <cell r="A857">
            <v>2154</v>
          </cell>
          <cell r="B857" t="str">
            <v>OŠ Orehovica</v>
          </cell>
        </row>
        <row r="858">
          <cell r="A858">
            <v>205</v>
          </cell>
          <cell r="B858" t="str">
            <v>OŠ Oroslavje</v>
          </cell>
        </row>
        <row r="859">
          <cell r="A859">
            <v>1740</v>
          </cell>
          <cell r="B859" t="str">
            <v>OŠ Ostrog</v>
          </cell>
        </row>
        <row r="860">
          <cell r="A860">
            <v>2303</v>
          </cell>
          <cell r="B860" t="str">
            <v>OŠ Otok</v>
          </cell>
        </row>
        <row r="861">
          <cell r="A861">
            <v>2201</v>
          </cell>
          <cell r="B861" t="str">
            <v>OŠ Otona Ivekovića</v>
          </cell>
        </row>
        <row r="862">
          <cell r="A862">
            <v>2119</v>
          </cell>
          <cell r="B862" t="str">
            <v>OŠ Otrići-Dubrave</v>
          </cell>
        </row>
        <row r="863">
          <cell r="A863">
            <v>1300</v>
          </cell>
          <cell r="B863" t="str">
            <v>OŠ Pakoštane</v>
          </cell>
        </row>
        <row r="864">
          <cell r="A864">
            <v>2196</v>
          </cell>
          <cell r="B864" t="str">
            <v>OŠ Pantovčak</v>
          </cell>
        </row>
        <row r="865">
          <cell r="A865">
            <v>77</v>
          </cell>
          <cell r="B865" t="str">
            <v>OŠ Pavao Belas</v>
          </cell>
        </row>
        <row r="866">
          <cell r="A866">
            <v>185</v>
          </cell>
          <cell r="B866" t="str">
            <v>OŠ Pavla Štoosa</v>
          </cell>
        </row>
        <row r="867">
          <cell r="A867">
            <v>2206</v>
          </cell>
          <cell r="B867" t="str">
            <v>OŠ Pavleka Miškine</v>
          </cell>
        </row>
        <row r="868">
          <cell r="A868">
            <v>786</v>
          </cell>
          <cell r="B868" t="str">
            <v>OŠ Pećine</v>
          </cell>
        </row>
        <row r="869">
          <cell r="A869">
            <v>798</v>
          </cell>
          <cell r="B869" t="str">
            <v>OŠ Pehlin</v>
          </cell>
        </row>
        <row r="870">
          <cell r="A870">
            <v>917</v>
          </cell>
          <cell r="B870" t="str">
            <v>OŠ Perušić</v>
          </cell>
        </row>
        <row r="871">
          <cell r="A871">
            <v>1718</v>
          </cell>
          <cell r="B871" t="str">
            <v>OŠ Petar Berislavić</v>
          </cell>
        </row>
        <row r="872">
          <cell r="A872">
            <v>1295</v>
          </cell>
          <cell r="B872" t="str">
            <v>OŠ Petar Lorini</v>
          </cell>
        </row>
        <row r="873">
          <cell r="A873">
            <v>1282</v>
          </cell>
          <cell r="B873" t="str">
            <v>OŠ Petar Zoranić - Nin</v>
          </cell>
        </row>
        <row r="874">
          <cell r="A874">
            <v>1318</v>
          </cell>
          <cell r="B874" t="str">
            <v>OŠ Petar Zoranić - Stankovci</v>
          </cell>
        </row>
        <row r="875">
          <cell r="A875">
            <v>737</v>
          </cell>
          <cell r="B875" t="str">
            <v>OŠ Petar Zrinski - Čabar</v>
          </cell>
        </row>
        <row r="876">
          <cell r="A876">
            <v>474</v>
          </cell>
          <cell r="B876" t="str">
            <v>OŠ Petar Zrinski - Jalžabet</v>
          </cell>
        </row>
        <row r="877">
          <cell r="A877">
            <v>2189</v>
          </cell>
          <cell r="B877" t="str">
            <v>OŠ Petar Zrinski - Šenkovec</v>
          </cell>
        </row>
        <row r="878">
          <cell r="A878">
            <v>2207</v>
          </cell>
          <cell r="B878" t="str">
            <v>OŠ Petar Zrinski - Zagreb</v>
          </cell>
        </row>
        <row r="879">
          <cell r="A879">
            <v>1880</v>
          </cell>
          <cell r="B879" t="str">
            <v>OŠ Petra Hektorovića - Stari Grad</v>
          </cell>
        </row>
        <row r="880">
          <cell r="A880">
            <v>2063</v>
          </cell>
          <cell r="B880" t="str">
            <v>OŠ Petra Kanavelića</v>
          </cell>
        </row>
        <row r="881">
          <cell r="A881">
            <v>1538</v>
          </cell>
          <cell r="B881" t="str">
            <v>OŠ Petra Krešimira IV.</v>
          </cell>
        </row>
        <row r="882">
          <cell r="A882">
            <v>1870</v>
          </cell>
          <cell r="B882" t="str">
            <v>OŠ Petra Kružića Klis</v>
          </cell>
        </row>
        <row r="883">
          <cell r="A883">
            <v>1011</v>
          </cell>
          <cell r="B883" t="str">
            <v>OŠ Petra Preradovića - Pitomača</v>
          </cell>
        </row>
        <row r="884">
          <cell r="A884">
            <v>1228</v>
          </cell>
          <cell r="B884" t="str">
            <v>OŠ Petra Preradovića - Zadar</v>
          </cell>
        </row>
        <row r="885">
          <cell r="A885">
            <v>2242</v>
          </cell>
          <cell r="B885" t="str">
            <v>OŠ Petra Preradovića - Zagreb</v>
          </cell>
        </row>
        <row r="886">
          <cell r="A886">
            <v>1992</v>
          </cell>
          <cell r="B886" t="str">
            <v>OŠ Petra Studenca - Kanfanar</v>
          </cell>
        </row>
        <row r="887">
          <cell r="A887">
            <v>1309</v>
          </cell>
          <cell r="B887" t="str">
            <v>OŠ Petra Zoranića</v>
          </cell>
        </row>
        <row r="888">
          <cell r="A888">
            <v>478</v>
          </cell>
          <cell r="B888" t="str">
            <v>OŠ Petrijanec</v>
          </cell>
        </row>
        <row r="889">
          <cell r="A889">
            <v>1471</v>
          </cell>
          <cell r="B889" t="str">
            <v>OŠ Petrijevci</v>
          </cell>
        </row>
        <row r="890">
          <cell r="A890">
            <v>1570</v>
          </cell>
          <cell r="B890" t="str">
            <v>OŠ Pirovac</v>
          </cell>
        </row>
        <row r="891">
          <cell r="A891">
            <v>431</v>
          </cell>
          <cell r="B891" t="str">
            <v xml:space="preserve">OŠ Plaški </v>
          </cell>
        </row>
        <row r="892">
          <cell r="A892">
            <v>938</v>
          </cell>
          <cell r="B892" t="str">
            <v>OŠ Plitvička Jezera</v>
          </cell>
        </row>
        <row r="893">
          <cell r="A893">
            <v>1765</v>
          </cell>
          <cell r="B893" t="str">
            <v>OŠ Plokite</v>
          </cell>
        </row>
        <row r="894">
          <cell r="A894">
            <v>788</v>
          </cell>
          <cell r="B894" t="str">
            <v>OŠ Podmurvice</v>
          </cell>
        </row>
        <row r="895">
          <cell r="A895">
            <v>458</v>
          </cell>
          <cell r="B895" t="str">
            <v>OŠ Podrute</v>
          </cell>
        </row>
        <row r="896">
          <cell r="A896">
            <v>2164</v>
          </cell>
          <cell r="B896" t="str">
            <v>OŠ Podturen</v>
          </cell>
        </row>
        <row r="897">
          <cell r="A897">
            <v>1759</v>
          </cell>
          <cell r="B897" t="str">
            <v>OŠ Pojišan</v>
          </cell>
        </row>
        <row r="898">
          <cell r="A898">
            <v>58</v>
          </cell>
          <cell r="B898" t="str">
            <v>OŠ Pokupsko</v>
          </cell>
        </row>
        <row r="899">
          <cell r="A899">
            <v>1314</v>
          </cell>
          <cell r="B899" t="str">
            <v>OŠ Polača</v>
          </cell>
        </row>
        <row r="900">
          <cell r="A900">
            <v>1261</v>
          </cell>
          <cell r="B900" t="str">
            <v>OŠ Poličnik</v>
          </cell>
        </row>
        <row r="901">
          <cell r="A901">
            <v>1416</v>
          </cell>
          <cell r="B901" t="str">
            <v>OŠ Popovac</v>
          </cell>
        </row>
        <row r="902">
          <cell r="A902">
            <v>318</v>
          </cell>
          <cell r="B902" t="str">
            <v>OŠ Popovača</v>
          </cell>
        </row>
        <row r="903">
          <cell r="A903">
            <v>1954</v>
          </cell>
          <cell r="B903" t="str">
            <v>OŠ Poreč</v>
          </cell>
        </row>
        <row r="904">
          <cell r="A904">
            <v>6</v>
          </cell>
          <cell r="B904" t="str">
            <v>OŠ Posavski Bregi</v>
          </cell>
        </row>
        <row r="905">
          <cell r="A905">
            <v>2263</v>
          </cell>
          <cell r="B905" t="str">
            <v>OŠ Prečko</v>
          </cell>
        </row>
        <row r="906">
          <cell r="A906">
            <v>2168</v>
          </cell>
          <cell r="B906" t="str">
            <v>OŠ Prelog</v>
          </cell>
        </row>
        <row r="907">
          <cell r="A907">
            <v>2126</v>
          </cell>
          <cell r="B907" t="str">
            <v>OŠ Primorje</v>
          </cell>
        </row>
        <row r="908">
          <cell r="A908">
            <v>1842</v>
          </cell>
          <cell r="B908" t="str">
            <v>OŠ Primorski Dolac</v>
          </cell>
        </row>
        <row r="909">
          <cell r="A909">
            <v>1558</v>
          </cell>
          <cell r="B909" t="str">
            <v>OŠ Primošten</v>
          </cell>
        </row>
        <row r="910">
          <cell r="A910">
            <v>1286</v>
          </cell>
          <cell r="B910" t="str">
            <v>OŠ Privlaka</v>
          </cell>
        </row>
        <row r="911">
          <cell r="A911">
            <v>1743</v>
          </cell>
          <cell r="B911" t="str">
            <v>OŠ Prof. Filipa Lukasa</v>
          </cell>
        </row>
        <row r="912">
          <cell r="A912">
            <v>607</v>
          </cell>
          <cell r="B912" t="str">
            <v>OŠ Prof. Franje Viktora Šignjara</v>
          </cell>
        </row>
        <row r="913">
          <cell r="A913">
            <v>1791</v>
          </cell>
          <cell r="B913" t="str">
            <v>OŠ Pučišća</v>
          </cell>
        </row>
        <row r="914">
          <cell r="A914">
            <v>1773</v>
          </cell>
          <cell r="B914" t="str">
            <v>OŠ Pujanki</v>
          </cell>
        </row>
        <row r="915">
          <cell r="A915">
            <v>103</v>
          </cell>
          <cell r="B915" t="str">
            <v>OŠ Pušća</v>
          </cell>
        </row>
        <row r="916">
          <cell r="A916">
            <v>263</v>
          </cell>
          <cell r="B916" t="str">
            <v>OŠ Rajić</v>
          </cell>
        </row>
        <row r="917">
          <cell r="A917">
            <v>2277</v>
          </cell>
          <cell r="B917" t="str">
            <v>OŠ Rapska</v>
          </cell>
        </row>
        <row r="918">
          <cell r="A918">
            <v>1768</v>
          </cell>
          <cell r="B918" t="str">
            <v>OŠ Ravne njive</v>
          </cell>
        </row>
        <row r="919">
          <cell r="A919">
            <v>350</v>
          </cell>
          <cell r="B919" t="str">
            <v>OŠ Rečica</v>
          </cell>
        </row>
        <row r="920">
          <cell r="A920">
            <v>2883</v>
          </cell>
          <cell r="B920" t="str">
            <v>OŠ Remete</v>
          </cell>
        </row>
        <row r="921">
          <cell r="A921">
            <v>1383</v>
          </cell>
          <cell r="B921" t="str">
            <v>OŠ Retfala</v>
          </cell>
        </row>
        <row r="922">
          <cell r="A922">
            <v>2209</v>
          </cell>
          <cell r="B922" t="str">
            <v>OŠ Retkovec</v>
          </cell>
        </row>
        <row r="923">
          <cell r="A923">
            <v>758</v>
          </cell>
          <cell r="B923" t="str">
            <v>OŠ Rikard Katalinić Jeretov</v>
          </cell>
        </row>
        <row r="924">
          <cell r="A924">
            <v>2016</v>
          </cell>
          <cell r="B924" t="str">
            <v>OŠ Rivarela</v>
          </cell>
        </row>
        <row r="925">
          <cell r="A925">
            <v>1560</v>
          </cell>
          <cell r="B925" t="str">
            <v>OŠ Rogoznica</v>
          </cell>
        </row>
        <row r="926">
          <cell r="A926">
            <v>722</v>
          </cell>
          <cell r="B926" t="str">
            <v>OŠ Rovišće</v>
          </cell>
        </row>
        <row r="927">
          <cell r="A927">
            <v>32</v>
          </cell>
          <cell r="B927" t="str">
            <v>OŠ Rude</v>
          </cell>
        </row>
        <row r="928">
          <cell r="A928">
            <v>2266</v>
          </cell>
          <cell r="B928" t="str">
            <v>OŠ Rudeš</v>
          </cell>
        </row>
        <row r="929">
          <cell r="A929">
            <v>825</v>
          </cell>
          <cell r="B929" t="str">
            <v>OŠ Rudolfa Strohala</v>
          </cell>
        </row>
        <row r="930">
          <cell r="A930">
            <v>97</v>
          </cell>
          <cell r="B930" t="str">
            <v>OŠ Rugvica</v>
          </cell>
        </row>
        <row r="931">
          <cell r="A931">
            <v>1833</v>
          </cell>
          <cell r="B931" t="str">
            <v>OŠ Runović</v>
          </cell>
        </row>
        <row r="932">
          <cell r="A932">
            <v>23</v>
          </cell>
          <cell r="B932" t="str">
            <v>OŠ Samobor</v>
          </cell>
        </row>
        <row r="933">
          <cell r="A933">
            <v>779</v>
          </cell>
          <cell r="B933" t="str">
            <v>OŠ San Nicolo - Rijeka</v>
          </cell>
        </row>
        <row r="934">
          <cell r="A934">
            <v>4041</v>
          </cell>
          <cell r="B934" t="str">
            <v>OŠ Satnica Đakovačka</v>
          </cell>
        </row>
        <row r="935">
          <cell r="A935">
            <v>2282</v>
          </cell>
          <cell r="B935" t="str">
            <v>OŠ Savski Gaj</v>
          </cell>
        </row>
        <row r="936">
          <cell r="A936">
            <v>287</v>
          </cell>
          <cell r="B936" t="str">
            <v>OŠ Sela</v>
          </cell>
        </row>
        <row r="937">
          <cell r="A937">
            <v>1795</v>
          </cell>
          <cell r="B937" t="str">
            <v>OŠ Selca</v>
          </cell>
        </row>
        <row r="938">
          <cell r="A938">
            <v>2175</v>
          </cell>
          <cell r="B938" t="str">
            <v>OŠ Selnica</v>
          </cell>
        </row>
        <row r="939">
          <cell r="A939">
            <v>2317</v>
          </cell>
          <cell r="B939" t="str">
            <v>OŠ Sesvete</v>
          </cell>
        </row>
        <row r="940">
          <cell r="A940">
            <v>2904</v>
          </cell>
          <cell r="B940" t="str">
            <v>OŠ Sesvetska Sela</v>
          </cell>
        </row>
        <row r="941">
          <cell r="A941">
            <v>2343</v>
          </cell>
          <cell r="B941" t="str">
            <v>OŠ Sesvetska Sopnica</v>
          </cell>
        </row>
        <row r="942">
          <cell r="A942">
            <v>2318</v>
          </cell>
          <cell r="B942" t="str">
            <v>OŠ Sesvetski Kraljevec</v>
          </cell>
        </row>
        <row r="943">
          <cell r="A943">
            <v>209</v>
          </cell>
          <cell r="B943" t="str">
            <v>OŠ Side Košutić Radoboj</v>
          </cell>
        </row>
        <row r="944">
          <cell r="A944">
            <v>589</v>
          </cell>
          <cell r="B944" t="str">
            <v>OŠ Sidonije Rubido Erdody</v>
          </cell>
        </row>
        <row r="945">
          <cell r="A945">
            <v>1150</v>
          </cell>
          <cell r="B945" t="str">
            <v>OŠ Sikirevci</v>
          </cell>
        </row>
        <row r="946">
          <cell r="A946">
            <v>1823</v>
          </cell>
          <cell r="B946" t="str">
            <v>OŠ Silvija Strahimira Kranjčevića - Lovreć</v>
          </cell>
        </row>
        <row r="947">
          <cell r="A947">
            <v>902</v>
          </cell>
          <cell r="B947" t="str">
            <v>OŠ Silvija Strahimira Kranjčevića - Senj</v>
          </cell>
        </row>
        <row r="948">
          <cell r="A948">
            <v>2236</v>
          </cell>
          <cell r="B948" t="str">
            <v>OŠ Silvija Strahimira Kranjčevića - Zagreb</v>
          </cell>
        </row>
        <row r="949">
          <cell r="A949">
            <v>1487</v>
          </cell>
          <cell r="B949" t="str">
            <v>OŠ Silvije Strahimira Kranjčevića - Levanjska Varoš</v>
          </cell>
        </row>
        <row r="950">
          <cell r="A950">
            <v>1605</v>
          </cell>
          <cell r="B950" t="str">
            <v>OŠ Siniše Glavaševića</v>
          </cell>
        </row>
        <row r="951">
          <cell r="A951">
            <v>701</v>
          </cell>
          <cell r="B951" t="str">
            <v>OŠ Sirač</v>
          </cell>
        </row>
        <row r="952">
          <cell r="A952">
            <v>434</v>
          </cell>
          <cell r="B952" t="str">
            <v>OŠ Skakavac</v>
          </cell>
        </row>
        <row r="953">
          <cell r="A953">
            <v>1756</v>
          </cell>
          <cell r="B953" t="str">
            <v>OŠ Skalice</v>
          </cell>
        </row>
        <row r="954">
          <cell r="A954">
            <v>865</v>
          </cell>
          <cell r="B954" t="str">
            <v>OŠ Skrad</v>
          </cell>
        </row>
        <row r="955">
          <cell r="A955">
            <v>1561</v>
          </cell>
          <cell r="B955" t="str">
            <v>OŠ Skradin</v>
          </cell>
        </row>
        <row r="956">
          <cell r="A956">
            <v>1657</v>
          </cell>
          <cell r="B956" t="str">
            <v>OŠ Slakovci</v>
          </cell>
        </row>
        <row r="957">
          <cell r="A957">
            <v>2123</v>
          </cell>
          <cell r="B957" t="str">
            <v>OŠ Slano</v>
          </cell>
        </row>
        <row r="958">
          <cell r="A958">
            <v>1783</v>
          </cell>
          <cell r="B958" t="str">
            <v>OŠ Slatine</v>
          </cell>
        </row>
        <row r="959">
          <cell r="A959">
            <v>383</v>
          </cell>
          <cell r="B959" t="str">
            <v>OŠ Slava Raškaj</v>
          </cell>
        </row>
        <row r="960">
          <cell r="A960">
            <v>719</v>
          </cell>
          <cell r="B960" t="str">
            <v>OŠ Slavka Kolara - Hercegovac</v>
          </cell>
        </row>
        <row r="961">
          <cell r="A961">
            <v>54</v>
          </cell>
          <cell r="B961" t="str">
            <v>OŠ Slavka Kolara - Kravarsko</v>
          </cell>
        </row>
        <row r="962">
          <cell r="A962">
            <v>393</v>
          </cell>
          <cell r="B962" t="str">
            <v>OŠ Slunj</v>
          </cell>
        </row>
        <row r="963">
          <cell r="A963">
            <v>1237</v>
          </cell>
          <cell r="B963" t="str">
            <v>OŠ Smiljevac</v>
          </cell>
        </row>
        <row r="964">
          <cell r="A964">
            <v>2121</v>
          </cell>
          <cell r="B964" t="str">
            <v>OŠ Smokvica</v>
          </cell>
        </row>
        <row r="965">
          <cell r="A965">
            <v>579</v>
          </cell>
          <cell r="B965" t="str">
            <v>OŠ Sokolovac</v>
          </cell>
        </row>
        <row r="966">
          <cell r="A966">
            <v>1758</v>
          </cell>
          <cell r="B966" t="str">
            <v>OŠ Spinut</v>
          </cell>
        </row>
        <row r="967">
          <cell r="A967">
            <v>1767</v>
          </cell>
          <cell r="B967" t="str">
            <v>OŠ Split 3</v>
          </cell>
        </row>
        <row r="968">
          <cell r="A968">
            <v>488</v>
          </cell>
          <cell r="B968" t="str">
            <v>OŠ Sračinec</v>
          </cell>
        </row>
        <row r="969">
          <cell r="A969">
            <v>796</v>
          </cell>
          <cell r="B969" t="str">
            <v>OŠ Srdoči</v>
          </cell>
        </row>
        <row r="970">
          <cell r="A970">
            <v>1777</v>
          </cell>
          <cell r="B970" t="str">
            <v>OŠ Srinjine</v>
          </cell>
        </row>
        <row r="971">
          <cell r="A971">
            <v>1224</v>
          </cell>
          <cell r="B971" t="str">
            <v>OŠ Stanovi</v>
          </cell>
        </row>
        <row r="972">
          <cell r="A972">
            <v>1654</v>
          </cell>
          <cell r="B972" t="str">
            <v>OŠ Stari Jankovci</v>
          </cell>
        </row>
        <row r="973">
          <cell r="A973">
            <v>1274</v>
          </cell>
          <cell r="B973" t="str">
            <v>OŠ Starigrad</v>
          </cell>
        </row>
        <row r="974">
          <cell r="A974">
            <v>2246</v>
          </cell>
          <cell r="B974" t="str">
            <v>OŠ Stenjevec</v>
          </cell>
        </row>
        <row r="975">
          <cell r="A975">
            <v>98</v>
          </cell>
          <cell r="B975" t="str">
            <v>OŠ Stjepan Radić - Božjakovina</v>
          </cell>
        </row>
        <row r="976">
          <cell r="A976">
            <v>1678</v>
          </cell>
          <cell r="B976" t="str">
            <v>OŠ Stjepan Radić - Imotski</v>
          </cell>
        </row>
        <row r="977">
          <cell r="A977">
            <v>1164</v>
          </cell>
          <cell r="B977" t="str">
            <v>OŠ Stjepan Radić - Oprisavci</v>
          </cell>
        </row>
        <row r="978">
          <cell r="A978">
            <v>1713</v>
          </cell>
          <cell r="B978" t="str">
            <v>OŠ Stjepan Radić - Tijarica</v>
          </cell>
        </row>
        <row r="979">
          <cell r="A979">
            <v>1648</v>
          </cell>
          <cell r="B979" t="str">
            <v>OŠ Stjepana Antolovića</v>
          </cell>
        </row>
        <row r="980">
          <cell r="A980">
            <v>3</v>
          </cell>
          <cell r="B980" t="str">
            <v>OŠ Stjepana Basaričeka</v>
          </cell>
        </row>
        <row r="981">
          <cell r="A981">
            <v>2300</v>
          </cell>
          <cell r="B981" t="str">
            <v>OŠ Stjepana Bencekovića</v>
          </cell>
        </row>
        <row r="982">
          <cell r="A982">
            <v>1658</v>
          </cell>
          <cell r="B982" t="str">
            <v>OŠ Stjepana Cvrkovića</v>
          </cell>
        </row>
        <row r="983">
          <cell r="A983">
            <v>1689</v>
          </cell>
          <cell r="B983" t="str">
            <v>OŠ Stjepana Ivičevića</v>
          </cell>
        </row>
        <row r="984">
          <cell r="A984">
            <v>252</v>
          </cell>
          <cell r="B984" t="str">
            <v>OŠ Stjepana Kefelje</v>
          </cell>
        </row>
        <row r="985">
          <cell r="A985">
            <v>1254</v>
          </cell>
          <cell r="B985" t="str">
            <v>OŠ Stjepana Radića - Bibinje</v>
          </cell>
        </row>
        <row r="986">
          <cell r="A986">
            <v>162</v>
          </cell>
          <cell r="B986" t="str">
            <v>OŠ Stjepana Radića - Brestovec Orehovički</v>
          </cell>
        </row>
        <row r="987">
          <cell r="A987">
            <v>1041</v>
          </cell>
          <cell r="B987" t="str">
            <v>OŠ Stjepana Radića - Čaglin</v>
          </cell>
        </row>
        <row r="988">
          <cell r="A988">
            <v>2071</v>
          </cell>
          <cell r="B988" t="str">
            <v>OŠ Stjepana Radića - Metković</v>
          </cell>
        </row>
        <row r="989">
          <cell r="A989">
            <v>1780</v>
          </cell>
          <cell r="B989" t="str">
            <v>OŠ Stobreč</v>
          </cell>
        </row>
        <row r="990">
          <cell r="A990">
            <v>1965</v>
          </cell>
          <cell r="B990" t="str">
            <v>OŠ Stoja</v>
          </cell>
        </row>
        <row r="991">
          <cell r="A991">
            <v>2097</v>
          </cell>
          <cell r="B991" t="str">
            <v>OŠ Ston</v>
          </cell>
        </row>
        <row r="992">
          <cell r="A992">
            <v>2186</v>
          </cell>
          <cell r="B992" t="str">
            <v>OŠ Strahoninec</v>
          </cell>
        </row>
        <row r="993">
          <cell r="A993">
            <v>1789</v>
          </cell>
          <cell r="B993" t="str">
            <v>OŠ Strožanac</v>
          </cell>
        </row>
        <row r="994">
          <cell r="A994">
            <v>3057</v>
          </cell>
          <cell r="B994" t="str">
            <v>OŠ Stubičke Toplice</v>
          </cell>
        </row>
        <row r="995">
          <cell r="A995">
            <v>1826</v>
          </cell>
          <cell r="B995" t="str">
            <v>OŠ Studenci</v>
          </cell>
        </row>
        <row r="996">
          <cell r="A996">
            <v>1769</v>
          </cell>
          <cell r="B996" t="str">
            <v>OŠ Sućidar</v>
          </cell>
        </row>
        <row r="997">
          <cell r="A997">
            <v>998</v>
          </cell>
          <cell r="B997" t="str">
            <v>OŠ Suhopolje</v>
          </cell>
        </row>
        <row r="998">
          <cell r="A998">
            <v>1255</v>
          </cell>
          <cell r="B998" t="str">
            <v>OŠ Sukošan</v>
          </cell>
        </row>
        <row r="999">
          <cell r="A999">
            <v>329</v>
          </cell>
          <cell r="B999" t="str">
            <v>OŠ Sunja</v>
          </cell>
        </row>
        <row r="1000">
          <cell r="A1000">
            <v>1876</v>
          </cell>
          <cell r="B1000" t="str">
            <v>OŠ Supetar</v>
          </cell>
        </row>
        <row r="1001">
          <cell r="A1001">
            <v>1304</v>
          </cell>
          <cell r="B1001" t="str">
            <v>OŠ Sv. Filip i Jakov</v>
          </cell>
        </row>
        <row r="1002">
          <cell r="A1002">
            <v>2298</v>
          </cell>
          <cell r="B1002" t="str">
            <v>OŠ Sveta Klara</v>
          </cell>
        </row>
        <row r="1003">
          <cell r="A1003">
            <v>2187</v>
          </cell>
          <cell r="B1003" t="str">
            <v>OŠ Sveta Marija</v>
          </cell>
        </row>
        <row r="1004">
          <cell r="A1004">
            <v>105</v>
          </cell>
          <cell r="B1004" t="str">
            <v>OŠ Sveta Nedelja</v>
          </cell>
        </row>
        <row r="1005">
          <cell r="A1005">
            <v>1362</v>
          </cell>
          <cell r="B1005" t="str">
            <v>OŠ Svete Ane u Osijeku</v>
          </cell>
        </row>
        <row r="1006">
          <cell r="A1006">
            <v>504</v>
          </cell>
          <cell r="B1006" t="str">
            <v>OŠ Sveti Đurđ</v>
          </cell>
        </row>
        <row r="1007">
          <cell r="A1007">
            <v>212</v>
          </cell>
          <cell r="B1007" t="str">
            <v>OŠ Sveti Križ Začretje</v>
          </cell>
        </row>
        <row r="1008">
          <cell r="A1008">
            <v>2174</v>
          </cell>
          <cell r="B1008" t="str">
            <v>OŠ Sveti Martin na Muri</v>
          </cell>
        </row>
        <row r="1009">
          <cell r="A1009">
            <v>829</v>
          </cell>
          <cell r="B1009" t="str">
            <v>OŠ Sveti Matej</v>
          </cell>
        </row>
        <row r="1010">
          <cell r="A1010">
            <v>584</v>
          </cell>
          <cell r="B1010" t="str">
            <v>OŠ Sveti Petar Orehovec</v>
          </cell>
        </row>
        <row r="1011">
          <cell r="A1011">
            <v>2021</v>
          </cell>
          <cell r="B1011" t="str">
            <v xml:space="preserve">OŠ Svetvinčenat </v>
          </cell>
        </row>
        <row r="1012">
          <cell r="A1012">
            <v>508</v>
          </cell>
          <cell r="B1012" t="str">
            <v>OŠ Svibovec</v>
          </cell>
        </row>
        <row r="1013">
          <cell r="A1013">
            <v>61</v>
          </cell>
          <cell r="B1013" t="str">
            <v>OŠ Ščitarjevo</v>
          </cell>
        </row>
        <row r="1014">
          <cell r="A1014">
            <v>1322</v>
          </cell>
          <cell r="B1014" t="str">
            <v>OŠ Šećerana</v>
          </cell>
        </row>
        <row r="1015">
          <cell r="A1015">
            <v>484</v>
          </cell>
          <cell r="B1015" t="str">
            <v>OŠ Šemovec</v>
          </cell>
        </row>
        <row r="1016">
          <cell r="A1016">
            <v>2195</v>
          </cell>
          <cell r="B1016" t="str">
            <v>OŠ Šestine</v>
          </cell>
        </row>
        <row r="1017">
          <cell r="A1017">
            <v>1961</v>
          </cell>
          <cell r="B1017" t="str">
            <v>OŠ Šijana - Pula</v>
          </cell>
        </row>
        <row r="1018">
          <cell r="A1018">
            <v>1236</v>
          </cell>
          <cell r="B1018" t="str">
            <v>OŠ Šime Budinića - Zadar</v>
          </cell>
        </row>
        <row r="1019">
          <cell r="A1019">
            <v>1233</v>
          </cell>
          <cell r="B1019" t="str">
            <v>OŠ Šimuna Kožičića Benje</v>
          </cell>
        </row>
        <row r="1020">
          <cell r="A1020">
            <v>790</v>
          </cell>
          <cell r="B1020" t="str">
            <v>OŠ Škurinje - Rijeka</v>
          </cell>
        </row>
        <row r="1021">
          <cell r="A1021">
            <v>2908</v>
          </cell>
          <cell r="B1021" t="str">
            <v>OŠ Špansko Oranice</v>
          </cell>
        </row>
        <row r="1022">
          <cell r="A1022">
            <v>711</v>
          </cell>
          <cell r="B1022" t="str">
            <v>OŠ Štefanje</v>
          </cell>
        </row>
        <row r="1023">
          <cell r="A1023">
            <v>2177</v>
          </cell>
          <cell r="B1023" t="str">
            <v>OŠ Štrigova</v>
          </cell>
        </row>
        <row r="1024">
          <cell r="A1024">
            <v>352</v>
          </cell>
          <cell r="B1024" t="str">
            <v>OŠ Švarča</v>
          </cell>
        </row>
        <row r="1025">
          <cell r="A1025">
            <v>1958</v>
          </cell>
          <cell r="B1025" t="str">
            <v xml:space="preserve">OŠ Tar - Vabriga </v>
          </cell>
        </row>
        <row r="1026">
          <cell r="A1026">
            <v>1376</v>
          </cell>
          <cell r="B1026" t="str">
            <v>OŠ Tenja</v>
          </cell>
        </row>
        <row r="1027">
          <cell r="A1027">
            <v>1811</v>
          </cell>
          <cell r="B1027" t="str">
            <v>OŠ Tin Ujević - Krivodol</v>
          </cell>
        </row>
        <row r="1028">
          <cell r="A1028">
            <v>1375</v>
          </cell>
          <cell r="B1028" t="str">
            <v>OŠ Tin Ujević - Osijek</v>
          </cell>
        </row>
        <row r="1029">
          <cell r="A1029">
            <v>1546</v>
          </cell>
          <cell r="B1029" t="str">
            <v>OŠ Tina Ujevića - Šibenik</v>
          </cell>
        </row>
        <row r="1030">
          <cell r="A1030">
            <v>2276</v>
          </cell>
          <cell r="B1030" t="str">
            <v>OŠ Tina Ujevića - Zagreb</v>
          </cell>
        </row>
        <row r="1031">
          <cell r="A1031">
            <v>2252</v>
          </cell>
          <cell r="B1031" t="str">
            <v>OŠ Tituša Brezovačkog</v>
          </cell>
        </row>
        <row r="1032">
          <cell r="A1032">
            <v>2152</v>
          </cell>
          <cell r="B1032" t="str">
            <v>OŠ Tomaša Goričanca - Mala Subotica</v>
          </cell>
        </row>
        <row r="1033">
          <cell r="A1033">
            <v>1971</v>
          </cell>
          <cell r="B1033" t="str">
            <v>OŠ Tone Peruška - Pula</v>
          </cell>
        </row>
        <row r="1034">
          <cell r="A1034">
            <v>2888</v>
          </cell>
          <cell r="B1034" t="str">
            <v>OŠ Tordinci</v>
          </cell>
        </row>
        <row r="1035">
          <cell r="A1035">
            <v>1886</v>
          </cell>
          <cell r="B1035" t="str">
            <v>OŠ Trilj</v>
          </cell>
        </row>
        <row r="1036">
          <cell r="A1036">
            <v>483</v>
          </cell>
          <cell r="B1036" t="str">
            <v>OŠ Trnovec</v>
          </cell>
        </row>
        <row r="1037">
          <cell r="A1037">
            <v>728</v>
          </cell>
          <cell r="B1037" t="str">
            <v>OŠ Trnovitica</v>
          </cell>
        </row>
        <row r="1038">
          <cell r="A1038">
            <v>663</v>
          </cell>
          <cell r="B1038" t="str">
            <v>OŠ Trnovitički Popovac</v>
          </cell>
        </row>
        <row r="1039">
          <cell r="A1039">
            <v>2297</v>
          </cell>
          <cell r="B1039" t="str">
            <v>OŠ Trnsko</v>
          </cell>
        </row>
        <row r="1040">
          <cell r="A1040">
            <v>2281</v>
          </cell>
          <cell r="B1040" t="str">
            <v>OŠ Trnjanska</v>
          </cell>
        </row>
        <row r="1041">
          <cell r="A1041">
            <v>2128</v>
          </cell>
          <cell r="B1041" t="str">
            <v>OŠ Trpanj</v>
          </cell>
        </row>
        <row r="1042">
          <cell r="A1042">
            <v>1665</v>
          </cell>
          <cell r="B1042" t="str">
            <v>OŠ Trpinja</v>
          </cell>
        </row>
        <row r="1043">
          <cell r="A1043">
            <v>791</v>
          </cell>
          <cell r="B1043" t="str">
            <v>OŠ Trsat</v>
          </cell>
        </row>
        <row r="1044">
          <cell r="A1044">
            <v>1763</v>
          </cell>
          <cell r="B1044" t="str">
            <v>OŠ Trstenik</v>
          </cell>
        </row>
        <row r="1045">
          <cell r="A1045">
            <v>1690</v>
          </cell>
          <cell r="B1045" t="str">
            <v>OŠ Tučepi</v>
          </cell>
        </row>
        <row r="1046">
          <cell r="A1046">
            <v>358</v>
          </cell>
          <cell r="B1046" t="str">
            <v>OŠ Turanj</v>
          </cell>
        </row>
        <row r="1047">
          <cell r="A1047">
            <v>792</v>
          </cell>
          <cell r="B1047" t="str">
            <v>OŠ Turnić</v>
          </cell>
        </row>
        <row r="1048">
          <cell r="A1048">
            <v>516</v>
          </cell>
          <cell r="B1048" t="str">
            <v>OŠ Tužno</v>
          </cell>
        </row>
        <row r="1049">
          <cell r="A1049">
            <v>704</v>
          </cell>
          <cell r="B1049" t="str">
            <v>OŠ u Đulovcu</v>
          </cell>
        </row>
        <row r="1050">
          <cell r="A1050">
            <v>1288</v>
          </cell>
          <cell r="B1050" t="str">
            <v>OŠ Valentin Klarin - Preko</v>
          </cell>
        </row>
        <row r="1051">
          <cell r="A1051">
            <v>1928</v>
          </cell>
          <cell r="B1051" t="str">
            <v>OŠ Vazmoslav Gržalja</v>
          </cell>
        </row>
        <row r="1052">
          <cell r="A1052">
            <v>2302</v>
          </cell>
          <cell r="B1052" t="str">
            <v>OŠ Većeslava Holjevca</v>
          </cell>
        </row>
        <row r="1053">
          <cell r="A1053">
            <v>2120</v>
          </cell>
          <cell r="B1053" t="str">
            <v>OŠ Vela Luka</v>
          </cell>
        </row>
        <row r="1054">
          <cell r="A1054">
            <v>1978</v>
          </cell>
          <cell r="B1054" t="str">
            <v>OŠ Veli Vrh - Pula</v>
          </cell>
        </row>
        <row r="1055">
          <cell r="A1055">
            <v>52</v>
          </cell>
          <cell r="B1055" t="str">
            <v>OŠ Velika Mlaka</v>
          </cell>
        </row>
        <row r="1056">
          <cell r="A1056">
            <v>685</v>
          </cell>
          <cell r="B1056" t="str">
            <v>OŠ Velika Pisanica</v>
          </cell>
        </row>
        <row r="1057">
          <cell r="A1057">
            <v>505</v>
          </cell>
          <cell r="B1057" t="str">
            <v>OŠ Veliki Bukovec</v>
          </cell>
        </row>
        <row r="1058">
          <cell r="A1058">
            <v>217</v>
          </cell>
          <cell r="B1058" t="str">
            <v>OŠ Veliko Trgovišće</v>
          </cell>
        </row>
        <row r="1059">
          <cell r="A1059">
            <v>674</v>
          </cell>
          <cell r="B1059" t="str">
            <v>OŠ Veliko Trojstvo</v>
          </cell>
        </row>
        <row r="1060">
          <cell r="A1060">
            <v>1977</v>
          </cell>
          <cell r="B1060" t="str">
            <v>OŠ Veruda - Pula</v>
          </cell>
        </row>
        <row r="1061">
          <cell r="A1061">
            <v>793</v>
          </cell>
          <cell r="B1061" t="str">
            <v>OŠ Vežica</v>
          </cell>
        </row>
        <row r="1062">
          <cell r="A1062">
            <v>1549</v>
          </cell>
          <cell r="B1062" t="str">
            <v>OŠ Vidici</v>
          </cell>
        </row>
        <row r="1063">
          <cell r="A1063">
            <v>1973</v>
          </cell>
          <cell r="B1063" t="str">
            <v>OŠ Vidikovac</v>
          </cell>
        </row>
        <row r="1064">
          <cell r="A1064">
            <v>476</v>
          </cell>
          <cell r="B1064" t="str">
            <v>OŠ Vidovec</v>
          </cell>
        </row>
        <row r="1065">
          <cell r="A1065">
            <v>1369</v>
          </cell>
          <cell r="B1065" t="str">
            <v>OŠ Vijenac</v>
          </cell>
        </row>
        <row r="1066">
          <cell r="A1066">
            <v>1131</v>
          </cell>
          <cell r="B1066" t="str">
            <v>OŠ Viktor Car Emin - Donji Andrijevci</v>
          </cell>
        </row>
        <row r="1067">
          <cell r="A1067">
            <v>836</v>
          </cell>
          <cell r="B1067" t="str">
            <v>OŠ Viktora Cara Emina - Lovran</v>
          </cell>
        </row>
        <row r="1068">
          <cell r="A1068">
            <v>179</v>
          </cell>
          <cell r="B1068" t="str">
            <v>OŠ Viktora Kovačića</v>
          </cell>
        </row>
        <row r="1069">
          <cell r="A1069">
            <v>282</v>
          </cell>
          <cell r="B1069" t="str">
            <v>OŠ Viktorovac</v>
          </cell>
        </row>
        <row r="1070">
          <cell r="A1070">
            <v>1052</v>
          </cell>
          <cell r="B1070" t="str">
            <v>OŠ Vilima Korajca</v>
          </cell>
        </row>
        <row r="1071">
          <cell r="A1071">
            <v>485</v>
          </cell>
          <cell r="B1071" t="str">
            <v>OŠ Vinica</v>
          </cell>
        </row>
        <row r="1072">
          <cell r="A1072">
            <v>1720</v>
          </cell>
          <cell r="B1072" t="str">
            <v>OŠ Vis</v>
          </cell>
        </row>
        <row r="1073">
          <cell r="A1073">
            <v>1778</v>
          </cell>
          <cell r="B1073" t="str">
            <v>OŠ Visoka - Split</v>
          </cell>
        </row>
        <row r="1074">
          <cell r="A1074">
            <v>515</v>
          </cell>
          <cell r="B1074" t="str">
            <v>OŠ Visoko - Visoko</v>
          </cell>
        </row>
        <row r="1075">
          <cell r="A1075">
            <v>1381</v>
          </cell>
          <cell r="B1075" t="str">
            <v>OŠ Višnjevac</v>
          </cell>
        </row>
        <row r="1076">
          <cell r="A1076">
            <v>2014</v>
          </cell>
          <cell r="B1076" t="str">
            <v>OŠ Vitomir Širola - Pajo</v>
          </cell>
        </row>
        <row r="1077">
          <cell r="A1077">
            <v>1136</v>
          </cell>
          <cell r="B1077" t="str">
            <v>OŠ Vjekoslav Klaić</v>
          </cell>
        </row>
        <row r="1078">
          <cell r="A1078">
            <v>1566</v>
          </cell>
          <cell r="B1078" t="str">
            <v>OŠ Vjekoslava Kaleba</v>
          </cell>
        </row>
        <row r="1079">
          <cell r="A1079">
            <v>1748</v>
          </cell>
          <cell r="B1079" t="str">
            <v>OŠ Vjekoslava Paraća</v>
          </cell>
        </row>
        <row r="1080">
          <cell r="A1080">
            <v>2218</v>
          </cell>
          <cell r="B1080" t="str">
            <v>OŠ Vjenceslava Novaka</v>
          </cell>
        </row>
        <row r="1081">
          <cell r="A1081">
            <v>4056</v>
          </cell>
          <cell r="B1081" t="str">
            <v>OŠ Vladimir Deščak</v>
          </cell>
        </row>
        <row r="1082">
          <cell r="A1082">
            <v>780</v>
          </cell>
          <cell r="B1082" t="str">
            <v>OŠ Vladimir Gortan - Rijeka</v>
          </cell>
        </row>
        <row r="1083">
          <cell r="A1083">
            <v>1195</v>
          </cell>
          <cell r="B1083" t="str">
            <v>OŠ Vladimir Nazor - Adžamovci</v>
          </cell>
        </row>
        <row r="1084">
          <cell r="A1084">
            <v>164</v>
          </cell>
          <cell r="B1084" t="str">
            <v>OŠ Vladimir Nazor - Budinščina</v>
          </cell>
        </row>
        <row r="1085">
          <cell r="A1085">
            <v>1445</v>
          </cell>
          <cell r="B1085" t="str">
            <v>OŠ Vladimir Nazor - Čepin</v>
          </cell>
        </row>
        <row r="1086">
          <cell r="A1086">
            <v>340</v>
          </cell>
          <cell r="B1086" t="str">
            <v>OŠ Vladimir Nazor - Duga Resa</v>
          </cell>
        </row>
        <row r="1087">
          <cell r="A1087">
            <v>1339</v>
          </cell>
          <cell r="B1087" t="str">
            <v>OŠ Vladimir Nazor - Đakovo</v>
          </cell>
        </row>
        <row r="1088">
          <cell r="A1088">
            <v>1647</v>
          </cell>
          <cell r="B1088" t="str">
            <v>OŠ Vladimir Nazor - Komletinci</v>
          </cell>
        </row>
        <row r="1089">
          <cell r="A1089">
            <v>546</v>
          </cell>
          <cell r="B1089" t="str">
            <v>OŠ Vladimir Nazor - Križevci</v>
          </cell>
        </row>
        <row r="1090">
          <cell r="A1090">
            <v>1297</v>
          </cell>
          <cell r="B1090" t="str">
            <v>OŠ Vladimir Nazor - Neviđane</v>
          </cell>
        </row>
        <row r="1091">
          <cell r="A1091">
            <v>113</v>
          </cell>
          <cell r="B1091" t="str">
            <v>OŠ Vladimir Nazor - Pisarovina</v>
          </cell>
        </row>
        <row r="1092">
          <cell r="A1092">
            <v>2078</v>
          </cell>
          <cell r="B1092" t="str">
            <v>OŠ Vladimir Nazor - Ploče</v>
          </cell>
        </row>
        <row r="1093">
          <cell r="A1093">
            <v>1110</v>
          </cell>
          <cell r="B1093" t="str">
            <v>OŠ Vladimir Nazor - Slavonski Brod</v>
          </cell>
        </row>
        <row r="1094">
          <cell r="A1094">
            <v>481</v>
          </cell>
          <cell r="B1094" t="str">
            <v>OŠ Vladimir Nazor - Sveti Ilija</v>
          </cell>
        </row>
        <row r="1095">
          <cell r="A1095">
            <v>334</v>
          </cell>
          <cell r="B1095" t="str">
            <v>OŠ Vladimir Nazor - Topusko</v>
          </cell>
        </row>
        <row r="1096">
          <cell r="A1096">
            <v>1082</v>
          </cell>
          <cell r="B1096" t="str">
            <v>OŠ Vladimir Nazor - Trenkovo</v>
          </cell>
        </row>
        <row r="1097">
          <cell r="A1097">
            <v>961</v>
          </cell>
          <cell r="B1097" t="str">
            <v>OŠ Vladimir Nazor - Virovitica</v>
          </cell>
        </row>
        <row r="1098">
          <cell r="A1098">
            <v>1365</v>
          </cell>
          <cell r="B1098" t="str">
            <v>OŠ Vladimira Becića - Osijek</v>
          </cell>
        </row>
        <row r="1099">
          <cell r="A1099">
            <v>2043</v>
          </cell>
          <cell r="B1099" t="str">
            <v>OŠ Vladimira Gortana - Žminj</v>
          </cell>
        </row>
        <row r="1100">
          <cell r="A1100">
            <v>730</v>
          </cell>
          <cell r="B1100" t="str">
            <v>OŠ Vladimira Nazora - Crikvenica</v>
          </cell>
        </row>
        <row r="1101">
          <cell r="A1101">
            <v>638</v>
          </cell>
          <cell r="B1101" t="str">
            <v>OŠ Vladimira Nazora - Daruvar</v>
          </cell>
        </row>
        <row r="1102">
          <cell r="A1102">
            <v>1395</v>
          </cell>
          <cell r="B1102" t="str">
            <v>OŠ Vladimira Nazora - Feričanci</v>
          </cell>
        </row>
        <row r="1103">
          <cell r="A1103">
            <v>2006</v>
          </cell>
          <cell r="B1103" t="str">
            <v>OŠ Vladimira Nazora - Krnica</v>
          </cell>
        </row>
        <row r="1104">
          <cell r="A1104">
            <v>990</v>
          </cell>
          <cell r="B1104" t="str">
            <v>OŠ Vladimira Nazora - Nova Bukovica</v>
          </cell>
        </row>
        <row r="1105">
          <cell r="A1105">
            <v>1942</v>
          </cell>
          <cell r="B1105" t="str">
            <v>OŠ Vladimira Nazora - Pazin</v>
          </cell>
        </row>
        <row r="1106">
          <cell r="A1106">
            <v>1794</v>
          </cell>
          <cell r="B1106" t="str">
            <v>OŠ Vladimira Nazora - Postira</v>
          </cell>
        </row>
        <row r="1107">
          <cell r="A1107">
            <v>1998</v>
          </cell>
          <cell r="B1107" t="str">
            <v>OŠ Vladimira Nazora - Potpićan</v>
          </cell>
        </row>
        <row r="1108">
          <cell r="A1108">
            <v>2137</v>
          </cell>
          <cell r="B1108" t="str">
            <v>OŠ Vladimira Nazora - Pribislavec</v>
          </cell>
        </row>
        <row r="1109">
          <cell r="A1109">
            <v>1985</v>
          </cell>
          <cell r="B1109" t="str">
            <v>OŠ Vladimira Nazora - Rovinj</v>
          </cell>
        </row>
        <row r="1110">
          <cell r="A1110">
            <v>1260</v>
          </cell>
          <cell r="B1110" t="str">
            <v>OŠ Vladimira Nazora - Škabrnje</v>
          </cell>
        </row>
        <row r="1111">
          <cell r="A1111">
            <v>1579</v>
          </cell>
          <cell r="B1111" t="str">
            <v>OŠ Vladimira Nazora - Vinkovci</v>
          </cell>
        </row>
        <row r="1112">
          <cell r="A1112">
            <v>2041</v>
          </cell>
          <cell r="B1112" t="str">
            <v>OŠ Vladimira Nazora - Vrsar</v>
          </cell>
        </row>
        <row r="1113">
          <cell r="A1113">
            <v>2220</v>
          </cell>
          <cell r="B1113" t="str">
            <v>OŠ Vladimira Nazora - Zagreb</v>
          </cell>
        </row>
        <row r="1114">
          <cell r="A1114">
            <v>249</v>
          </cell>
          <cell r="B1114" t="str">
            <v>OŠ Vladimira Vidrića</v>
          </cell>
        </row>
        <row r="1115">
          <cell r="A1115">
            <v>995</v>
          </cell>
          <cell r="B1115" t="str">
            <v>OŠ Voćin</v>
          </cell>
        </row>
        <row r="1116">
          <cell r="A1116">
            <v>1571</v>
          </cell>
          <cell r="B1116" t="str">
            <v>OŠ Vodice</v>
          </cell>
        </row>
        <row r="1117">
          <cell r="A1117">
            <v>2036</v>
          </cell>
          <cell r="B1117" t="str">
            <v xml:space="preserve">OŠ Vodnjan </v>
          </cell>
        </row>
        <row r="1118">
          <cell r="A1118">
            <v>1659</v>
          </cell>
          <cell r="B1118" t="str">
            <v>OŠ Vođinci</v>
          </cell>
        </row>
        <row r="1119">
          <cell r="A1119">
            <v>396</v>
          </cell>
          <cell r="B1119" t="str">
            <v>OŠ Vojnić</v>
          </cell>
        </row>
        <row r="1120">
          <cell r="A1120">
            <v>2267</v>
          </cell>
          <cell r="B1120" t="str">
            <v>OŠ Voltino</v>
          </cell>
        </row>
        <row r="1121">
          <cell r="A1121">
            <v>1245</v>
          </cell>
          <cell r="B1121" t="str">
            <v>OŠ Voštarnica - Zadar</v>
          </cell>
        </row>
        <row r="1122">
          <cell r="A1122">
            <v>2271</v>
          </cell>
          <cell r="B1122" t="str">
            <v>OŠ Vrbani</v>
          </cell>
        </row>
        <row r="1123">
          <cell r="A1123">
            <v>1721</v>
          </cell>
          <cell r="B1123" t="str">
            <v>OŠ Vrgorac</v>
          </cell>
        </row>
        <row r="1124">
          <cell r="A1124">
            <v>1551</v>
          </cell>
          <cell r="B1124" t="str">
            <v>OŠ Vrpolje</v>
          </cell>
        </row>
        <row r="1125">
          <cell r="A1125">
            <v>2305</v>
          </cell>
          <cell r="B1125" t="str">
            <v>OŠ Vugrovec - Kašina</v>
          </cell>
        </row>
        <row r="1126">
          <cell r="A1126">
            <v>2245</v>
          </cell>
          <cell r="B1126" t="str">
            <v>OŠ Vukomerec</v>
          </cell>
        </row>
        <row r="1127">
          <cell r="A1127">
            <v>41</v>
          </cell>
          <cell r="B1127" t="str">
            <v>OŠ Vukovina</v>
          </cell>
        </row>
        <row r="1128">
          <cell r="A1128">
            <v>1246</v>
          </cell>
          <cell r="B1128" t="str">
            <v>OŠ Zadarski otoci - Zadar</v>
          </cell>
        </row>
        <row r="1129">
          <cell r="A1129">
            <v>1907</v>
          </cell>
          <cell r="B1129" t="str">
            <v>OŠ Zagvozd</v>
          </cell>
        </row>
        <row r="1130">
          <cell r="A1130">
            <v>776</v>
          </cell>
          <cell r="B1130" t="str">
            <v>OŠ Zamet</v>
          </cell>
        </row>
        <row r="1131">
          <cell r="A1131">
            <v>2296</v>
          </cell>
          <cell r="B1131" t="str">
            <v>OŠ Zapruđe</v>
          </cell>
        </row>
        <row r="1132">
          <cell r="A1132">
            <v>1055</v>
          </cell>
          <cell r="B1132" t="str">
            <v>OŠ Zdenka Turkovića</v>
          </cell>
        </row>
        <row r="1133">
          <cell r="A1133">
            <v>1257</v>
          </cell>
          <cell r="B1133" t="str">
            <v>OŠ Zemunik</v>
          </cell>
        </row>
        <row r="1134">
          <cell r="A1134">
            <v>153</v>
          </cell>
          <cell r="B1134" t="str">
            <v>OŠ Zlatar Bistrica</v>
          </cell>
        </row>
        <row r="1135">
          <cell r="A1135">
            <v>1422</v>
          </cell>
          <cell r="B1135" t="str">
            <v>OŠ Zmajevac</v>
          </cell>
        </row>
        <row r="1136">
          <cell r="A1136">
            <v>1913</v>
          </cell>
          <cell r="B1136" t="str">
            <v>OŠ Zmijavci</v>
          </cell>
        </row>
        <row r="1137">
          <cell r="A1137">
            <v>890</v>
          </cell>
          <cell r="B1137" t="str">
            <v>OŠ Zrinskih i Frankopana</v>
          </cell>
        </row>
        <row r="1138">
          <cell r="A1138">
            <v>1632</v>
          </cell>
          <cell r="B1138" t="str">
            <v>OŠ Zrinskih Nuštar</v>
          </cell>
        </row>
        <row r="1139">
          <cell r="A1139">
            <v>255</v>
          </cell>
          <cell r="B1139" t="str">
            <v>OŠ Zvonimira Franka</v>
          </cell>
        </row>
        <row r="1140">
          <cell r="A1140">
            <v>734</v>
          </cell>
          <cell r="B1140" t="str">
            <v>OŠ Zvonka Cara</v>
          </cell>
        </row>
        <row r="1141">
          <cell r="A1141">
            <v>436</v>
          </cell>
          <cell r="B1141" t="str">
            <v>OŠ Žakanje</v>
          </cell>
        </row>
        <row r="1142">
          <cell r="A1142">
            <v>2239</v>
          </cell>
          <cell r="B1142" t="str">
            <v>OŠ Žitnjak</v>
          </cell>
        </row>
        <row r="1143">
          <cell r="A1143">
            <v>4057</v>
          </cell>
          <cell r="B1143" t="str">
            <v>OŠ Žnjan-Pazdigrad</v>
          </cell>
        </row>
        <row r="1144">
          <cell r="A1144">
            <v>1774</v>
          </cell>
          <cell r="B1144" t="str">
            <v>OŠ Žrnovnica</v>
          </cell>
        </row>
        <row r="1145">
          <cell r="A1145">
            <v>2129</v>
          </cell>
          <cell r="B1145" t="str">
            <v>OŠ Župa Dubrovačka</v>
          </cell>
        </row>
        <row r="1146">
          <cell r="A1146">
            <v>2210</v>
          </cell>
          <cell r="B1146" t="str">
            <v>OŠ Žuti brijeg</v>
          </cell>
        </row>
        <row r="1147">
          <cell r="A1147">
            <v>2653</v>
          </cell>
          <cell r="B1147" t="str">
            <v>Pazinski kolegij - Klasična gimnazija Pazin s pravom javnosti</v>
          </cell>
        </row>
        <row r="1148">
          <cell r="A1148">
            <v>4035</v>
          </cell>
          <cell r="B1148" t="str">
            <v>Policijska akademija</v>
          </cell>
        </row>
        <row r="1149">
          <cell r="A1149">
            <v>2325</v>
          </cell>
          <cell r="B1149" t="str">
            <v>Poliklinika za rehabilitaciju slušanja i govora SUVAG</v>
          </cell>
        </row>
        <row r="1150">
          <cell r="A1150">
            <v>2551</v>
          </cell>
          <cell r="B1150" t="str">
            <v>Poljoprivredna i veterinarska škola - Osijek</v>
          </cell>
        </row>
        <row r="1151">
          <cell r="A1151">
            <v>2732</v>
          </cell>
          <cell r="B1151" t="str">
            <v>Poljoprivredna škola - Zagreb</v>
          </cell>
        </row>
        <row r="1152">
          <cell r="A1152">
            <v>2530</v>
          </cell>
          <cell r="B1152" t="str">
            <v>Poljoprivredna, prehrambena i veterinarska škola Stanka Ožanića</v>
          </cell>
        </row>
        <row r="1153">
          <cell r="A1153">
            <v>2587</v>
          </cell>
          <cell r="B1153" t="str">
            <v>Poljoprivredno šumarska škola - Vinkovci</v>
          </cell>
        </row>
        <row r="1154">
          <cell r="A1154">
            <v>2498</v>
          </cell>
          <cell r="B1154" t="str">
            <v>Poljoprivredno-prehrambena škola - Požega</v>
          </cell>
        </row>
        <row r="1155">
          <cell r="A1155">
            <v>2478</v>
          </cell>
          <cell r="B1155" t="str">
            <v>Pomorska škola - Bakar</v>
          </cell>
        </row>
        <row r="1156">
          <cell r="A1156">
            <v>2632</v>
          </cell>
          <cell r="B1156" t="str">
            <v>Pomorska škola - Split</v>
          </cell>
        </row>
        <row r="1157">
          <cell r="A1157">
            <v>2524</v>
          </cell>
          <cell r="B1157" t="str">
            <v>Pomorska škola - Zadar</v>
          </cell>
        </row>
        <row r="1158">
          <cell r="A1158">
            <v>2679</v>
          </cell>
          <cell r="B1158" t="str">
            <v>Pomorsko-tehnička škola - Dubrovnik</v>
          </cell>
        </row>
        <row r="1159">
          <cell r="A1159">
            <v>2730</v>
          </cell>
          <cell r="B1159" t="str">
            <v>Poštanska i telekomunikacijska škola - Zagreb</v>
          </cell>
        </row>
        <row r="1160">
          <cell r="A1160">
            <v>2733</v>
          </cell>
          <cell r="B1160" t="str">
            <v>Prehrambeno - tehnološka škola - Zagreb</v>
          </cell>
        </row>
        <row r="1161">
          <cell r="A1161">
            <v>2458</v>
          </cell>
          <cell r="B1161" t="str">
            <v>Prirodoslovna i grafička škola - Rijeka</v>
          </cell>
        </row>
        <row r="1162">
          <cell r="A1162">
            <v>2391</v>
          </cell>
          <cell r="B1162" t="str">
            <v>Prirodoslovna škola - Karlovac</v>
          </cell>
        </row>
        <row r="1163">
          <cell r="A1163">
            <v>2728</v>
          </cell>
          <cell r="B1163" t="str">
            <v>Prirodoslovna škola Vladimira Preloga</v>
          </cell>
        </row>
        <row r="1164">
          <cell r="A1164">
            <v>2529</v>
          </cell>
          <cell r="B1164" t="str">
            <v>Prirodoslovno - grafička škola - Zadar</v>
          </cell>
        </row>
        <row r="1165">
          <cell r="A1165">
            <v>2615</v>
          </cell>
          <cell r="B1165" t="str">
            <v>Prirodoslovna škola Split</v>
          </cell>
        </row>
        <row r="1166">
          <cell r="A1166">
            <v>2840</v>
          </cell>
          <cell r="B1166" t="str">
            <v>Privatna ekonomsko-poslovna škola s pravom javnosti - Varaždin</v>
          </cell>
        </row>
        <row r="1167">
          <cell r="A1167">
            <v>2787</v>
          </cell>
          <cell r="B1167" t="str">
            <v>Privatna gimnazija Dr. Časl, s pravom javnosti</v>
          </cell>
        </row>
        <row r="1168">
          <cell r="A1168">
            <v>2777</v>
          </cell>
          <cell r="B1168" t="str">
            <v>Privatna gimnazija i ekonomska škola Katarina Zrinski</v>
          </cell>
        </row>
        <row r="1169">
          <cell r="A1169">
            <v>2790</v>
          </cell>
          <cell r="B1169" t="str">
            <v>Privatna gimnazija i ekonomsko-informatička škola Futura s pravom javnosti</v>
          </cell>
        </row>
        <row r="1170">
          <cell r="A1170">
            <v>2788</v>
          </cell>
          <cell r="B1170" t="str">
            <v>Privatna gimnazija i strukovna škola Svijet s pravom javnosti</v>
          </cell>
        </row>
        <row r="1171">
          <cell r="A1171">
            <v>2844</v>
          </cell>
          <cell r="B1171" t="str">
            <v>Privatna gimnazija i turističko-ugostiteljska škola Jure Kuprešak  - Zagreb</v>
          </cell>
        </row>
        <row r="1172">
          <cell r="A1172">
            <v>2669</v>
          </cell>
          <cell r="B1172" t="str">
            <v>Privatna gimnazija Juraj Dobrila, s pravom javnosti</v>
          </cell>
        </row>
        <row r="1173">
          <cell r="A1173">
            <v>4059</v>
          </cell>
          <cell r="B1173" t="str">
            <v>Privatna gimnazija NOVA s pravom javnosti</v>
          </cell>
        </row>
        <row r="1174">
          <cell r="A1174">
            <v>2640</v>
          </cell>
          <cell r="B1174" t="str">
            <v>Privatna jezična gimnazija Pitagora - srednja škola s pravom javnosti</v>
          </cell>
        </row>
        <row r="1175">
          <cell r="A1175">
            <v>2916</v>
          </cell>
          <cell r="B1175" t="str">
            <v xml:space="preserve">Privatna jezično-informatička gimnazija Leonardo da Vinci </v>
          </cell>
        </row>
        <row r="1176">
          <cell r="A1176">
            <v>2774</v>
          </cell>
          <cell r="B1176" t="str">
            <v>Privatna klasična gimnazija s pravom javnosti - Zagreb</v>
          </cell>
        </row>
        <row r="1177">
          <cell r="A1177">
            <v>2941</v>
          </cell>
          <cell r="B1177" t="str">
            <v>Privatna osnovna glazbena škola Bonar</v>
          </cell>
        </row>
        <row r="1178">
          <cell r="A1178">
            <v>1784</v>
          </cell>
          <cell r="B1178" t="str">
            <v>Privatna osnovna glazbena škola Boris Papandopulo</v>
          </cell>
        </row>
        <row r="1179">
          <cell r="A1179">
            <v>1253</v>
          </cell>
          <cell r="B1179" t="str">
            <v>Privatna osnovna škola Nova</v>
          </cell>
        </row>
        <row r="1180">
          <cell r="A1180">
            <v>4002</v>
          </cell>
          <cell r="B1180" t="str">
            <v>Privatna sportska i jezična gimnazija Franjo Bučar</v>
          </cell>
        </row>
        <row r="1181">
          <cell r="A1181">
            <v>4037</v>
          </cell>
          <cell r="B1181" t="str">
            <v>Privatna srednja ekonomska škola "Knez Malduh" Split</v>
          </cell>
        </row>
        <row r="1182">
          <cell r="A1182">
            <v>2784</v>
          </cell>
          <cell r="B1182" t="str">
            <v>Privatna srednja ekonomska škola INOVA s pravom javnosti</v>
          </cell>
        </row>
        <row r="1183">
          <cell r="A1183">
            <v>4031</v>
          </cell>
          <cell r="B1183" t="str">
            <v>Privatna srednja ekonomska škola Verte Nova</v>
          </cell>
        </row>
        <row r="1184">
          <cell r="A1184">
            <v>2641</v>
          </cell>
          <cell r="B1184" t="str">
            <v>Privatna srednja škola Marko Antun de Dominis, s pravom javnosti</v>
          </cell>
        </row>
        <row r="1185">
          <cell r="A1185">
            <v>2417</v>
          </cell>
          <cell r="B1185" t="str">
            <v>Privatna srednja škola Varaždin s pravom javnosti</v>
          </cell>
        </row>
        <row r="1186">
          <cell r="A1186">
            <v>2915</v>
          </cell>
          <cell r="B1186" t="str">
            <v>Privatna srednja ugostiteljska škola Wallner - Split</v>
          </cell>
        </row>
        <row r="1187">
          <cell r="A1187">
            <v>2785</v>
          </cell>
          <cell r="B1187" t="str">
            <v>Privatna umjetnička gimnazija, s pravom javnosti - Zagreb</v>
          </cell>
        </row>
        <row r="1188">
          <cell r="A1188">
            <v>2839</v>
          </cell>
          <cell r="B1188" t="str">
            <v>Privatna varaždinska gimnazija s pravom javnosti</v>
          </cell>
        </row>
        <row r="1189">
          <cell r="A1189">
            <v>2467</v>
          </cell>
          <cell r="B1189" t="str">
            <v>Prometna škola - Rijeka</v>
          </cell>
        </row>
        <row r="1190">
          <cell r="A1190">
            <v>2572</v>
          </cell>
          <cell r="B1190" t="str">
            <v>Prometno-tehnička škola - Šibenik</v>
          </cell>
        </row>
        <row r="1191">
          <cell r="A1191">
            <v>1385</v>
          </cell>
          <cell r="B1191" t="str">
            <v>Prosvjetno-kulturni centar Mađara u Republici Hrvatskoj</v>
          </cell>
        </row>
        <row r="1192">
          <cell r="A1192">
            <v>2725</v>
          </cell>
          <cell r="B1192" t="str">
            <v>Prva ekonomska škola - Zagreb</v>
          </cell>
        </row>
        <row r="1193">
          <cell r="A1193">
            <v>2406</v>
          </cell>
          <cell r="B1193" t="str">
            <v>Prva gimnazija - Varaždin</v>
          </cell>
        </row>
        <row r="1194">
          <cell r="A1194">
            <v>4009</v>
          </cell>
          <cell r="B1194" t="str">
            <v>Prva katolička osnovna škola u Gradu Zagrebu</v>
          </cell>
        </row>
        <row r="1195">
          <cell r="A1195">
            <v>368</v>
          </cell>
          <cell r="B1195" t="str">
            <v>Prva osnovna škola - Ogulin</v>
          </cell>
        </row>
        <row r="1196">
          <cell r="A1196">
            <v>4036</v>
          </cell>
          <cell r="B1196" t="str">
            <v>Prva privatna ekonomska škola Požega</v>
          </cell>
        </row>
        <row r="1197">
          <cell r="A1197">
            <v>3283</v>
          </cell>
          <cell r="B1197" t="str">
            <v>Prva privatna gimnazija - Karlovac</v>
          </cell>
        </row>
        <row r="1198">
          <cell r="A1198">
            <v>2416</v>
          </cell>
          <cell r="B1198" t="str">
            <v>Prva privatna gimnazija s pravom javnosti - Varaždin</v>
          </cell>
        </row>
        <row r="1199">
          <cell r="A1199">
            <v>2773</v>
          </cell>
          <cell r="B1199" t="str">
            <v>Prva privatna gimnazija s pravom javnosti - Zagreb</v>
          </cell>
        </row>
        <row r="1200">
          <cell r="A1200">
            <v>1982</v>
          </cell>
          <cell r="B1200" t="str">
            <v>Prva privatna osnovna škola Juraj Dobrila s pravom javnosti</v>
          </cell>
        </row>
        <row r="1201">
          <cell r="A1201">
            <v>4038</v>
          </cell>
          <cell r="B1201" t="str">
            <v>Prva privatna škola za osobne usluge Zagreb</v>
          </cell>
        </row>
        <row r="1202">
          <cell r="A1202">
            <v>2457</v>
          </cell>
          <cell r="B1202" t="str">
            <v>Prva riječka hrvatska gimnazija</v>
          </cell>
        </row>
        <row r="1203">
          <cell r="A1203">
            <v>2843</v>
          </cell>
          <cell r="B1203" t="str">
            <v>Prva Srednja informatička škola, s pravom javnosti</v>
          </cell>
        </row>
        <row r="1204">
          <cell r="A1204">
            <v>2538</v>
          </cell>
          <cell r="B1204" t="str">
            <v>Prva srednja škola - Beli Manastir</v>
          </cell>
        </row>
        <row r="1205">
          <cell r="A1205">
            <v>2460</v>
          </cell>
          <cell r="B1205" t="str">
            <v>Prva sušačka hrvatska gimnazija u Rijeci</v>
          </cell>
        </row>
        <row r="1206">
          <cell r="A1206">
            <v>4034</v>
          </cell>
          <cell r="B1206" t="str">
            <v>Pučko otvoreno učilište Zagreb</v>
          </cell>
        </row>
        <row r="1207">
          <cell r="A1207">
            <v>2471</v>
          </cell>
          <cell r="B1207" t="str">
            <v>Salezijanska klasična gimnazija - s pravom javnosti</v>
          </cell>
        </row>
        <row r="1208">
          <cell r="A1208">
            <v>2480</v>
          </cell>
          <cell r="B1208" t="str">
            <v>Srednja glazbena škola Mirković - s pravom javnosti</v>
          </cell>
        </row>
        <row r="1209">
          <cell r="A1209">
            <v>2428</v>
          </cell>
          <cell r="B1209" t="str">
            <v>Srednja gospodarska škola - Križevci</v>
          </cell>
        </row>
        <row r="1210">
          <cell r="A1210">
            <v>2513</v>
          </cell>
          <cell r="B1210" t="str">
            <v>Srednja medicinska škola - Slavonski Brod</v>
          </cell>
        </row>
        <row r="1211">
          <cell r="A1211">
            <v>2689</v>
          </cell>
          <cell r="B1211" t="str">
            <v xml:space="preserve">Srednja poljoprivredna i tehnička škola - Opuzen </v>
          </cell>
        </row>
        <row r="1212">
          <cell r="A1212">
            <v>2604</v>
          </cell>
          <cell r="B1212" t="str">
            <v>Srednja strukovna škola - Makarska</v>
          </cell>
        </row>
        <row r="1213">
          <cell r="A1213">
            <v>2354</v>
          </cell>
          <cell r="B1213" t="str">
            <v>Srednja strukovna škola - Samobor</v>
          </cell>
        </row>
        <row r="1214">
          <cell r="A1214">
            <v>2578</v>
          </cell>
          <cell r="B1214" t="str">
            <v>Srednja strukovna škola - Šibenik</v>
          </cell>
        </row>
        <row r="1215">
          <cell r="A1215">
            <v>2412</v>
          </cell>
          <cell r="B1215" t="str">
            <v>Srednja strukovna škola - Varaždin</v>
          </cell>
        </row>
        <row r="1216">
          <cell r="A1216">
            <v>2358</v>
          </cell>
          <cell r="B1216" t="str">
            <v>Srednja strukovna škola - Velika Gorica</v>
          </cell>
        </row>
        <row r="1217">
          <cell r="A1217">
            <v>2585</v>
          </cell>
          <cell r="B1217" t="str">
            <v>Srednja strukovna škola - Vinkovci</v>
          </cell>
        </row>
        <row r="1218">
          <cell r="A1218">
            <v>2543</v>
          </cell>
          <cell r="B1218" t="str">
            <v>Srednja strukovna škola Antuna Horvata - Đakovo</v>
          </cell>
        </row>
        <row r="1219">
          <cell r="A1219">
            <v>2606</v>
          </cell>
          <cell r="B1219" t="str">
            <v>Srednja strukovna škola bana Josipa Jelačića</v>
          </cell>
        </row>
        <row r="1220">
          <cell r="A1220">
            <v>2611</v>
          </cell>
          <cell r="B1220" t="str">
            <v>Srednja strukovna škola Blaž Jurjev Trogiranin</v>
          </cell>
        </row>
        <row r="1221">
          <cell r="A1221">
            <v>3284</v>
          </cell>
          <cell r="B1221" t="str">
            <v>Srednja strukovna škola Kotva</v>
          </cell>
        </row>
        <row r="1222">
          <cell r="A1222">
            <v>2906</v>
          </cell>
          <cell r="B1222" t="str">
            <v xml:space="preserve">Srednja strukovna škola Kralja Zvonimira 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2453</v>
          </cell>
          <cell r="B1230" t="str">
            <v xml:space="preserve">Srednja talijanska škola - Rijeka </v>
          </cell>
        </row>
        <row r="1231">
          <cell r="A1231">
            <v>2627</v>
          </cell>
          <cell r="B1231" t="str">
            <v>Srednja tehnička prometna škola - Split</v>
          </cell>
        </row>
        <row r="1232">
          <cell r="A1232">
            <v>2791</v>
          </cell>
          <cell r="B1232" t="str">
            <v>Srpska pravoslavna opća gimnazija Kantakuzina</v>
          </cell>
        </row>
        <row r="1233">
          <cell r="A1233">
            <v>2481</v>
          </cell>
          <cell r="B1233" t="str">
            <v>SŠ Ambroza Haračića</v>
          </cell>
        </row>
        <row r="1234">
          <cell r="A1234">
            <v>2476</v>
          </cell>
          <cell r="B1234" t="str">
            <v xml:space="preserve">SŠ Andrije Ljudevita Adamića </v>
          </cell>
        </row>
        <row r="1235">
          <cell r="A1235">
            <v>2612</v>
          </cell>
          <cell r="B1235" t="str">
            <v>SŠ Antun Matijašević - Karamaneo</v>
          </cell>
        </row>
        <row r="1236">
          <cell r="A1236">
            <v>2418</v>
          </cell>
          <cell r="B1236" t="str">
            <v>SŠ Arboretum Opeka</v>
          </cell>
        </row>
        <row r="1237">
          <cell r="A1237">
            <v>2441</v>
          </cell>
          <cell r="B1237" t="str">
            <v>SŠ August Šenoa - Garešnica</v>
          </cell>
        </row>
        <row r="1238">
          <cell r="A1238">
            <v>2362</v>
          </cell>
          <cell r="B1238" t="str">
            <v>SŠ Ban Josip Jelačić</v>
          </cell>
        </row>
        <row r="1239">
          <cell r="A1239">
            <v>2442</v>
          </cell>
          <cell r="B1239" t="str">
            <v>SŠ Bartola Kašića - Grubišno Polje</v>
          </cell>
        </row>
        <row r="1240">
          <cell r="A1240">
            <v>2519</v>
          </cell>
          <cell r="B1240" t="str">
            <v>SŠ Bartula Kašića - Pag</v>
          </cell>
        </row>
        <row r="1241">
          <cell r="A1241">
            <v>2369</v>
          </cell>
          <cell r="B1241" t="str">
            <v>SŠ Bedekovčina</v>
          </cell>
        </row>
        <row r="1242">
          <cell r="A1242">
            <v>2516</v>
          </cell>
          <cell r="B1242" t="str">
            <v>SŠ Biograd na Moru</v>
          </cell>
        </row>
        <row r="1243">
          <cell r="A1243">
            <v>2688</v>
          </cell>
          <cell r="B1243" t="str">
            <v>SŠ Blato</v>
          </cell>
        </row>
        <row r="1244">
          <cell r="A1244">
            <v>2644</v>
          </cell>
          <cell r="B1244" t="str">
            <v>SŠ Bol</v>
          </cell>
        </row>
        <row r="1245">
          <cell r="A1245">
            <v>2646</v>
          </cell>
          <cell r="B1245" t="str">
            <v>SŠ Brač</v>
          </cell>
        </row>
        <row r="1246">
          <cell r="A1246">
            <v>2614</v>
          </cell>
          <cell r="B1246" t="str">
            <v>SŠ Braća Radić</v>
          </cell>
        </row>
        <row r="1247">
          <cell r="A1247">
            <v>2650</v>
          </cell>
          <cell r="B1247" t="str">
            <v>SŠ Buzet</v>
          </cell>
        </row>
        <row r="1248">
          <cell r="A1248">
            <v>2750</v>
          </cell>
          <cell r="B1248" t="str">
            <v>SŠ Centar za odgoj i obrazovanje</v>
          </cell>
        </row>
        <row r="1249">
          <cell r="A1249">
            <v>3162</v>
          </cell>
          <cell r="B1249" t="str">
            <v>SŠ Čakovec</v>
          </cell>
        </row>
        <row r="1250">
          <cell r="A1250">
            <v>2437</v>
          </cell>
          <cell r="B1250" t="str">
            <v>SŠ Čazma</v>
          </cell>
        </row>
        <row r="1251">
          <cell r="A1251">
            <v>2568</v>
          </cell>
          <cell r="B1251" t="str">
            <v>SŠ Dalj</v>
          </cell>
        </row>
        <row r="1252">
          <cell r="A1252">
            <v>2445</v>
          </cell>
          <cell r="B1252" t="str">
            <v>SŠ Delnice</v>
          </cell>
        </row>
        <row r="1253">
          <cell r="A1253">
            <v>2639</v>
          </cell>
          <cell r="B1253" t="str">
            <v>SŠ Dental centar Marušić</v>
          </cell>
        </row>
        <row r="1254">
          <cell r="A1254">
            <v>2540</v>
          </cell>
          <cell r="B1254" t="str">
            <v>SŠ Donji Miholjac</v>
          </cell>
        </row>
        <row r="1255">
          <cell r="A1255">
            <v>2443</v>
          </cell>
          <cell r="B1255" t="str">
            <v>SŠ Dr. Antuna Barca - Crikvenica</v>
          </cell>
        </row>
        <row r="1256">
          <cell r="A1256">
            <v>2363</v>
          </cell>
          <cell r="B1256" t="str">
            <v>SŠ Dragutina Stražimira</v>
          </cell>
        </row>
        <row r="1257">
          <cell r="A1257">
            <v>2389</v>
          </cell>
          <cell r="B1257" t="str">
            <v>SŠ Duga Resa</v>
          </cell>
        </row>
        <row r="1258">
          <cell r="A1258">
            <v>2348</v>
          </cell>
          <cell r="B1258" t="str">
            <v>SŠ Dugo Selo</v>
          </cell>
        </row>
        <row r="1259">
          <cell r="A1259">
            <v>2603</v>
          </cell>
          <cell r="B1259" t="str">
            <v>SŠ Fra Andrije Kačića Miošića - Makarska</v>
          </cell>
        </row>
        <row r="1260">
          <cell r="A1260">
            <v>2687</v>
          </cell>
          <cell r="B1260" t="str">
            <v>SŠ Fra Andrije Kačića Miošića - Ploče</v>
          </cell>
        </row>
        <row r="1261">
          <cell r="A1261">
            <v>2373</v>
          </cell>
          <cell r="B1261" t="str">
            <v>SŠ Glina</v>
          </cell>
        </row>
        <row r="1262">
          <cell r="A1262">
            <v>2517</v>
          </cell>
          <cell r="B1262" t="str">
            <v>SŠ Gračac</v>
          </cell>
        </row>
        <row r="1263">
          <cell r="A1263">
            <v>2446</v>
          </cell>
          <cell r="B1263" t="str">
            <v>SŠ Hrvatski kralj Zvonimir</v>
          </cell>
        </row>
        <row r="1264">
          <cell r="A1264">
            <v>2598</v>
          </cell>
          <cell r="B1264" t="str">
            <v>SŠ Hvar</v>
          </cell>
        </row>
        <row r="1265">
          <cell r="A1265">
            <v>2597</v>
          </cell>
          <cell r="B1265" t="str">
            <v>SŠ Ilok</v>
          </cell>
        </row>
        <row r="1266">
          <cell r="A1266">
            <v>2544</v>
          </cell>
          <cell r="B1266" t="str">
            <v>SŠ Isidora Kršnjavoga - Našice</v>
          </cell>
        </row>
        <row r="1267">
          <cell r="A1267">
            <v>2426</v>
          </cell>
          <cell r="B1267" t="str">
            <v>SŠ Ivan Seljanec - Križevci</v>
          </cell>
        </row>
        <row r="1268">
          <cell r="A1268">
            <v>2349</v>
          </cell>
          <cell r="B1268" t="str">
            <v>SŠ Ivan Švear - Ivanić Grad</v>
          </cell>
        </row>
        <row r="1269">
          <cell r="A1269">
            <v>2610</v>
          </cell>
          <cell r="B1269" t="str">
            <v>SŠ Ivana Lucića - Trogir</v>
          </cell>
        </row>
        <row r="1270">
          <cell r="A1270">
            <v>2569</v>
          </cell>
          <cell r="B1270" t="str">
            <v>SŠ Ivana Maštrovića - Drniš</v>
          </cell>
        </row>
        <row r="1271">
          <cell r="A1271">
            <v>2374</v>
          </cell>
          <cell r="B1271" t="str">
            <v>SŠ Ivana Trnskoga</v>
          </cell>
        </row>
        <row r="1272">
          <cell r="A1272">
            <v>2405</v>
          </cell>
          <cell r="B1272" t="str">
            <v>SŠ Ivanec</v>
          </cell>
        </row>
        <row r="1273">
          <cell r="A1273">
            <v>2351</v>
          </cell>
          <cell r="B1273" t="str">
            <v>SŠ Jastrebarsko</v>
          </cell>
        </row>
        <row r="1274">
          <cell r="A1274">
            <v>3175</v>
          </cell>
          <cell r="B1274" t="str">
            <v>SŠ Jelkovec</v>
          </cell>
        </row>
        <row r="1275">
          <cell r="A1275">
            <v>2567</v>
          </cell>
          <cell r="B1275" t="str">
            <v>SŠ Josipa Kozarca - Đurđenovac</v>
          </cell>
        </row>
        <row r="1276">
          <cell r="A1276">
            <v>2605</v>
          </cell>
          <cell r="B1276" t="str">
            <v>SŠ Jure Kaštelan</v>
          </cell>
        </row>
        <row r="1277">
          <cell r="A1277">
            <v>2515</v>
          </cell>
          <cell r="B1277" t="str">
            <v>SŠ Kneza Branimira - Benkovac</v>
          </cell>
        </row>
        <row r="1278">
          <cell r="A1278">
            <v>2370</v>
          </cell>
          <cell r="B1278" t="str">
            <v>SŠ Konjščina</v>
          </cell>
        </row>
        <row r="1279">
          <cell r="A1279">
            <v>2424</v>
          </cell>
          <cell r="B1279" t="str">
            <v>SŠ Koprivnica</v>
          </cell>
        </row>
        <row r="1280">
          <cell r="A1280">
            <v>2364</v>
          </cell>
          <cell r="B1280" t="str">
            <v>SŠ Krapina</v>
          </cell>
        </row>
        <row r="1281">
          <cell r="A1281">
            <v>2905</v>
          </cell>
          <cell r="B1281" t="str">
            <v>SŠ Lovre Montija</v>
          </cell>
        </row>
        <row r="1282">
          <cell r="A1282">
            <v>2963</v>
          </cell>
          <cell r="B1282" t="str">
            <v>SŠ Marka Marulića - Slatina</v>
          </cell>
        </row>
        <row r="1283">
          <cell r="A1283">
            <v>2451</v>
          </cell>
          <cell r="B1283" t="str">
            <v>SŠ Markantuna de Dominisa - Rab</v>
          </cell>
        </row>
        <row r="1284">
          <cell r="A1284">
            <v>2654</v>
          </cell>
          <cell r="B1284" t="str">
            <v>SŠ Mate Balote</v>
          </cell>
        </row>
        <row r="1285">
          <cell r="A1285">
            <v>2651</v>
          </cell>
          <cell r="B1285" t="str">
            <v>SŠ Mate Blažine - Labin</v>
          </cell>
        </row>
        <row r="1286">
          <cell r="A1286">
            <v>2507</v>
          </cell>
          <cell r="B1286" t="str">
            <v>SŠ Matije Antuna Reljkovića - Slavonski Brod</v>
          </cell>
        </row>
        <row r="1287">
          <cell r="A1287">
            <v>2685</v>
          </cell>
          <cell r="B1287" t="str">
            <v>SŠ Metković</v>
          </cell>
        </row>
        <row r="1288">
          <cell r="A1288">
            <v>2378</v>
          </cell>
          <cell r="B1288" t="str">
            <v>SŠ Novska</v>
          </cell>
        </row>
        <row r="1289">
          <cell r="A1289">
            <v>2518</v>
          </cell>
          <cell r="B1289" t="str">
            <v>SŠ Obrovac</v>
          </cell>
        </row>
        <row r="1290">
          <cell r="A1290">
            <v>2371</v>
          </cell>
          <cell r="B1290" t="str">
            <v>SŠ Oroslavje</v>
          </cell>
        </row>
        <row r="1291">
          <cell r="A1291">
            <v>2484</v>
          </cell>
          <cell r="B1291" t="str">
            <v>SŠ Otočac</v>
          </cell>
        </row>
        <row r="1292">
          <cell r="A1292">
            <v>2495</v>
          </cell>
          <cell r="B1292" t="str">
            <v>SŠ Pakrac</v>
          </cell>
        </row>
        <row r="1293">
          <cell r="A1293">
            <v>2485</v>
          </cell>
          <cell r="B1293" t="str">
            <v xml:space="preserve">SŠ Pavla Rittera Vitezovića u Senju </v>
          </cell>
        </row>
        <row r="1294">
          <cell r="A1294">
            <v>2683</v>
          </cell>
          <cell r="B1294" t="str">
            <v>SŠ Petra Šegedina</v>
          </cell>
        </row>
        <row r="1295">
          <cell r="A1295">
            <v>2380</v>
          </cell>
          <cell r="B1295" t="str">
            <v>SŠ Petrinja</v>
          </cell>
        </row>
        <row r="1296">
          <cell r="A1296">
            <v>2494</v>
          </cell>
          <cell r="B1296" t="str">
            <v>SŠ Pitomača</v>
          </cell>
        </row>
        <row r="1297">
          <cell r="A1297">
            <v>2486</v>
          </cell>
          <cell r="B1297" t="str">
            <v>SŠ Plitvička Jezera</v>
          </cell>
        </row>
        <row r="1298">
          <cell r="A1298">
            <v>2368</v>
          </cell>
          <cell r="B1298" t="str">
            <v>SŠ Pregrada</v>
          </cell>
        </row>
        <row r="1299">
          <cell r="A1299">
            <v>2695</v>
          </cell>
          <cell r="B1299" t="str">
            <v>SŠ Prelog</v>
          </cell>
        </row>
        <row r="1300">
          <cell r="A1300">
            <v>2749</v>
          </cell>
          <cell r="B1300" t="str">
            <v>SŠ Sesvete</v>
          </cell>
        </row>
        <row r="1301">
          <cell r="A1301">
            <v>2404</v>
          </cell>
          <cell r="B1301" t="str">
            <v>SŠ Slunj</v>
          </cell>
        </row>
        <row r="1302">
          <cell r="A1302">
            <v>2487</v>
          </cell>
          <cell r="B1302" t="str">
            <v>SŠ Stjepan Ivšić</v>
          </cell>
        </row>
        <row r="1303">
          <cell r="A1303">
            <v>2613</v>
          </cell>
          <cell r="B1303" t="str">
            <v>SŠ Tin Ujević - Vrgorac</v>
          </cell>
        </row>
        <row r="1304">
          <cell r="A1304">
            <v>2375</v>
          </cell>
          <cell r="B1304" t="str">
            <v>SŠ Tina Ujevića - Kutina</v>
          </cell>
        </row>
        <row r="1305">
          <cell r="A1305">
            <v>2388</v>
          </cell>
          <cell r="B1305" t="str">
            <v>SŠ Topusko</v>
          </cell>
        </row>
        <row r="1306">
          <cell r="A1306">
            <v>2566</v>
          </cell>
          <cell r="B1306" t="str">
            <v>SŠ Valpovo</v>
          </cell>
        </row>
        <row r="1307">
          <cell r="A1307">
            <v>2684</v>
          </cell>
          <cell r="B1307" t="str">
            <v>SŠ Vela Luka</v>
          </cell>
        </row>
        <row r="1308">
          <cell r="A1308">
            <v>2383</v>
          </cell>
          <cell r="B1308" t="str">
            <v>SŠ Viktorovac</v>
          </cell>
        </row>
        <row r="1309">
          <cell r="A1309">
            <v>2647</v>
          </cell>
          <cell r="B1309" t="str">
            <v>SŠ Vladimir Gortan - Buje</v>
          </cell>
        </row>
        <row r="1310">
          <cell r="A1310">
            <v>2444</v>
          </cell>
          <cell r="B1310" t="str">
            <v>SŠ Vladimir Nazor</v>
          </cell>
        </row>
        <row r="1311">
          <cell r="A1311">
            <v>2361</v>
          </cell>
          <cell r="B1311" t="str">
            <v>SŠ Vrbovec</v>
          </cell>
        </row>
        <row r="1312">
          <cell r="A1312">
            <v>2365</v>
          </cell>
          <cell r="B1312" t="str">
            <v>SŠ Zabok</v>
          </cell>
        </row>
        <row r="1313">
          <cell r="A1313">
            <v>2372</v>
          </cell>
          <cell r="B1313" t="str">
            <v>SŠ Zlatar</v>
          </cell>
        </row>
        <row r="1314">
          <cell r="A1314">
            <v>2671</v>
          </cell>
          <cell r="B1314" t="str">
            <v>SŠ Zvane Črnje - Rovinj</v>
          </cell>
        </row>
        <row r="1315">
          <cell r="A1315">
            <v>2411</v>
          </cell>
          <cell r="B1315" t="str">
            <v>Strojarska i prometna škola - Varaždin</v>
          </cell>
        </row>
        <row r="1316">
          <cell r="A1316">
            <v>2452</v>
          </cell>
          <cell r="B1316" t="str">
            <v>Strojarska škola za industrijska i obrtnička zanimanja - Rijeka</v>
          </cell>
        </row>
        <row r="1317">
          <cell r="A1317">
            <v>2546</v>
          </cell>
          <cell r="B1317" t="str">
            <v>Strojarska tehnička škola - Osijek</v>
          </cell>
        </row>
        <row r="1318">
          <cell r="A1318">
            <v>2737</v>
          </cell>
          <cell r="B1318" t="str">
            <v>Strojarska tehnička škola Fausta Vrančića</v>
          </cell>
        </row>
        <row r="1319">
          <cell r="A1319">
            <v>2738</v>
          </cell>
          <cell r="B1319" t="str">
            <v>Strojarska tehnička škola Frana Bošnjakovića</v>
          </cell>
        </row>
        <row r="1320">
          <cell r="A1320">
            <v>2462</v>
          </cell>
          <cell r="B1320" t="str">
            <v>Strojarsko brodograđevna škola za industrijska i obrtnička zanimanja - Rijeka</v>
          </cell>
        </row>
        <row r="1321">
          <cell r="A1321">
            <v>2420</v>
          </cell>
          <cell r="B1321" t="str">
            <v>Strukovna škola - Đurđevac</v>
          </cell>
        </row>
        <row r="1322">
          <cell r="A1322">
            <v>2482</v>
          </cell>
          <cell r="B1322" t="str">
            <v>Strukovna škola - Gospić</v>
          </cell>
        </row>
        <row r="1323">
          <cell r="A1323">
            <v>2664</v>
          </cell>
          <cell r="B1323" t="str">
            <v>Strukovna škola - Pula</v>
          </cell>
        </row>
        <row r="1324">
          <cell r="A1324">
            <v>2492</v>
          </cell>
          <cell r="B1324" t="str">
            <v>Strukovna škola - Virovitica</v>
          </cell>
        </row>
        <row r="1325">
          <cell r="A1325">
            <v>2592</v>
          </cell>
          <cell r="B1325" t="str">
            <v>Strukovna škola - Vukovar</v>
          </cell>
        </row>
        <row r="1326">
          <cell r="A1326">
            <v>2672</v>
          </cell>
          <cell r="B1326" t="str">
            <v xml:space="preserve">Strukovna škola Eugena Kumičića - Rovinj </v>
          </cell>
        </row>
        <row r="1327">
          <cell r="A1327">
            <v>2528</v>
          </cell>
          <cell r="B1327" t="str">
            <v>Strukovna škola Vice Vlatkovića</v>
          </cell>
        </row>
        <row r="1328">
          <cell r="A1328">
            <v>2580</v>
          </cell>
          <cell r="B1328" t="str">
            <v>Šibenska privatna gimnazija s pravom javnosti</v>
          </cell>
        </row>
        <row r="1329">
          <cell r="A1329">
            <v>2342</v>
          </cell>
          <cell r="B1329" t="str">
            <v>Škola kreativnog razvoja dr.Časl</v>
          </cell>
        </row>
        <row r="1330">
          <cell r="A1330">
            <v>2633</v>
          </cell>
          <cell r="B1330" t="str">
            <v>Škola likovnih umjetnosti - Split</v>
          </cell>
        </row>
        <row r="1331">
          <cell r="A1331">
            <v>2531</v>
          </cell>
          <cell r="B1331" t="str">
            <v>Škola primijenjene umjetnosti i dizajna - Zadar</v>
          </cell>
        </row>
        <row r="1332">
          <cell r="A1332">
            <v>2747</v>
          </cell>
          <cell r="B1332" t="str">
            <v>Škola primijenjene umjetnosti i dizajna - Zagreb</v>
          </cell>
        </row>
        <row r="1333">
          <cell r="A1333">
            <v>2558</v>
          </cell>
          <cell r="B1333" t="str">
            <v>Škola primijenjene umjetnosti i dizajna Osijek</v>
          </cell>
        </row>
        <row r="1334">
          <cell r="A1334">
            <v>2659</v>
          </cell>
          <cell r="B1334" t="str">
            <v>Škola primijenjenih umjetnosti i dizajna - Pula</v>
          </cell>
        </row>
        <row r="1335">
          <cell r="A1335">
            <v>2327</v>
          </cell>
          <cell r="B1335" t="str">
            <v>Škola suvremenog plesa Ane Maletić - Zagreb</v>
          </cell>
        </row>
        <row r="1336">
          <cell r="A1336">
            <v>2731</v>
          </cell>
          <cell r="B1336" t="str">
            <v>Škola za cestovni promet - Zagreb</v>
          </cell>
        </row>
        <row r="1337">
          <cell r="A1337">
            <v>2631</v>
          </cell>
          <cell r="B1337" t="str">
            <v>Škola za dizajn, grafiku i održivu gradnju - Split</v>
          </cell>
        </row>
        <row r="1338">
          <cell r="A1338">
            <v>2735</v>
          </cell>
          <cell r="B1338" t="str">
            <v>Škola za grafiku, dizajn i medijsku produkciju</v>
          </cell>
        </row>
        <row r="1339">
          <cell r="A1339">
            <v>2326</v>
          </cell>
          <cell r="B1339" t="str">
            <v>Škola za klasični balet - Zagreb</v>
          </cell>
        </row>
        <row r="1340">
          <cell r="A1340">
            <v>2715</v>
          </cell>
          <cell r="B1340" t="str">
            <v>Škola za medicinske sestre Mlinarska</v>
          </cell>
        </row>
        <row r="1341">
          <cell r="A1341">
            <v>2716</v>
          </cell>
          <cell r="B1341" t="str">
            <v>Škola za medicinske sestre Vinogradska</v>
          </cell>
        </row>
        <row r="1342">
          <cell r="A1342">
            <v>2718</v>
          </cell>
          <cell r="B1342" t="str">
            <v>Škola za medicinske sestre Vrapče</v>
          </cell>
        </row>
        <row r="1343">
          <cell r="A1343">
            <v>2734</v>
          </cell>
          <cell r="B1343" t="str">
            <v>Škola za modu i dizajn</v>
          </cell>
        </row>
        <row r="1344">
          <cell r="A1344">
            <v>2744</v>
          </cell>
          <cell r="B1344" t="str">
            <v>Škola za montažu instalacija i metalnih konstrukcija</v>
          </cell>
        </row>
        <row r="1345">
          <cell r="A1345">
            <v>1980</v>
          </cell>
          <cell r="B1345" t="str">
            <v>Škola za odgoj i obrazovanje - Pula</v>
          </cell>
        </row>
        <row r="1346">
          <cell r="A1346">
            <v>2559</v>
          </cell>
          <cell r="B1346" t="str">
            <v>Škola za osposobljavanje i obrazovanje Vinko Bek</v>
          </cell>
        </row>
        <row r="1347">
          <cell r="A1347">
            <v>2717</v>
          </cell>
          <cell r="B1347" t="str">
            <v>Škola za primalje - Zagreb</v>
          </cell>
        </row>
        <row r="1348">
          <cell r="A1348">
            <v>2473</v>
          </cell>
          <cell r="B1348" t="str">
            <v>Škola za primijenjenu umjetnost u Rijeci</v>
          </cell>
        </row>
        <row r="1349">
          <cell r="A1349">
            <v>2656</v>
          </cell>
          <cell r="B1349" t="str">
            <v>Škola za turizam, ugostiteljstvo i trgovinu - Pula</v>
          </cell>
        </row>
        <row r="1350">
          <cell r="A1350">
            <v>2366</v>
          </cell>
          <cell r="B1350" t="str">
            <v>Škola za umjetnost, dizajn, grafiku i odjeću - Zabok</v>
          </cell>
        </row>
        <row r="1351">
          <cell r="A1351">
            <v>2748</v>
          </cell>
          <cell r="B1351" t="str">
            <v>Športska gimnazija - Zagreb</v>
          </cell>
        </row>
        <row r="1352">
          <cell r="A1352">
            <v>2393</v>
          </cell>
          <cell r="B1352" t="str">
            <v>Šumarska i drvodjeljska škola - Karlovac</v>
          </cell>
        </row>
        <row r="1353">
          <cell r="A1353">
            <v>4011</v>
          </cell>
          <cell r="B1353" t="str">
            <v>Talijanska osnovna škola - Bernardo Parentin Poreč</v>
          </cell>
        </row>
        <row r="1354">
          <cell r="A1354">
            <v>1925</v>
          </cell>
          <cell r="B1354" t="str">
            <v>Talijanska osnovna škola - Buje</v>
          </cell>
        </row>
        <row r="1355">
          <cell r="A1355">
            <v>2018</v>
          </cell>
          <cell r="B1355" t="str">
            <v>Talijanska osnovna škola - Novigrad</v>
          </cell>
        </row>
        <row r="1356">
          <cell r="A1356">
            <v>1960</v>
          </cell>
          <cell r="B1356" t="str">
            <v xml:space="preserve">Talijanska osnovna škola - Poreč </v>
          </cell>
        </row>
        <row r="1357">
          <cell r="A1357">
            <v>1983</v>
          </cell>
          <cell r="B1357" t="str">
            <v>Talijanska osnovna škola Bernardo Benussi - Rovinj</v>
          </cell>
        </row>
        <row r="1358">
          <cell r="A1358">
            <v>2030</v>
          </cell>
          <cell r="B1358" t="str">
            <v>Talijanska osnovna škola Galileo Galilei - Umag</v>
          </cell>
        </row>
        <row r="1359">
          <cell r="A1359">
            <v>2670</v>
          </cell>
          <cell r="B1359" t="str">
            <v xml:space="preserve">Talijanska srednja škola - Rovinj </v>
          </cell>
        </row>
        <row r="1360">
          <cell r="A1360">
            <v>2660</v>
          </cell>
          <cell r="B1360" t="str">
            <v>Talijanska srednja škola Dante Alighieri - Pula</v>
          </cell>
        </row>
        <row r="1361">
          <cell r="A1361">
            <v>2648</v>
          </cell>
          <cell r="B1361" t="str">
            <v>Talijanska srednja škola Leonardo da Vinci - Buje</v>
          </cell>
        </row>
        <row r="1362">
          <cell r="A1362">
            <v>2608</v>
          </cell>
          <cell r="B1362" t="str">
            <v>Tehnička i industrijska škola Ruđera Boškovića u Sinju</v>
          </cell>
        </row>
        <row r="1363">
          <cell r="A1363">
            <v>2433</v>
          </cell>
          <cell r="B1363" t="str">
            <v>Tehnička škola - Bjelovar</v>
          </cell>
        </row>
        <row r="1364">
          <cell r="A1364">
            <v>2692</v>
          </cell>
          <cell r="B1364" t="str">
            <v>Tehnička škola - Čakovec</v>
          </cell>
        </row>
        <row r="1365">
          <cell r="A1365">
            <v>2438</v>
          </cell>
          <cell r="B1365" t="str">
            <v>Tehnička škola - Daruvar</v>
          </cell>
        </row>
        <row r="1366">
          <cell r="A1366">
            <v>2395</v>
          </cell>
          <cell r="B1366" t="str">
            <v>Tehnička škola - Karlovac</v>
          </cell>
        </row>
        <row r="1367">
          <cell r="A1367">
            <v>2376</v>
          </cell>
          <cell r="B1367" t="str">
            <v>Tehnička škola - Kutina</v>
          </cell>
        </row>
        <row r="1368">
          <cell r="A1368">
            <v>2499</v>
          </cell>
          <cell r="B1368" t="str">
            <v>Tehnička škola - Požega</v>
          </cell>
        </row>
        <row r="1369">
          <cell r="A1369">
            <v>2663</v>
          </cell>
          <cell r="B1369" t="str">
            <v>Tehnička škola - Pula</v>
          </cell>
        </row>
        <row r="1370">
          <cell r="A1370">
            <v>2385</v>
          </cell>
          <cell r="B1370" t="str">
            <v>Tehnička škola - Sisak</v>
          </cell>
        </row>
        <row r="1371">
          <cell r="A1371">
            <v>2511</v>
          </cell>
          <cell r="B1371" t="str">
            <v>Tehnička škola - Slavonski Brod</v>
          </cell>
        </row>
        <row r="1372">
          <cell r="A1372">
            <v>2576</v>
          </cell>
          <cell r="B1372" t="str">
            <v>Tehnička škola - Šibenik</v>
          </cell>
        </row>
        <row r="1373">
          <cell r="A1373">
            <v>2490</v>
          </cell>
          <cell r="B1373" t="str">
            <v>Tehnička škola - Virovitica</v>
          </cell>
        </row>
        <row r="1374">
          <cell r="A1374">
            <v>2527</v>
          </cell>
          <cell r="B1374" t="str">
            <v>Tehnička škola - Zadar</v>
          </cell>
        </row>
        <row r="1375">
          <cell r="A1375">
            <v>2740</v>
          </cell>
          <cell r="B1375" t="str">
            <v>Tehnička škola - Zagreb</v>
          </cell>
        </row>
        <row r="1376">
          <cell r="A1376">
            <v>2596</v>
          </cell>
          <cell r="B1376" t="str">
            <v>Tehnička škola - Županja</v>
          </cell>
        </row>
        <row r="1377">
          <cell r="A1377">
            <v>2553</v>
          </cell>
          <cell r="B1377" t="str">
            <v>Tehnička škola i prirodoslovna gimnazija Ruđera Boškovića - Osijek</v>
          </cell>
        </row>
        <row r="1378">
          <cell r="A1378">
            <v>2591</v>
          </cell>
          <cell r="B1378" t="str">
            <v>Tehnička škola Nikole Tesle - Vukovar</v>
          </cell>
        </row>
        <row r="1379">
          <cell r="A1379">
            <v>2581</v>
          </cell>
          <cell r="B1379" t="str">
            <v>Tehnička škola Ruđera Boškovića - Vinkovci</v>
          </cell>
        </row>
        <row r="1380">
          <cell r="A1380">
            <v>2764</v>
          </cell>
          <cell r="B1380" t="str">
            <v>Tehnička škola Ruđera Boškovića - Zagreb</v>
          </cell>
        </row>
        <row r="1381">
          <cell r="A1381">
            <v>2601</v>
          </cell>
          <cell r="B1381" t="str">
            <v>Tehnička škola u Imotskom</v>
          </cell>
        </row>
        <row r="1382">
          <cell r="A1382">
            <v>2463</v>
          </cell>
          <cell r="B1382" t="str">
            <v>Tehnička škola za strojarstvo i brodogradnju - Rijeka</v>
          </cell>
        </row>
        <row r="1383">
          <cell r="A1383">
            <v>2628</v>
          </cell>
          <cell r="B1383" t="str">
            <v>Tehnička škola za strojarstvo i mehatroniku - Split</v>
          </cell>
        </row>
        <row r="1384">
          <cell r="A1384">
            <v>2727</v>
          </cell>
          <cell r="B1384" t="str">
            <v>Treća ekonomska škola - Zagreb</v>
          </cell>
        </row>
        <row r="1385">
          <cell r="A1385">
            <v>2557</v>
          </cell>
          <cell r="B1385" t="str">
            <v>Trgovačka i komercijalna škola davor Milas - Osijek</v>
          </cell>
        </row>
        <row r="1386">
          <cell r="A1386">
            <v>2454</v>
          </cell>
          <cell r="B1386" t="str">
            <v>Trgovačka i tekstilna škola u Rijeci</v>
          </cell>
        </row>
        <row r="1387">
          <cell r="A1387">
            <v>2746</v>
          </cell>
          <cell r="B1387" t="str">
            <v>Trgovačka škola - Zagreb</v>
          </cell>
        </row>
        <row r="1388">
          <cell r="A1388">
            <v>2396</v>
          </cell>
          <cell r="B1388" t="str">
            <v>Trgovačko - ugostiteljska škola - Karlovac</v>
          </cell>
        </row>
        <row r="1389">
          <cell r="A1389">
            <v>2680</v>
          </cell>
          <cell r="B1389" t="str">
            <v>Turistička i ugostiteljska škola - Dubrovnik</v>
          </cell>
        </row>
        <row r="1390">
          <cell r="A1390">
            <v>2635</v>
          </cell>
          <cell r="B1390" t="str">
            <v>Turističko - ugostiteljska škola - Split</v>
          </cell>
        </row>
        <row r="1391">
          <cell r="A1391">
            <v>2655</v>
          </cell>
          <cell r="B1391" t="str">
            <v xml:space="preserve">Turističko - ugostiteljska škola Antona Štifanića - Poreč </v>
          </cell>
        </row>
        <row r="1392">
          <cell r="A1392">
            <v>2435</v>
          </cell>
          <cell r="B1392" t="str">
            <v>Turističko-ugostiteljska i prehrambena škola - Bjelovar</v>
          </cell>
        </row>
        <row r="1393">
          <cell r="A1393">
            <v>2574</v>
          </cell>
          <cell r="B1393" t="str">
            <v>Turističko-ugostiteljska škola - Šibenik</v>
          </cell>
        </row>
        <row r="1394">
          <cell r="A1394">
            <v>4001</v>
          </cell>
          <cell r="B1394" t="str">
            <v>Učenički dom</v>
          </cell>
        </row>
        <row r="1395">
          <cell r="A1395">
            <v>4046</v>
          </cell>
          <cell r="B1395" t="str">
            <v>Učenički dom Hrvatski učiteljski konvikt</v>
          </cell>
        </row>
        <row r="1396">
          <cell r="A1396">
            <v>4048</v>
          </cell>
          <cell r="B1396" t="str">
            <v>Učenički dom Lovran</v>
          </cell>
        </row>
        <row r="1397">
          <cell r="A1397">
            <v>4049</v>
          </cell>
          <cell r="B1397" t="str">
            <v>Učenički dom Marije Jambrišak</v>
          </cell>
        </row>
        <row r="1398">
          <cell r="A1398">
            <v>4054</v>
          </cell>
          <cell r="B1398" t="str">
            <v>Učenički dom Varaždin</v>
          </cell>
        </row>
        <row r="1399">
          <cell r="A1399">
            <v>2845</v>
          </cell>
          <cell r="B1399" t="str">
            <v>Učilište za popularnu i jazz glazbu</v>
          </cell>
        </row>
        <row r="1400">
          <cell r="A1400">
            <v>2447</v>
          </cell>
          <cell r="B1400" t="str">
            <v>Ugostiteljska škola - Opatija</v>
          </cell>
        </row>
        <row r="1401">
          <cell r="A1401">
            <v>2555</v>
          </cell>
          <cell r="B1401" t="str">
            <v>Ugostiteljsko - turistička škola - Osijek</v>
          </cell>
        </row>
        <row r="1402">
          <cell r="A1402">
            <v>2729</v>
          </cell>
          <cell r="B1402" t="str">
            <v>Ugostiteljsko-turističko učilište - Zagreb</v>
          </cell>
        </row>
        <row r="1403">
          <cell r="A1403">
            <v>2914</v>
          </cell>
          <cell r="B1403" t="str">
            <v>Umjetnička gimnazija Ars Animae s pravom javnosti - Split</v>
          </cell>
        </row>
        <row r="1404">
          <cell r="A1404">
            <v>60</v>
          </cell>
          <cell r="B1404" t="str">
            <v>Umjetnička škola Franje Lučića</v>
          </cell>
        </row>
        <row r="1405">
          <cell r="A1405">
            <v>2059</v>
          </cell>
          <cell r="B1405" t="str">
            <v>Umjetnička škola Luke Sorkočevića - Dubrovnik</v>
          </cell>
        </row>
        <row r="1406">
          <cell r="A1406">
            <v>1941</v>
          </cell>
          <cell r="B1406" t="str">
            <v>Umjetnička škola Matka Brajše Rašana</v>
          </cell>
        </row>
        <row r="1407">
          <cell r="A1407">
            <v>2139</v>
          </cell>
          <cell r="B1407" t="str">
            <v>Umjetnička škola Miroslav Magdalenić - Čakovec</v>
          </cell>
        </row>
        <row r="1408">
          <cell r="A1408">
            <v>1959</v>
          </cell>
          <cell r="B1408" t="str">
            <v>Umjetnička škola Poreč</v>
          </cell>
        </row>
        <row r="1409">
          <cell r="A1409">
            <v>2745</v>
          </cell>
          <cell r="B1409" t="str">
            <v>Upravna škola Zagreb</v>
          </cell>
        </row>
        <row r="1410">
          <cell r="A1410">
            <v>2700</v>
          </cell>
          <cell r="B1410" t="str">
            <v>V. gimnazija - Zagreb</v>
          </cell>
        </row>
        <row r="1411">
          <cell r="A1411">
            <v>2623</v>
          </cell>
          <cell r="B1411" t="str">
            <v>V. gimnazija Vladimir Nazor - Split</v>
          </cell>
        </row>
        <row r="1412">
          <cell r="A1412">
            <v>630</v>
          </cell>
          <cell r="B1412" t="str">
            <v>V. osnovna škola - Bjelovar</v>
          </cell>
        </row>
        <row r="1413">
          <cell r="A1413">
            <v>465</v>
          </cell>
          <cell r="B1413" t="str">
            <v>V. osnovna škola - Varaždin</v>
          </cell>
        </row>
        <row r="1414">
          <cell r="A1414">
            <v>2719</v>
          </cell>
          <cell r="B1414" t="str">
            <v>Veterinarska škola - Zagreb</v>
          </cell>
        </row>
        <row r="1415">
          <cell r="A1415">
            <v>466</v>
          </cell>
          <cell r="B1415" t="str">
            <v>VI. osnovna škola - Varaždin</v>
          </cell>
        </row>
        <row r="1416">
          <cell r="A1416">
            <v>2702</v>
          </cell>
          <cell r="B1416" t="str">
            <v>VII. gimnazija - Zagreb</v>
          </cell>
        </row>
        <row r="1417">
          <cell r="A1417">
            <v>468</v>
          </cell>
          <cell r="B1417" t="str">
            <v>VII. osnovna škola - Varaždin</v>
          </cell>
        </row>
        <row r="1418">
          <cell r="A1418">
            <v>2330</v>
          </cell>
          <cell r="B1418" t="str">
            <v>Waldorfska škola u Zagrebu</v>
          </cell>
        </row>
        <row r="1419">
          <cell r="A1419">
            <v>2705</v>
          </cell>
          <cell r="B1419" t="str">
            <v>X. gimnazija Ivan Supek - Zagreb</v>
          </cell>
        </row>
        <row r="1420">
          <cell r="A1420">
            <v>2706</v>
          </cell>
          <cell r="B1420" t="str">
            <v>XI. gimnazija - Zagreb</v>
          </cell>
        </row>
        <row r="1421">
          <cell r="A1421">
            <v>2707</v>
          </cell>
          <cell r="B1421" t="str">
            <v>XII. gimnazija - Zagreb</v>
          </cell>
        </row>
        <row r="1422">
          <cell r="A1422">
            <v>2708</v>
          </cell>
          <cell r="B1422" t="str">
            <v>XIII. gimnazija - Zagreb</v>
          </cell>
        </row>
        <row r="1423">
          <cell r="A1423">
            <v>2710</v>
          </cell>
          <cell r="B1423" t="str">
            <v>XV. gimnazija - Zagreb</v>
          </cell>
        </row>
        <row r="1424">
          <cell r="A1424">
            <v>2711</v>
          </cell>
          <cell r="B1424" t="str">
            <v>XVI. gimnazija - Zagreb</v>
          </cell>
        </row>
        <row r="1425">
          <cell r="A1425">
            <v>2713</v>
          </cell>
          <cell r="B1425" t="str">
            <v>XVIII. gimnazija - Zagreb</v>
          </cell>
        </row>
        <row r="1426">
          <cell r="A1426">
            <v>2536</v>
          </cell>
          <cell r="B1426" t="str">
            <v>Zadarska privatna gimnazija s pravom javnosti</v>
          </cell>
        </row>
        <row r="1427">
          <cell r="A1427">
            <v>4000</v>
          </cell>
          <cell r="B1427" t="str">
            <v>Zadruga</v>
          </cell>
        </row>
        <row r="1428">
          <cell r="A1428">
            <v>2775</v>
          </cell>
          <cell r="B1428" t="str">
            <v>Zagrebačka umjetnička gimnazija s pravom javnosti</v>
          </cell>
        </row>
        <row r="1429">
          <cell r="A1429">
            <v>2586</v>
          </cell>
          <cell r="B1429" t="str">
            <v>Zdravstvena i veterinarska škola Dr. Andrije Štampara - Vinkovci</v>
          </cell>
        </row>
        <row r="1430">
          <cell r="A1430">
            <v>2634</v>
          </cell>
          <cell r="B1430" t="str">
            <v>Zdravstvena škola - Split</v>
          </cell>
        </row>
        <row r="1431">
          <cell r="A1431">
            <v>2714</v>
          </cell>
          <cell r="B1431" t="str">
            <v>Zdravstveno učilište - Zagreb</v>
          </cell>
        </row>
        <row r="1432">
          <cell r="A1432">
            <v>2359</v>
          </cell>
          <cell r="B1432" t="str">
            <v>Zrakoplovna tehnička škola Rudolfa Perešina</v>
          </cell>
        </row>
        <row r="1433">
          <cell r="A1433">
            <v>2477</v>
          </cell>
          <cell r="B1433" t="str">
            <v>Željeznička tehnička škola - Moravice</v>
          </cell>
        </row>
        <row r="1434">
          <cell r="A1434">
            <v>2751</v>
          </cell>
          <cell r="B1434" t="str">
            <v>Ženska opća gimnazija Družbe sestara milosrdnica - s pravom javnosti</v>
          </cell>
        </row>
        <row r="1435">
          <cell r="A1435">
            <v>4043</v>
          </cell>
          <cell r="B1435" t="str">
            <v>Ženski đački dom Dubrovnik</v>
          </cell>
        </row>
        <row r="1436">
          <cell r="A1436">
            <v>4007</v>
          </cell>
          <cell r="B1436" t="str">
            <v>Ženski đački dom Split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List1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  <sheetData sheetId="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4065</v>
          </cell>
          <cell r="B718" t="str">
            <v>OŠ Kralja Zvonimira</v>
          </cell>
        </row>
        <row r="719">
          <cell r="A719">
            <v>830</v>
          </cell>
          <cell r="B719" t="str">
            <v>OŠ Kraljevica</v>
          </cell>
        </row>
        <row r="720">
          <cell r="A720">
            <v>2875</v>
          </cell>
          <cell r="B720" t="str">
            <v>OŠ Kraljice Jelene</v>
          </cell>
        </row>
        <row r="721">
          <cell r="A721">
            <v>190</v>
          </cell>
          <cell r="B721" t="str">
            <v>OŠ Krapinske Toplice</v>
          </cell>
        </row>
        <row r="722">
          <cell r="A722">
            <v>1226</v>
          </cell>
          <cell r="B722" t="str">
            <v>OŠ Krune Krstića - Zadar</v>
          </cell>
        </row>
        <row r="723">
          <cell r="A723">
            <v>88</v>
          </cell>
          <cell r="B723" t="str">
            <v>OŠ Ksavera Šandora Gjalskog - Donja Zelina</v>
          </cell>
        </row>
        <row r="724">
          <cell r="A724">
            <v>150</v>
          </cell>
          <cell r="B724" t="str">
            <v>OŠ Ksavera Šandora Gjalskog - Zabok</v>
          </cell>
        </row>
        <row r="725">
          <cell r="A725">
            <v>2198</v>
          </cell>
          <cell r="B725" t="str">
            <v>OŠ Ksavera Šandora Gjalskog - Zagreb</v>
          </cell>
        </row>
        <row r="726">
          <cell r="A726">
            <v>2116</v>
          </cell>
          <cell r="B726" t="str">
            <v>OŠ Kula Norinska</v>
          </cell>
        </row>
        <row r="727">
          <cell r="A727">
            <v>2106</v>
          </cell>
          <cell r="B727" t="str">
            <v>OŠ Kuna</v>
          </cell>
        </row>
        <row r="728">
          <cell r="A728">
            <v>100</v>
          </cell>
          <cell r="B728" t="str">
            <v>OŠ Kupljenovo</v>
          </cell>
        </row>
        <row r="729">
          <cell r="A729">
            <v>2141</v>
          </cell>
          <cell r="B729" t="str">
            <v>OŠ Kuršanec</v>
          </cell>
        </row>
        <row r="730">
          <cell r="A730">
            <v>2202</v>
          </cell>
          <cell r="B730" t="str">
            <v>OŠ Kustošija</v>
          </cell>
        </row>
        <row r="731">
          <cell r="A731">
            <v>1392</v>
          </cell>
          <cell r="B731" t="str">
            <v>OŠ Ladimirevci</v>
          </cell>
        </row>
        <row r="732">
          <cell r="A732">
            <v>2049</v>
          </cell>
          <cell r="B732" t="str">
            <v>OŠ Lapad</v>
          </cell>
        </row>
        <row r="733">
          <cell r="A733">
            <v>1452</v>
          </cell>
          <cell r="B733" t="str">
            <v>OŠ Laslovo</v>
          </cell>
        </row>
        <row r="734">
          <cell r="A734">
            <v>2884</v>
          </cell>
          <cell r="B734" t="str">
            <v>OŠ Lauder-Hugo Kon</v>
          </cell>
        </row>
        <row r="735">
          <cell r="A735">
            <v>566</v>
          </cell>
          <cell r="B735" t="str">
            <v>OŠ Legrad</v>
          </cell>
        </row>
        <row r="736">
          <cell r="A736">
            <v>2917</v>
          </cell>
          <cell r="B736" t="str">
            <v>OŠ Libar</v>
          </cell>
        </row>
        <row r="737">
          <cell r="A737">
            <v>187</v>
          </cell>
          <cell r="B737" t="str">
            <v>OŠ Lijepa Naša</v>
          </cell>
        </row>
        <row r="738">
          <cell r="A738">
            <v>1084</v>
          </cell>
          <cell r="B738" t="str">
            <v>OŠ Lipik</v>
          </cell>
        </row>
        <row r="739">
          <cell r="A739">
            <v>1641</v>
          </cell>
          <cell r="B739" t="str">
            <v>OŠ Lipovac</v>
          </cell>
        </row>
        <row r="740">
          <cell r="A740">
            <v>4058</v>
          </cell>
          <cell r="B740" t="str">
            <v>OŠ Lotrščak</v>
          </cell>
        </row>
        <row r="741">
          <cell r="A741">
            <v>1629</v>
          </cell>
          <cell r="B741" t="str">
            <v>OŠ Lovas</v>
          </cell>
        </row>
        <row r="742">
          <cell r="A742">
            <v>935</v>
          </cell>
          <cell r="B742" t="str">
            <v>OŠ Lovinac</v>
          </cell>
        </row>
        <row r="743">
          <cell r="A743">
            <v>2241</v>
          </cell>
          <cell r="B743" t="str">
            <v>OŠ Lovre pl. Matačića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450</v>
          </cell>
          <cell r="B746" t="str">
            <v>OŠ Ludbreg</v>
          </cell>
        </row>
        <row r="747">
          <cell r="A747">
            <v>324</v>
          </cell>
          <cell r="B747" t="str">
            <v>OŠ Ludina</v>
          </cell>
        </row>
        <row r="748">
          <cell r="A748">
            <v>1427</v>
          </cell>
          <cell r="B748" t="str">
            <v>OŠ Lug - Laskói Általános Iskola</v>
          </cell>
        </row>
        <row r="749">
          <cell r="A749">
            <v>2886</v>
          </cell>
          <cell r="B749" t="str">
            <v>OŠ Luka - Luka</v>
          </cell>
        </row>
        <row r="750">
          <cell r="A750">
            <v>2910</v>
          </cell>
          <cell r="B750" t="str">
            <v>OŠ Luka - Sesvete</v>
          </cell>
        </row>
        <row r="751">
          <cell r="A751">
            <v>1493</v>
          </cell>
          <cell r="B751" t="str">
            <v>OŠ Luka Botić</v>
          </cell>
        </row>
        <row r="752">
          <cell r="A752">
            <v>909</v>
          </cell>
          <cell r="B752" t="str">
            <v>OŠ Luke Perkovića - Brinje</v>
          </cell>
        </row>
        <row r="753">
          <cell r="A753">
            <v>513</v>
          </cell>
          <cell r="B753" t="str">
            <v>OŠ Ljubešćica</v>
          </cell>
        </row>
        <row r="754">
          <cell r="A754">
            <v>2269</v>
          </cell>
          <cell r="B754" t="str">
            <v>OŠ Ljubljanica - Zagreb</v>
          </cell>
        </row>
        <row r="755">
          <cell r="A755">
            <v>7</v>
          </cell>
          <cell r="B755" t="str">
            <v>OŠ Ljubo Babić</v>
          </cell>
        </row>
        <row r="756">
          <cell r="A756">
            <v>1155</v>
          </cell>
          <cell r="B756" t="str">
            <v>OŠ Ljudevit Gaj - Lužani</v>
          </cell>
        </row>
        <row r="757">
          <cell r="A757">
            <v>202</v>
          </cell>
          <cell r="B757" t="str">
            <v>OŠ Ljudevit Gaj - Mihovljan</v>
          </cell>
        </row>
        <row r="758">
          <cell r="A758">
            <v>147</v>
          </cell>
          <cell r="B758" t="str">
            <v>OŠ Ljudevit Gaj u Krapini</v>
          </cell>
        </row>
        <row r="759">
          <cell r="A759">
            <v>1089</v>
          </cell>
          <cell r="B759" t="str">
            <v>OŠ Ljudevita Gaja - Nova Gradiška</v>
          </cell>
        </row>
        <row r="760">
          <cell r="A760">
            <v>1370</v>
          </cell>
          <cell r="B760" t="str">
            <v>OŠ Ljudevita Gaja - Osijek</v>
          </cell>
        </row>
        <row r="761">
          <cell r="A761">
            <v>78</v>
          </cell>
          <cell r="B761" t="str">
            <v>OŠ Ljudevita Gaja - Zaprešić</v>
          </cell>
        </row>
        <row r="762">
          <cell r="A762">
            <v>537</v>
          </cell>
          <cell r="B762" t="str">
            <v>OŠ Ljudevita Modeca - Križevci</v>
          </cell>
        </row>
        <row r="763">
          <cell r="A763">
            <v>196</v>
          </cell>
          <cell r="B763" t="str">
            <v>OŠ Mače</v>
          </cell>
        </row>
        <row r="764">
          <cell r="A764">
            <v>362</v>
          </cell>
          <cell r="B764" t="str">
            <v>OŠ Mahično</v>
          </cell>
        </row>
        <row r="765">
          <cell r="A765">
            <v>1716</v>
          </cell>
          <cell r="B765" t="str">
            <v>OŠ Majstora Radovana</v>
          </cell>
        </row>
        <row r="766">
          <cell r="A766">
            <v>2254</v>
          </cell>
          <cell r="B766" t="str">
            <v>OŠ Malešnica</v>
          </cell>
        </row>
        <row r="767">
          <cell r="A767">
            <v>4053</v>
          </cell>
          <cell r="B767" t="str">
            <v>OŠ Malinska - Dubašnica</v>
          </cell>
        </row>
        <row r="768">
          <cell r="A768">
            <v>1757</v>
          </cell>
          <cell r="B768" t="str">
            <v>OŠ Manuš</v>
          </cell>
        </row>
        <row r="769">
          <cell r="A769">
            <v>2005</v>
          </cell>
          <cell r="B769" t="str">
            <v>OŠ Marčana</v>
          </cell>
        </row>
        <row r="770">
          <cell r="A770">
            <v>1671</v>
          </cell>
          <cell r="B770" t="str">
            <v>OŠ Mare Švel-Gamiršek</v>
          </cell>
        </row>
        <row r="771">
          <cell r="A771">
            <v>843</v>
          </cell>
          <cell r="B771" t="str">
            <v>OŠ Maria Martinolića</v>
          </cell>
        </row>
        <row r="772">
          <cell r="A772">
            <v>198</v>
          </cell>
          <cell r="B772" t="str">
            <v>OŠ Marija Bistrica</v>
          </cell>
        </row>
        <row r="773">
          <cell r="A773">
            <v>2023</v>
          </cell>
          <cell r="B773" t="str">
            <v>OŠ Marije i Line</v>
          </cell>
        </row>
        <row r="774">
          <cell r="A774">
            <v>2215</v>
          </cell>
          <cell r="B774" t="str">
            <v>OŠ Marije Jurić Zagorke</v>
          </cell>
        </row>
        <row r="775">
          <cell r="A775">
            <v>2051</v>
          </cell>
          <cell r="B775" t="str">
            <v>OŠ Marina Držića - Dubrovnik</v>
          </cell>
        </row>
        <row r="776">
          <cell r="A776">
            <v>2278</v>
          </cell>
          <cell r="B776" t="str">
            <v>OŠ Marina Držića - Zagreb</v>
          </cell>
        </row>
        <row r="777">
          <cell r="A777">
            <v>2047</v>
          </cell>
          <cell r="B777" t="str">
            <v>OŠ Marina Getaldića</v>
          </cell>
        </row>
        <row r="778">
          <cell r="A778">
            <v>1752</v>
          </cell>
          <cell r="B778" t="str">
            <v>OŠ Marjan</v>
          </cell>
        </row>
        <row r="779">
          <cell r="A779">
            <v>1706</v>
          </cell>
          <cell r="B779" t="str">
            <v>OŠ Marka Marulića</v>
          </cell>
        </row>
        <row r="780">
          <cell r="A780">
            <v>1205</v>
          </cell>
          <cell r="B780" t="str">
            <v>OŠ Markovac</v>
          </cell>
        </row>
        <row r="781">
          <cell r="A781">
            <v>2225</v>
          </cell>
          <cell r="B781" t="str">
            <v>OŠ Markuševec</v>
          </cell>
        </row>
        <row r="782">
          <cell r="A782">
            <v>1662</v>
          </cell>
          <cell r="B782" t="str">
            <v>OŠ Markušica</v>
          </cell>
        </row>
        <row r="783">
          <cell r="A783">
            <v>503</v>
          </cell>
          <cell r="B783" t="str">
            <v>OŠ Martijanec</v>
          </cell>
        </row>
        <row r="784">
          <cell r="A784">
            <v>4017</v>
          </cell>
          <cell r="B784" t="str">
            <v>OŠ Mate Balote - Buje</v>
          </cell>
        </row>
        <row r="785">
          <cell r="A785">
            <v>244</v>
          </cell>
          <cell r="B785" t="str">
            <v>OŠ Mate Lovraka - Kutina</v>
          </cell>
        </row>
        <row r="786">
          <cell r="A786">
            <v>1094</v>
          </cell>
          <cell r="B786" t="str">
            <v>OŠ Mate Lovraka - Nova Gradiška</v>
          </cell>
        </row>
        <row r="787">
          <cell r="A787">
            <v>267</v>
          </cell>
          <cell r="B787" t="str">
            <v>OŠ Mate Lovraka - Petrinja</v>
          </cell>
        </row>
        <row r="788">
          <cell r="A788">
            <v>713</v>
          </cell>
          <cell r="B788" t="str">
            <v>OŠ Mate Lovraka - Veliki Grđevac</v>
          </cell>
        </row>
        <row r="789">
          <cell r="A789">
            <v>1492</v>
          </cell>
          <cell r="B789" t="str">
            <v>OŠ Mate Lovraka - Vladislavci</v>
          </cell>
        </row>
        <row r="790">
          <cell r="A790">
            <v>2214</v>
          </cell>
          <cell r="B790" t="str">
            <v>OŠ Mate Lovraka - Zagreb</v>
          </cell>
        </row>
        <row r="791">
          <cell r="A791">
            <v>1602</v>
          </cell>
          <cell r="B791" t="str">
            <v>OŠ Mate Lovraka - Županja</v>
          </cell>
        </row>
        <row r="792">
          <cell r="A792">
            <v>1611</v>
          </cell>
          <cell r="B792" t="str">
            <v>OŠ Matija Antun Reljković - Cerna</v>
          </cell>
        </row>
        <row r="793">
          <cell r="A793">
            <v>1177</v>
          </cell>
          <cell r="B793" t="str">
            <v>OŠ Matija Antun Reljković - Davor</v>
          </cell>
        </row>
        <row r="794">
          <cell r="A794">
            <v>1171</v>
          </cell>
          <cell r="B794" t="str">
            <v>OŠ Matija Gubec - Cernik</v>
          </cell>
        </row>
        <row r="795">
          <cell r="A795">
            <v>1628</v>
          </cell>
          <cell r="B795" t="str">
            <v>OŠ Matija Gubec - Jarmina</v>
          </cell>
        </row>
        <row r="796">
          <cell r="A796">
            <v>1494</v>
          </cell>
          <cell r="B796" t="str">
            <v>OŠ Matija Gubec - Magdalenovac</v>
          </cell>
        </row>
        <row r="797">
          <cell r="A797">
            <v>1349</v>
          </cell>
          <cell r="B797" t="str">
            <v>OŠ Matija Gubec - Piškorevci</v>
          </cell>
        </row>
        <row r="798">
          <cell r="A798">
            <v>174</v>
          </cell>
          <cell r="B798" t="str">
            <v>OŠ Matije Gupca - Gornja Stubica</v>
          </cell>
        </row>
        <row r="799">
          <cell r="A799">
            <v>2265</v>
          </cell>
          <cell r="B799" t="str">
            <v>OŠ Matije Gupca - Zagreb</v>
          </cell>
        </row>
        <row r="800">
          <cell r="A800">
            <v>1386</v>
          </cell>
          <cell r="B800" t="str">
            <v>OŠ Matije Petra Katančića</v>
          </cell>
        </row>
        <row r="801">
          <cell r="A801">
            <v>1934</v>
          </cell>
          <cell r="B801" t="str">
            <v>OŠ Matije Vlačića</v>
          </cell>
        </row>
        <row r="802">
          <cell r="A802">
            <v>2234</v>
          </cell>
          <cell r="B802" t="str">
            <v>OŠ Matka Laginje</v>
          </cell>
        </row>
        <row r="803">
          <cell r="A803">
            <v>2205</v>
          </cell>
          <cell r="B803" t="str">
            <v>OŠ Medvedgrad</v>
          </cell>
        </row>
        <row r="804">
          <cell r="A804">
            <v>1772</v>
          </cell>
          <cell r="B804" t="str">
            <v>OŠ Mejaši</v>
          </cell>
        </row>
        <row r="805">
          <cell r="A805">
            <v>1762</v>
          </cell>
          <cell r="B805" t="str">
            <v>OŠ Meje</v>
          </cell>
        </row>
        <row r="806">
          <cell r="A806">
            <v>1770</v>
          </cell>
          <cell r="B806" t="str">
            <v>OŠ Mertojak</v>
          </cell>
        </row>
        <row r="807">
          <cell r="A807">
            <v>447</v>
          </cell>
          <cell r="B807" t="str">
            <v>OŠ Metel Ožegović</v>
          </cell>
        </row>
        <row r="808">
          <cell r="A808">
            <v>20</v>
          </cell>
          <cell r="B808" t="str">
            <v>OŠ Mihaela Šiloboda</v>
          </cell>
        </row>
        <row r="809">
          <cell r="A809">
            <v>569</v>
          </cell>
          <cell r="B809" t="str">
            <v>OŠ Mihovil Pavlek Miškina - Đelekovec</v>
          </cell>
        </row>
        <row r="810">
          <cell r="A810">
            <v>1675</v>
          </cell>
          <cell r="B810" t="str">
            <v>OŠ Mijat Stojanović</v>
          </cell>
        </row>
        <row r="811">
          <cell r="A811">
            <v>993</v>
          </cell>
          <cell r="B811" t="str">
            <v>OŠ Mikleuš</v>
          </cell>
        </row>
        <row r="812">
          <cell r="A812">
            <v>1121</v>
          </cell>
          <cell r="B812" t="str">
            <v>OŠ Milan Amruš</v>
          </cell>
        </row>
        <row r="813">
          <cell r="A813">
            <v>827</v>
          </cell>
          <cell r="B813" t="str">
            <v>OŠ Milan Brozović</v>
          </cell>
        </row>
        <row r="814">
          <cell r="A814">
            <v>1899</v>
          </cell>
          <cell r="B814" t="str">
            <v>OŠ Milana Begovića</v>
          </cell>
        </row>
        <row r="815">
          <cell r="A815">
            <v>27</v>
          </cell>
          <cell r="B815" t="str">
            <v>OŠ Milana Langa</v>
          </cell>
        </row>
        <row r="816">
          <cell r="A816">
            <v>2019</v>
          </cell>
          <cell r="B816" t="str">
            <v>OŠ Milana Šorga - Oprtalj</v>
          </cell>
        </row>
        <row r="817">
          <cell r="A817">
            <v>1490</v>
          </cell>
          <cell r="B817" t="str">
            <v>OŠ Milka Cepelića</v>
          </cell>
        </row>
        <row r="818">
          <cell r="A818">
            <v>135</v>
          </cell>
          <cell r="B818" t="str">
            <v>OŠ Milke Trnine</v>
          </cell>
        </row>
        <row r="819">
          <cell r="A819">
            <v>1879</v>
          </cell>
          <cell r="B819" t="str">
            <v>OŠ Milna</v>
          </cell>
        </row>
        <row r="820">
          <cell r="A820">
            <v>668</v>
          </cell>
          <cell r="B820" t="str">
            <v>OŠ Mirka Pereša</v>
          </cell>
        </row>
        <row r="821">
          <cell r="A821">
            <v>1448</v>
          </cell>
          <cell r="B821" t="str">
            <v>OŠ Miroslava Krleže - Čepin</v>
          </cell>
        </row>
        <row r="822">
          <cell r="A822">
            <v>2194</v>
          </cell>
          <cell r="B822" t="str">
            <v>OŠ Miroslava Krleže - Zagreb</v>
          </cell>
        </row>
        <row r="823">
          <cell r="A823">
            <v>1593</v>
          </cell>
          <cell r="B823" t="str">
            <v>OŠ Mitnica</v>
          </cell>
        </row>
        <row r="824">
          <cell r="A824">
            <v>1046</v>
          </cell>
          <cell r="B824" t="str">
            <v>OŠ Mladost - Jakšić</v>
          </cell>
        </row>
        <row r="825">
          <cell r="A825">
            <v>309</v>
          </cell>
          <cell r="B825" t="str">
            <v>OŠ Mladost - Lekenik</v>
          </cell>
        </row>
        <row r="826">
          <cell r="A826">
            <v>1367</v>
          </cell>
          <cell r="B826" t="str">
            <v>OŠ Mladost - Osijek</v>
          </cell>
        </row>
        <row r="827">
          <cell r="A827">
            <v>2299</v>
          </cell>
          <cell r="B827" t="str">
            <v>OŠ Mladost - Zagreb</v>
          </cell>
        </row>
        <row r="828">
          <cell r="A828">
            <v>2109</v>
          </cell>
          <cell r="B828" t="str">
            <v>OŠ Mljet</v>
          </cell>
        </row>
        <row r="829">
          <cell r="A829">
            <v>2061</v>
          </cell>
          <cell r="B829" t="str">
            <v>OŠ Mokošica - Dubrovnik</v>
          </cell>
        </row>
        <row r="830">
          <cell r="A830">
            <v>601</v>
          </cell>
          <cell r="B830" t="str">
            <v>OŠ Molve</v>
          </cell>
        </row>
        <row r="831">
          <cell r="A831">
            <v>1976</v>
          </cell>
          <cell r="B831" t="str">
            <v>OŠ Monte Zaro</v>
          </cell>
        </row>
        <row r="832">
          <cell r="A832">
            <v>870</v>
          </cell>
          <cell r="B832" t="str">
            <v>OŠ Mrkopalj</v>
          </cell>
        </row>
        <row r="833">
          <cell r="A833">
            <v>2156</v>
          </cell>
          <cell r="B833" t="str">
            <v>OŠ Mursko Središće</v>
          </cell>
        </row>
        <row r="834">
          <cell r="A834">
            <v>1568</v>
          </cell>
          <cell r="B834" t="str">
            <v>OŠ Murterski škoji</v>
          </cell>
        </row>
        <row r="835">
          <cell r="A835">
            <v>2324</v>
          </cell>
          <cell r="B835" t="str">
            <v>OŠ Nad lipom</v>
          </cell>
        </row>
        <row r="836">
          <cell r="A836">
            <v>2341</v>
          </cell>
          <cell r="B836" t="str">
            <v>OŠ Nandi s pravom javnosti</v>
          </cell>
        </row>
        <row r="837">
          <cell r="A837">
            <v>2159</v>
          </cell>
          <cell r="B837" t="str">
            <v>OŠ Nedelišće</v>
          </cell>
        </row>
        <row r="838">
          <cell r="A838">
            <v>1676</v>
          </cell>
          <cell r="B838" t="str">
            <v>OŠ Negoslavci</v>
          </cell>
        </row>
        <row r="839">
          <cell r="A839">
            <v>1800</v>
          </cell>
          <cell r="B839" t="str">
            <v>OŠ Neorić-Sutina</v>
          </cell>
        </row>
        <row r="840">
          <cell r="A840">
            <v>416</v>
          </cell>
          <cell r="B840" t="str">
            <v>OŠ Netretić</v>
          </cell>
        </row>
        <row r="841">
          <cell r="A841">
            <v>789</v>
          </cell>
          <cell r="B841" t="str">
            <v>OŠ Nikola Tesla - Rijeka</v>
          </cell>
        </row>
        <row r="842">
          <cell r="A842">
            <v>1592</v>
          </cell>
          <cell r="B842" t="str">
            <v>OŠ Nikole Andrića</v>
          </cell>
        </row>
        <row r="843">
          <cell r="A843">
            <v>48</v>
          </cell>
          <cell r="B843" t="str">
            <v>OŠ Nikole Hribara</v>
          </cell>
        </row>
        <row r="844">
          <cell r="A844">
            <v>1214</v>
          </cell>
          <cell r="B844" t="str">
            <v>OŠ Nikole Tesle - Gračac</v>
          </cell>
        </row>
        <row r="845">
          <cell r="A845">
            <v>1581</v>
          </cell>
          <cell r="B845" t="str">
            <v>OŠ Nikole Tesle - Mirkovci</v>
          </cell>
        </row>
        <row r="846">
          <cell r="A846">
            <v>2268</v>
          </cell>
          <cell r="B846" t="str">
            <v>OŠ Nikole Tesle - Zagreb</v>
          </cell>
        </row>
        <row r="847">
          <cell r="A847">
            <v>678</v>
          </cell>
          <cell r="B847" t="str">
            <v>OŠ Nova Rača</v>
          </cell>
        </row>
        <row r="848">
          <cell r="A848">
            <v>453</v>
          </cell>
          <cell r="B848" t="str">
            <v>OŠ Novi Marof</v>
          </cell>
        </row>
        <row r="849">
          <cell r="A849">
            <v>1271</v>
          </cell>
          <cell r="B849" t="str">
            <v>OŠ Novigrad</v>
          </cell>
        </row>
        <row r="850">
          <cell r="A850">
            <v>4050</v>
          </cell>
          <cell r="B850" t="str">
            <v>OŠ Novo Čiče</v>
          </cell>
        </row>
        <row r="851">
          <cell r="A851">
            <v>259</v>
          </cell>
          <cell r="B851" t="str">
            <v>OŠ Novska</v>
          </cell>
        </row>
        <row r="852">
          <cell r="A852">
            <v>1686</v>
          </cell>
          <cell r="B852" t="str">
            <v>OŠ o. Petra Perice Makarska</v>
          </cell>
        </row>
        <row r="853">
          <cell r="A853">
            <v>1217</v>
          </cell>
          <cell r="B853" t="str">
            <v>OŠ Obrovac</v>
          </cell>
        </row>
        <row r="854">
          <cell r="A854">
            <v>2301</v>
          </cell>
          <cell r="B854" t="str">
            <v>OŠ Odra</v>
          </cell>
        </row>
        <row r="855">
          <cell r="A855">
            <v>1188</v>
          </cell>
          <cell r="B855" t="str">
            <v>OŠ Okučani</v>
          </cell>
        </row>
        <row r="856">
          <cell r="A856">
            <v>4045</v>
          </cell>
          <cell r="B856" t="str">
            <v>OŠ Omišalj</v>
          </cell>
        </row>
        <row r="857">
          <cell r="A857">
            <v>2113</v>
          </cell>
          <cell r="B857" t="str">
            <v>OŠ Opuzen</v>
          </cell>
        </row>
        <row r="858">
          <cell r="A858">
            <v>2104</v>
          </cell>
          <cell r="B858" t="str">
            <v>OŠ Orebić</v>
          </cell>
        </row>
        <row r="859">
          <cell r="A859">
            <v>2154</v>
          </cell>
          <cell r="B859" t="str">
            <v>OŠ Orehovica</v>
          </cell>
        </row>
        <row r="860">
          <cell r="A860">
            <v>205</v>
          </cell>
          <cell r="B860" t="str">
            <v>OŠ Oroslavje</v>
          </cell>
        </row>
        <row r="861">
          <cell r="A861">
            <v>1740</v>
          </cell>
          <cell r="B861" t="str">
            <v>OŠ Ostrog</v>
          </cell>
        </row>
        <row r="862">
          <cell r="A862">
            <v>2303</v>
          </cell>
          <cell r="B862" t="str">
            <v>OŠ Otok</v>
          </cell>
        </row>
        <row r="863">
          <cell r="A863">
            <v>2201</v>
          </cell>
          <cell r="B863" t="str">
            <v>OŠ Otona Ivekovića</v>
          </cell>
        </row>
        <row r="864">
          <cell r="A864">
            <v>2119</v>
          </cell>
          <cell r="B864" t="str">
            <v>OŠ Otrići-Dubrave</v>
          </cell>
        </row>
        <row r="865">
          <cell r="A865">
            <v>1300</v>
          </cell>
          <cell r="B865" t="str">
            <v>OŠ Pakoštane</v>
          </cell>
        </row>
        <row r="866">
          <cell r="A866">
            <v>2196</v>
          </cell>
          <cell r="B866" t="str">
            <v>OŠ Pantovčak</v>
          </cell>
        </row>
        <row r="867">
          <cell r="A867">
            <v>77</v>
          </cell>
          <cell r="B867" t="str">
            <v>OŠ Pavao Belas</v>
          </cell>
        </row>
        <row r="868">
          <cell r="A868">
            <v>185</v>
          </cell>
          <cell r="B868" t="str">
            <v>OŠ Pavla Štoosa</v>
          </cell>
        </row>
        <row r="869">
          <cell r="A869">
            <v>2206</v>
          </cell>
          <cell r="B869" t="str">
            <v>OŠ Pavleka Miškine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798</v>
          </cell>
          <cell r="B871" t="str">
            <v>OŠ Pehlin</v>
          </cell>
        </row>
        <row r="872">
          <cell r="A872">
            <v>917</v>
          </cell>
          <cell r="B872" t="str">
            <v>OŠ Perušić</v>
          </cell>
        </row>
        <row r="873">
          <cell r="A873">
            <v>1718</v>
          </cell>
          <cell r="B873" t="str">
            <v>OŠ Petar Berislavić</v>
          </cell>
        </row>
        <row r="874">
          <cell r="A874">
            <v>1295</v>
          </cell>
          <cell r="B874" t="str">
            <v>OŠ Petar Lorini</v>
          </cell>
        </row>
        <row r="875">
          <cell r="A875">
            <v>1282</v>
          </cell>
          <cell r="B875" t="str">
            <v>OŠ Petar Zoranić - Nin</v>
          </cell>
        </row>
        <row r="876">
          <cell r="A876">
            <v>1318</v>
          </cell>
          <cell r="B876" t="str">
            <v>OŠ Petar Zoranić - Stankovci</v>
          </cell>
        </row>
        <row r="877">
          <cell r="A877">
            <v>737</v>
          </cell>
          <cell r="B877" t="str">
            <v>OŠ Petar Zrinski - Čabar</v>
          </cell>
        </row>
        <row r="878">
          <cell r="A878">
            <v>474</v>
          </cell>
          <cell r="B878" t="str">
            <v>OŠ Petar Zrinski - Jalžabet</v>
          </cell>
        </row>
        <row r="879">
          <cell r="A879">
            <v>2189</v>
          </cell>
          <cell r="B879" t="str">
            <v>OŠ Petar Zrinski - Šenkovec</v>
          </cell>
        </row>
        <row r="880">
          <cell r="A880">
            <v>2207</v>
          </cell>
          <cell r="B880" t="str">
            <v>OŠ Petar Zrinski - Zagreb</v>
          </cell>
        </row>
        <row r="881">
          <cell r="A881">
            <v>1880</v>
          </cell>
          <cell r="B881" t="str">
            <v>OŠ Petra Hektorovića - Stari Grad</v>
          </cell>
        </row>
        <row r="882">
          <cell r="A882">
            <v>2063</v>
          </cell>
          <cell r="B882" t="str">
            <v>OŠ Petra Kanavelića</v>
          </cell>
        </row>
        <row r="883">
          <cell r="A883">
            <v>1538</v>
          </cell>
          <cell r="B883" t="str">
            <v>OŠ Petra Krešimira IV.</v>
          </cell>
        </row>
        <row r="884">
          <cell r="A884">
            <v>1870</v>
          </cell>
          <cell r="B884" t="str">
            <v>OŠ Petra Kružića Klis</v>
          </cell>
        </row>
        <row r="885">
          <cell r="A885">
            <v>1011</v>
          </cell>
          <cell r="B885" t="str">
            <v>OŠ Petra Preradovića - Pitomača</v>
          </cell>
        </row>
        <row r="886">
          <cell r="A886">
            <v>1228</v>
          </cell>
          <cell r="B886" t="str">
            <v>OŠ Petra Preradovića - Zadar</v>
          </cell>
        </row>
        <row r="887">
          <cell r="A887">
            <v>2242</v>
          </cell>
          <cell r="B887" t="str">
            <v>OŠ Petra Preradovića - Zagreb</v>
          </cell>
        </row>
        <row r="888">
          <cell r="A888">
            <v>1992</v>
          </cell>
          <cell r="B888" t="str">
            <v>OŠ Petra Studenca - Kanfanar</v>
          </cell>
        </row>
        <row r="889">
          <cell r="A889">
            <v>1309</v>
          </cell>
          <cell r="B889" t="str">
            <v>OŠ Petra Zoranića</v>
          </cell>
        </row>
        <row r="890">
          <cell r="A890">
            <v>478</v>
          </cell>
          <cell r="B890" t="str">
            <v>OŠ Petrijanec</v>
          </cell>
        </row>
        <row r="891">
          <cell r="A891">
            <v>1471</v>
          </cell>
          <cell r="B891" t="str">
            <v>OŠ Petrijevci</v>
          </cell>
        </row>
        <row r="892">
          <cell r="A892">
            <v>1570</v>
          </cell>
          <cell r="B892" t="str">
            <v>OŠ Pirovac</v>
          </cell>
        </row>
        <row r="893">
          <cell r="A893">
            <v>431</v>
          </cell>
          <cell r="B893" t="str">
            <v xml:space="preserve">OŠ Plaški </v>
          </cell>
        </row>
        <row r="894">
          <cell r="A894">
            <v>938</v>
          </cell>
          <cell r="B894" t="str">
            <v>OŠ Plitvička Jezera</v>
          </cell>
        </row>
        <row r="895">
          <cell r="A895">
            <v>1765</v>
          </cell>
          <cell r="B895" t="str">
            <v>OŠ Plokite</v>
          </cell>
        </row>
        <row r="896">
          <cell r="A896">
            <v>788</v>
          </cell>
          <cell r="B896" t="str">
            <v>OŠ Podmurvice</v>
          </cell>
        </row>
        <row r="897">
          <cell r="A897">
            <v>458</v>
          </cell>
          <cell r="B897" t="str">
            <v>OŠ Podrute</v>
          </cell>
        </row>
        <row r="898">
          <cell r="A898">
            <v>2164</v>
          </cell>
          <cell r="B898" t="str">
            <v>OŠ Podturen</v>
          </cell>
        </row>
        <row r="899">
          <cell r="A899">
            <v>1759</v>
          </cell>
          <cell r="B899" t="str">
            <v>OŠ Pojišan</v>
          </cell>
        </row>
        <row r="900">
          <cell r="A900">
            <v>58</v>
          </cell>
          <cell r="B900" t="str">
            <v>OŠ Pokupsko</v>
          </cell>
        </row>
        <row r="901">
          <cell r="A901">
            <v>1314</v>
          </cell>
          <cell r="B901" t="str">
            <v>OŠ Polača</v>
          </cell>
        </row>
        <row r="902">
          <cell r="A902">
            <v>1261</v>
          </cell>
          <cell r="B902" t="str">
            <v>OŠ Poličnik</v>
          </cell>
        </row>
        <row r="903">
          <cell r="A903">
            <v>1416</v>
          </cell>
          <cell r="B903" t="str">
            <v>OŠ Popovac</v>
          </cell>
        </row>
        <row r="904">
          <cell r="A904">
            <v>318</v>
          </cell>
          <cell r="B904" t="str">
            <v>OŠ Popovača</v>
          </cell>
        </row>
        <row r="905">
          <cell r="A905">
            <v>1954</v>
          </cell>
          <cell r="B905" t="str">
            <v>OŠ Poreč</v>
          </cell>
        </row>
        <row r="906">
          <cell r="A906">
            <v>6</v>
          </cell>
          <cell r="B906" t="str">
            <v>OŠ Posavski Bregi</v>
          </cell>
        </row>
        <row r="907">
          <cell r="A907">
            <v>2263</v>
          </cell>
          <cell r="B907" t="str">
            <v>OŠ Prečko</v>
          </cell>
        </row>
        <row r="908">
          <cell r="A908">
            <v>2168</v>
          </cell>
          <cell r="B908" t="str">
            <v>OŠ Prelog</v>
          </cell>
        </row>
        <row r="909">
          <cell r="A909">
            <v>2126</v>
          </cell>
          <cell r="B909" t="str">
            <v>OŠ Primorje</v>
          </cell>
        </row>
        <row r="910">
          <cell r="A910">
            <v>1842</v>
          </cell>
          <cell r="B910" t="str">
            <v>OŠ Primorski Dolac</v>
          </cell>
        </row>
        <row r="911">
          <cell r="A911">
            <v>1558</v>
          </cell>
          <cell r="B911" t="str">
            <v>OŠ Primošten</v>
          </cell>
        </row>
        <row r="912">
          <cell r="A912">
            <v>1286</v>
          </cell>
          <cell r="B912" t="str">
            <v>OŠ Privlaka</v>
          </cell>
        </row>
        <row r="913">
          <cell r="A913">
            <v>1743</v>
          </cell>
          <cell r="B913" t="str">
            <v>OŠ Prof. Filipa Lukasa</v>
          </cell>
        </row>
        <row r="914">
          <cell r="A914">
            <v>607</v>
          </cell>
          <cell r="B914" t="str">
            <v>OŠ Prof. Franje Viktora Šignjara</v>
          </cell>
        </row>
        <row r="915">
          <cell r="A915">
            <v>1791</v>
          </cell>
          <cell r="B915" t="str">
            <v>OŠ Pučišća</v>
          </cell>
        </row>
        <row r="916">
          <cell r="A916">
            <v>1773</v>
          </cell>
          <cell r="B916" t="str">
            <v>OŠ Pujanki</v>
          </cell>
        </row>
        <row r="917">
          <cell r="A917">
            <v>103</v>
          </cell>
          <cell r="B917" t="str">
            <v>OŠ Pušća</v>
          </cell>
        </row>
        <row r="918">
          <cell r="A918">
            <v>263</v>
          </cell>
          <cell r="B918" t="str">
            <v>OŠ Rajić</v>
          </cell>
        </row>
        <row r="919">
          <cell r="A919">
            <v>2277</v>
          </cell>
          <cell r="B919" t="str">
            <v>OŠ Rapska</v>
          </cell>
        </row>
        <row r="920">
          <cell r="A920">
            <v>1768</v>
          </cell>
          <cell r="B920" t="str">
            <v>OŠ Ravne njive</v>
          </cell>
        </row>
        <row r="921">
          <cell r="A921">
            <v>350</v>
          </cell>
          <cell r="B921" t="str">
            <v>OŠ Rečica</v>
          </cell>
        </row>
        <row r="922">
          <cell r="A922">
            <v>2883</v>
          </cell>
          <cell r="B922" t="str">
            <v>OŠ Remete</v>
          </cell>
        </row>
        <row r="923">
          <cell r="A923">
            <v>1383</v>
          </cell>
          <cell r="B923" t="str">
            <v>OŠ Retfala</v>
          </cell>
        </row>
        <row r="924">
          <cell r="A924">
            <v>2209</v>
          </cell>
          <cell r="B924" t="str">
            <v>OŠ Retkovec</v>
          </cell>
        </row>
        <row r="925">
          <cell r="A925">
            <v>758</v>
          </cell>
          <cell r="B925" t="str">
            <v>OŠ Rikard Katalinić Jeretov</v>
          </cell>
        </row>
        <row r="926">
          <cell r="A926">
            <v>2016</v>
          </cell>
          <cell r="B926" t="str">
            <v>OŠ Rivarela</v>
          </cell>
        </row>
        <row r="927">
          <cell r="A927">
            <v>1560</v>
          </cell>
          <cell r="B927" t="str">
            <v>OŠ Rogoznica</v>
          </cell>
        </row>
        <row r="928">
          <cell r="A928">
            <v>722</v>
          </cell>
          <cell r="B928" t="str">
            <v>OŠ Rovišće</v>
          </cell>
        </row>
        <row r="929">
          <cell r="A929">
            <v>32</v>
          </cell>
          <cell r="B929" t="str">
            <v>OŠ Rude</v>
          </cell>
        </row>
        <row r="930">
          <cell r="A930">
            <v>2266</v>
          </cell>
          <cell r="B930" t="str">
            <v>OŠ Rudeš</v>
          </cell>
        </row>
        <row r="931">
          <cell r="A931">
            <v>825</v>
          </cell>
          <cell r="B931" t="str">
            <v>OŠ Rudolfa Strohala</v>
          </cell>
        </row>
        <row r="932">
          <cell r="A932">
            <v>97</v>
          </cell>
          <cell r="B932" t="str">
            <v>OŠ Rugvica</v>
          </cell>
        </row>
        <row r="933">
          <cell r="A933">
            <v>1833</v>
          </cell>
          <cell r="B933" t="str">
            <v>OŠ Runović</v>
          </cell>
        </row>
        <row r="934">
          <cell r="A934">
            <v>23</v>
          </cell>
          <cell r="B934" t="str">
            <v>OŠ Samobor</v>
          </cell>
        </row>
        <row r="935">
          <cell r="A935">
            <v>779</v>
          </cell>
          <cell r="B935" t="str">
            <v>OŠ San Nicolo - Rijeka</v>
          </cell>
        </row>
        <row r="936">
          <cell r="A936">
            <v>4041</v>
          </cell>
          <cell r="B936" t="str">
            <v>OŠ Satnica Đakovačka</v>
          </cell>
        </row>
        <row r="937">
          <cell r="A937">
            <v>2282</v>
          </cell>
          <cell r="B937" t="str">
            <v>OŠ Savski Gaj</v>
          </cell>
        </row>
        <row r="938">
          <cell r="A938">
            <v>287</v>
          </cell>
          <cell r="B938" t="str">
            <v>OŠ Sela</v>
          </cell>
        </row>
        <row r="939">
          <cell r="A939">
            <v>1795</v>
          </cell>
          <cell r="B939" t="str">
            <v>OŠ Selca</v>
          </cell>
        </row>
        <row r="940">
          <cell r="A940">
            <v>2175</v>
          </cell>
          <cell r="B940" t="str">
            <v>OŠ Selnica</v>
          </cell>
        </row>
        <row r="941">
          <cell r="A941">
            <v>2317</v>
          </cell>
          <cell r="B941" t="str">
            <v>OŠ Sesvete</v>
          </cell>
        </row>
        <row r="942">
          <cell r="A942">
            <v>2904</v>
          </cell>
          <cell r="B942" t="str">
            <v>OŠ Sesvetska Sela</v>
          </cell>
        </row>
        <row r="943">
          <cell r="A943">
            <v>2343</v>
          </cell>
          <cell r="B943" t="str">
            <v>OŠ Sesvetska Sopnica</v>
          </cell>
        </row>
        <row r="944">
          <cell r="A944">
            <v>2318</v>
          </cell>
          <cell r="B944" t="str">
            <v>OŠ Sesvetski Kraljevec</v>
          </cell>
        </row>
        <row r="945">
          <cell r="A945">
            <v>209</v>
          </cell>
          <cell r="B945" t="str">
            <v>OŠ Side Košutić Radoboj</v>
          </cell>
        </row>
        <row r="946">
          <cell r="A946">
            <v>589</v>
          </cell>
          <cell r="B946" t="str">
            <v>OŠ Sidonije Rubido Erdody</v>
          </cell>
        </row>
        <row r="947">
          <cell r="A947">
            <v>1150</v>
          </cell>
          <cell r="B947" t="str">
            <v>OŠ Sikirevci</v>
          </cell>
        </row>
        <row r="948">
          <cell r="A948">
            <v>1823</v>
          </cell>
          <cell r="B948" t="str">
            <v>OŠ Silvija Strahimira Kranjčevića - Lovreć</v>
          </cell>
        </row>
        <row r="949">
          <cell r="A949">
            <v>902</v>
          </cell>
          <cell r="B949" t="str">
            <v>OŠ Silvija Strahimira Kranjčevića - Senj</v>
          </cell>
        </row>
        <row r="950">
          <cell r="A950">
            <v>2236</v>
          </cell>
          <cell r="B950" t="str">
            <v>OŠ Silvija Strahimira Kranjčevića - Zagreb</v>
          </cell>
        </row>
        <row r="951">
          <cell r="A951">
            <v>1487</v>
          </cell>
          <cell r="B951" t="str">
            <v>OŠ Silvije Strahimira Kranjčevića - Levanjska Varoš</v>
          </cell>
        </row>
        <row r="952">
          <cell r="A952">
            <v>1605</v>
          </cell>
          <cell r="B952" t="str">
            <v>OŠ Siniše Glavaševića</v>
          </cell>
        </row>
        <row r="953">
          <cell r="A953">
            <v>701</v>
          </cell>
          <cell r="B953" t="str">
            <v>OŠ Sirač</v>
          </cell>
        </row>
        <row r="954">
          <cell r="A954">
            <v>434</v>
          </cell>
          <cell r="B954" t="str">
            <v>OŠ Skakavac</v>
          </cell>
        </row>
        <row r="955">
          <cell r="A955">
            <v>1756</v>
          </cell>
          <cell r="B955" t="str">
            <v>OŠ Skalice</v>
          </cell>
        </row>
        <row r="956">
          <cell r="A956">
            <v>865</v>
          </cell>
          <cell r="B956" t="str">
            <v>OŠ Skrad</v>
          </cell>
        </row>
        <row r="957">
          <cell r="A957">
            <v>1561</v>
          </cell>
          <cell r="B957" t="str">
            <v>OŠ Skradin</v>
          </cell>
        </row>
        <row r="958">
          <cell r="A958">
            <v>1657</v>
          </cell>
          <cell r="B958" t="str">
            <v>OŠ Slakovci</v>
          </cell>
        </row>
        <row r="959">
          <cell r="A959">
            <v>2123</v>
          </cell>
          <cell r="B959" t="str">
            <v>OŠ Slano</v>
          </cell>
        </row>
        <row r="960">
          <cell r="A960">
            <v>1783</v>
          </cell>
          <cell r="B960" t="str">
            <v>OŠ Slatine</v>
          </cell>
        </row>
        <row r="961">
          <cell r="A961">
            <v>383</v>
          </cell>
          <cell r="B961" t="str">
            <v>OŠ Slava Raškaj</v>
          </cell>
        </row>
        <row r="962">
          <cell r="A962">
            <v>719</v>
          </cell>
          <cell r="B962" t="str">
            <v>OŠ Slavka Kolara - Hercegovac</v>
          </cell>
        </row>
        <row r="963">
          <cell r="A963">
            <v>54</v>
          </cell>
          <cell r="B963" t="str">
            <v>OŠ Slavka Kolara - Kravarsko</v>
          </cell>
        </row>
        <row r="964">
          <cell r="A964">
            <v>393</v>
          </cell>
          <cell r="B964" t="str">
            <v>OŠ Slunj</v>
          </cell>
        </row>
        <row r="965">
          <cell r="A965">
            <v>1237</v>
          </cell>
          <cell r="B965" t="str">
            <v>OŠ Smiljevac</v>
          </cell>
        </row>
        <row r="966">
          <cell r="A966">
            <v>2121</v>
          </cell>
          <cell r="B966" t="str">
            <v>OŠ Smokvica</v>
          </cell>
        </row>
        <row r="967">
          <cell r="A967">
            <v>579</v>
          </cell>
          <cell r="B967" t="str">
            <v>OŠ Sokolovac</v>
          </cell>
        </row>
        <row r="968">
          <cell r="A968">
            <v>1758</v>
          </cell>
          <cell r="B968" t="str">
            <v>OŠ Spinut</v>
          </cell>
        </row>
        <row r="969">
          <cell r="A969">
            <v>1767</v>
          </cell>
          <cell r="B969" t="str">
            <v>OŠ Split 3</v>
          </cell>
        </row>
        <row r="970">
          <cell r="A970">
            <v>488</v>
          </cell>
          <cell r="B970" t="str">
            <v>OŠ Sračinec</v>
          </cell>
        </row>
        <row r="971">
          <cell r="A971">
            <v>796</v>
          </cell>
          <cell r="B971" t="str">
            <v>OŠ Srdoči</v>
          </cell>
        </row>
        <row r="972">
          <cell r="A972">
            <v>1777</v>
          </cell>
          <cell r="B972" t="str">
            <v>OŠ Srinjine</v>
          </cell>
        </row>
        <row r="973">
          <cell r="A973">
            <v>1224</v>
          </cell>
          <cell r="B973" t="str">
            <v>OŠ Stanovi</v>
          </cell>
        </row>
        <row r="974">
          <cell r="A974">
            <v>1654</v>
          </cell>
          <cell r="B974" t="str">
            <v>OŠ Stari Jankovci</v>
          </cell>
        </row>
        <row r="975">
          <cell r="A975">
            <v>1274</v>
          </cell>
          <cell r="B975" t="str">
            <v>OŠ Starigrad</v>
          </cell>
        </row>
        <row r="976">
          <cell r="A976">
            <v>2246</v>
          </cell>
          <cell r="B976" t="str">
            <v>OŠ Stenjevec</v>
          </cell>
        </row>
        <row r="977">
          <cell r="A977">
            <v>98</v>
          </cell>
          <cell r="B977" t="str">
            <v>OŠ Stjepan Radić - Božjakovina</v>
          </cell>
        </row>
        <row r="978">
          <cell r="A978">
            <v>1678</v>
          </cell>
          <cell r="B978" t="str">
            <v>OŠ Stjepan Radić - Imotski</v>
          </cell>
        </row>
        <row r="979">
          <cell r="A979">
            <v>1164</v>
          </cell>
          <cell r="B979" t="str">
            <v>OŠ Stjepan Radić - Oprisavci</v>
          </cell>
        </row>
        <row r="980">
          <cell r="A980">
            <v>1713</v>
          </cell>
          <cell r="B980" t="str">
            <v>OŠ Stjepan Radić - Tijarica</v>
          </cell>
        </row>
        <row r="981">
          <cell r="A981">
            <v>1648</v>
          </cell>
          <cell r="B981" t="str">
            <v>OŠ Stjepana Antolovića</v>
          </cell>
        </row>
        <row r="982">
          <cell r="A982">
            <v>3</v>
          </cell>
          <cell r="B982" t="str">
            <v>OŠ Stjepana Basaričeka</v>
          </cell>
        </row>
        <row r="983">
          <cell r="A983">
            <v>2300</v>
          </cell>
          <cell r="B983" t="str">
            <v>OŠ Stjepana Bencekovića</v>
          </cell>
        </row>
        <row r="984">
          <cell r="A984">
            <v>1658</v>
          </cell>
          <cell r="B984" t="str">
            <v>OŠ Stjepana Cvrkovića</v>
          </cell>
        </row>
        <row r="985">
          <cell r="A985">
            <v>1689</v>
          </cell>
          <cell r="B985" t="str">
            <v>OŠ Stjepana Ivičevića</v>
          </cell>
        </row>
        <row r="986">
          <cell r="A986">
            <v>252</v>
          </cell>
          <cell r="B986" t="str">
            <v>OŠ Stjepana Kefelje</v>
          </cell>
        </row>
        <row r="987">
          <cell r="A987">
            <v>1254</v>
          </cell>
          <cell r="B987" t="str">
            <v>OŠ Stjepana Radića - Bibinje</v>
          </cell>
        </row>
        <row r="988">
          <cell r="A988">
            <v>162</v>
          </cell>
          <cell r="B988" t="str">
            <v>OŠ Stjepana Radića - Brestovec Orehovički</v>
          </cell>
        </row>
        <row r="989">
          <cell r="A989">
            <v>1041</v>
          </cell>
          <cell r="B989" t="str">
            <v>OŠ Stjepana Radića - Čaglin</v>
          </cell>
        </row>
        <row r="990">
          <cell r="A990">
            <v>2071</v>
          </cell>
          <cell r="B990" t="str">
            <v>OŠ Stjepana Radića - Metković</v>
          </cell>
        </row>
        <row r="991">
          <cell r="A991">
            <v>1780</v>
          </cell>
          <cell r="B991" t="str">
            <v>OŠ Stobreč</v>
          </cell>
        </row>
        <row r="992">
          <cell r="A992">
            <v>1965</v>
          </cell>
          <cell r="B992" t="str">
            <v>OŠ Stoja</v>
          </cell>
        </row>
        <row r="993">
          <cell r="A993">
            <v>2097</v>
          </cell>
          <cell r="B993" t="str">
            <v>OŠ Ston</v>
          </cell>
        </row>
        <row r="994">
          <cell r="A994">
            <v>2186</v>
          </cell>
          <cell r="B994" t="str">
            <v>OŠ Strahoninec</v>
          </cell>
        </row>
        <row r="995">
          <cell r="A995">
            <v>1789</v>
          </cell>
          <cell r="B995" t="str">
            <v>OŠ Strožanac</v>
          </cell>
        </row>
        <row r="996">
          <cell r="A996">
            <v>3057</v>
          </cell>
          <cell r="B996" t="str">
            <v>OŠ Stubičke Toplice</v>
          </cell>
        </row>
        <row r="997">
          <cell r="A997">
            <v>1826</v>
          </cell>
          <cell r="B997" t="str">
            <v>OŠ Studenci</v>
          </cell>
        </row>
        <row r="998">
          <cell r="A998">
            <v>1769</v>
          </cell>
          <cell r="B998" t="str">
            <v>OŠ Sućidar</v>
          </cell>
        </row>
        <row r="999">
          <cell r="A999">
            <v>998</v>
          </cell>
          <cell r="B999" t="str">
            <v>OŠ Suhopolje</v>
          </cell>
        </row>
        <row r="1000">
          <cell r="A1000">
            <v>1255</v>
          </cell>
          <cell r="B1000" t="str">
            <v>OŠ Sukošan</v>
          </cell>
        </row>
        <row r="1001">
          <cell r="A1001">
            <v>329</v>
          </cell>
          <cell r="B1001" t="str">
            <v>OŠ Sunja</v>
          </cell>
        </row>
        <row r="1002">
          <cell r="A1002">
            <v>1876</v>
          </cell>
          <cell r="B1002" t="str">
            <v>OŠ Supetar</v>
          </cell>
        </row>
        <row r="1003">
          <cell r="A1003">
            <v>1304</v>
          </cell>
          <cell r="B1003" t="str">
            <v>OŠ Sv. Filip i Jakov</v>
          </cell>
        </row>
        <row r="1004">
          <cell r="A1004">
            <v>2298</v>
          </cell>
          <cell r="B1004" t="str">
            <v>OŠ Sveta Klara</v>
          </cell>
        </row>
        <row r="1005">
          <cell r="A1005">
            <v>2187</v>
          </cell>
          <cell r="B1005" t="str">
            <v>OŠ Sveta Marija</v>
          </cell>
        </row>
        <row r="1006">
          <cell r="A1006">
            <v>105</v>
          </cell>
          <cell r="B1006" t="str">
            <v>OŠ Sveta Nedelja</v>
          </cell>
        </row>
        <row r="1007">
          <cell r="A1007">
            <v>1362</v>
          </cell>
          <cell r="B1007" t="str">
            <v>OŠ Svete Ane u Osijeku</v>
          </cell>
        </row>
        <row r="1008">
          <cell r="A1008">
            <v>504</v>
          </cell>
          <cell r="B1008" t="str">
            <v>OŠ Sveti Đurđ</v>
          </cell>
        </row>
        <row r="1009">
          <cell r="A1009">
            <v>212</v>
          </cell>
          <cell r="B1009" t="str">
            <v>OŠ Sveti Križ Začretje</v>
          </cell>
        </row>
        <row r="1010">
          <cell r="A1010">
            <v>2174</v>
          </cell>
          <cell r="B1010" t="str">
            <v>OŠ Sveti Martin na Muri</v>
          </cell>
        </row>
        <row r="1011">
          <cell r="A1011">
            <v>829</v>
          </cell>
          <cell r="B1011" t="str">
            <v>OŠ Sveti Matej</v>
          </cell>
        </row>
        <row r="1012">
          <cell r="A1012">
            <v>584</v>
          </cell>
          <cell r="B1012" t="str">
            <v>OŠ Sveti Petar Orehovec</v>
          </cell>
        </row>
        <row r="1013">
          <cell r="A1013">
            <v>2021</v>
          </cell>
          <cell r="B1013" t="str">
            <v xml:space="preserve">OŠ Svetvinčenat </v>
          </cell>
        </row>
        <row r="1014">
          <cell r="A1014">
            <v>508</v>
          </cell>
          <cell r="B1014" t="str">
            <v>OŠ Svibovec</v>
          </cell>
        </row>
        <row r="1015">
          <cell r="A1015">
            <v>61</v>
          </cell>
          <cell r="B1015" t="str">
            <v>OŠ Ščitarjevo</v>
          </cell>
        </row>
        <row r="1016">
          <cell r="A1016">
            <v>1322</v>
          </cell>
          <cell r="B1016" t="str">
            <v>OŠ Šećerana</v>
          </cell>
        </row>
        <row r="1017">
          <cell r="A1017">
            <v>484</v>
          </cell>
          <cell r="B1017" t="str">
            <v>OŠ Šemovec</v>
          </cell>
        </row>
        <row r="1018">
          <cell r="A1018">
            <v>2195</v>
          </cell>
          <cell r="B1018" t="str">
            <v>OŠ Šestine</v>
          </cell>
        </row>
        <row r="1019">
          <cell r="A1019">
            <v>1961</v>
          </cell>
          <cell r="B1019" t="str">
            <v>OŠ Šijana - Pula</v>
          </cell>
        </row>
        <row r="1020">
          <cell r="A1020">
            <v>1236</v>
          </cell>
          <cell r="B1020" t="str">
            <v>OŠ Šime Budinića - Zadar</v>
          </cell>
        </row>
        <row r="1021">
          <cell r="A1021">
            <v>1233</v>
          </cell>
          <cell r="B1021" t="str">
            <v>OŠ Šimuna Kožičića Benje</v>
          </cell>
        </row>
        <row r="1022">
          <cell r="A1022">
            <v>790</v>
          </cell>
          <cell r="B1022" t="str">
            <v>OŠ Škurinje - Rijeka</v>
          </cell>
        </row>
        <row r="1023">
          <cell r="A1023">
            <v>2908</v>
          </cell>
          <cell r="B1023" t="str">
            <v>OŠ Špansko Oranice</v>
          </cell>
        </row>
        <row r="1024">
          <cell r="A1024">
            <v>711</v>
          </cell>
          <cell r="B1024" t="str">
            <v>OŠ Štefanje</v>
          </cell>
        </row>
        <row r="1025">
          <cell r="A1025">
            <v>2177</v>
          </cell>
          <cell r="B1025" t="str">
            <v>OŠ Štrigova</v>
          </cell>
        </row>
        <row r="1026">
          <cell r="A1026">
            <v>352</v>
          </cell>
          <cell r="B1026" t="str">
            <v>OŠ Švarča</v>
          </cell>
        </row>
        <row r="1027">
          <cell r="A1027">
            <v>1958</v>
          </cell>
          <cell r="B1027" t="str">
            <v xml:space="preserve">OŠ Tar - Vabriga </v>
          </cell>
        </row>
        <row r="1028">
          <cell r="A1028">
            <v>1376</v>
          </cell>
          <cell r="B1028" t="str">
            <v>OŠ Tenja</v>
          </cell>
        </row>
        <row r="1029">
          <cell r="A1029">
            <v>1811</v>
          </cell>
          <cell r="B1029" t="str">
            <v>OŠ Tin Ujević - Krivodol</v>
          </cell>
        </row>
        <row r="1030">
          <cell r="A1030">
            <v>1375</v>
          </cell>
          <cell r="B1030" t="str">
            <v>OŠ Tin Ujević - Osijek</v>
          </cell>
        </row>
        <row r="1031">
          <cell r="A1031">
            <v>1546</v>
          </cell>
          <cell r="B1031" t="str">
            <v>OŠ Tina Ujevića - Šibenik</v>
          </cell>
        </row>
        <row r="1032">
          <cell r="A1032">
            <v>2276</v>
          </cell>
          <cell r="B1032" t="str">
            <v>OŠ Tina Ujevića - Zagreb</v>
          </cell>
        </row>
        <row r="1033">
          <cell r="A1033">
            <v>2252</v>
          </cell>
          <cell r="B1033" t="str">
            <v>OŠ Tituša Brezovačkog</v>
          </cell>
        </row>
        <row r="1034">
          <cell r="A1034">
            <v>2152</v>
          </cell>
          <cell r="B1034" t="str">
            <v>OŠ Tomaša Goričanca - Mala Subotica</v>
          </cell>
        </row>
        <row r="1035">
          <cell r="A1035">
            <v>1971</v>
          </cell>
          <cell r="B1035" t="str">
            <v>OŠ Tone Peruška - Pula</v>
          </cell>
        </row>
        <row r="1036">
          <cell r="A1036">
            <v>2888</v>
          </cell>
          <cell r="B1036" t="str">
            <v>OŠ Tordinci</v>
          </cell>
        </row>
        <row r="1037">
          <cell r="A1037">
            <v>1886</v>
          </cell>
          <cell r="B1037" t="str">
            <v>OŠ Trilj</v>
          </cell>
        </row>
        <row r="1038">
          <cell r="A1038">
            <v>483</v>
          </cell>
          <cell r="B1038" t="str">
            <v>OŠ Trnovec</v>
          </cell>
        </row>
        <row r="1039">
          <cell r="A1039">
            <v>728</v>
          </cell>
          <cell r="B1039" t="str">
            <v>OŠ Trnovitica</v>
          </cell>
        </row>
        <row r="1040">
          <cell r="A1040">
            <v>663</v>
          </cell>
          <cell r="B1040" t="str">
            <v>OŠ Trnovitički Popovac</v>
          </cell>
        </row>
        <row r="1041">
          <cell r="A1041">
            <v>2297</v>
          </cell>
          <cell r="B1041" t="str">
            <v>OŠ Trnsko</v>
          </cell>
        </row>
        <row r="1042">
          <cell r="A1042">
            <v>2281</v>
          </cell>
          <cell r="B1042" t="str">
            <v>OŠ Trnjanska</v>
          </cell>
        </row>
        <row r="1043">
          <cell r="A1043">
            <v>2128</v>
          </cell>
          <cell r="B1043" t="str">
            <v>OŠ Trpanj</v>
          </cell>
        </row>
        <row r="1044">
          <cell r="A1044">
            <v>1665</v>
          </cell>
          <cell r="B1044" t="str">
            <v>OŠ Trpinja</v>
          </cell>
        </row>
        <row r="1045">
          <cell r="A1045">
            <v>791</v>
          </cell>
          <cell r="B1045" t="str">
            <v>OŠ Trsat</v>
          </cell>
        </row>
        <row r="1046">
          <cell r="A1046">
            <v>1763</v>
          </cell>
          <cell r="B1046" t="str">
            <v>OŠ Trstenik</v>
          </cell>
        </row>
        <row r="1047">
          <cell r="A1047">
            <v>1690</v>
          </cell>
          <cell r="B1047" t="str">
            <v>OŠ Tučepi</v>
          </cell>
        </row>
        <row r="1048">
          <cell r="A1048">
            <v>358</v>
          </cell>
          <cell r="B1048" t="str">
            <v>OŠ Turanj</v>
          </cell>
        </row>
        <row r="1049">
          <cell r="A1049">
            <v>792</v>
          </cell>
          <cell r="B1049" t="str">
            <v>OŠ Turnić</v>
          </cell>
        </row>
        <row r="1050">
          <cell r="A1050">
            <v>516</v>
          </cell>
          <cell r="B1050" t="str">
            <v>OŠ Tužno</v>
          </cell>
        </row>
        <row r="1051">
          <cell r="A1051">
            <v>704</v>
          </cell>
          <cell r="B1051" t="str">
            <v>OŠ u Đulovcu</v>
          </cell>
        </row>
        <row r="1052">
          <cell r="A1052">
            <v>1288</v>
          </cell>
          <cell r="B1052" t="str">
            <v>OŠ Valentin Klarin - Preko</v>
          </cell>
        </row>
        <row r="1053">
          <cell r="A1053">
            <v>1928</v>
          </cell>
          <cell r="B1053" t="str">
            <v>OŠ Vazmoslav Gržalja</v>
          </cell>
        </row>
        <row r="1054">
          <cell r="A1054">
            <v>2302</v>
          </cell>
          <cell r="B1054" t="str">
            <v>OŠ Većeslava Holjevca</v>
          </cell>
        </row>
        <row r="1055">
          <cell r="A1055">
            <v>2120</v>
          </cell>
          <cell r="B1055" t="str">
            <v>OŠ Vela Luka</v>
          </cell>
        </row>
        <row r="1056">
          <cell r="A1056">
            <v>1978</v>
          </cell>
          <cell r="B1056" t="str">
            <v>OŠ Veli Vrh - Pula</v>
          </cell>
        </row>
        <row r="1057">
          <cell r="A1057">
            <v>52</v>
          </cell>
          <cell r="B1057" t="str">
            <v>OŠ Velika Mlaka</v>
          </cell>
        </row>
        <row r="1058">
          <cell r="A1058">
            <v>685</v>
          </cell>
          <cell r="B1058" t="str">
            <v>OŠ Velika Pisanica</v>
          </cell>
        </row>
        <row r="1059">
          <cell r="A1059">
            <v>505</v>
          </cell>
          <cell r="B1059" t="str">
            <v>OŠ Veliki Bukovec</v>
          </cell>
        </row>
        <row r="1060">
          <cell r="A1060">
            <v>217</v>
          </cell>
          <cell r="B1060" t="str">
            <v>OŠ Veliko Trgovišće</v>
          </cell>
        </row>
        <row r="1061">
          <cell r="A1061">
            <v>674</v>
          </cell>
          <cell r="B1061" t="str">
            <v>OŠ Veliko Trojstvo</v>
          </cell>
        </row>
        <row r="1062">
          <cell r="A1062">
            <v>1977</v>
          </cell>
          <cell r="B1062" t="str">
            <v>OŠ Veruda - Pula</v>
          </cell>
        </row>
        <row r="1063">
          <cell r="A1063">
            <v>793</v>
          </cell>
          <cell r="B1063" t="str">
            <v>OŠ Vežica</v>
          </cell>
        </row>
        <row r="1064">
          <cell r="A1064">
            <v>1549</v>
          </cell>
          <cell r="B1064" t="str">
            <v>OŠ Vidici</v>
          </cell>
        </row>
        <row r="1065">
          <cell r="A1065">
            <v>1973</v>
          </cell>
          <cell r="B1065" t="str">
            <v>OŠ Vidikovac</v>
          </cell>
        </row>
        <row r="1066">
          <cell r="A1066">
            <v>476</v>
          </cell>
          <cell r="B1066" t="str">
            <v>OŠ Vidovec</v>
          </cell>
        </row>
        <row r="1067">
          <cell r="A1067">
            <v>1369</v>
          </cell>
          <cell r="B1067" t="str">
            <v>OŠ Vijenac</v>
          </cell>
        </row>
        <row r="1068">
          <cell r="A1068">
            <v>1131</v>
          </cell>
          <cell r="B1068" t="str">
            <v>OŠ Viktor Car Emin - Donji Andrijevci</v>
          </cell>
        </row>
        <row r="1069">
          <cell r="A1069">
            <v>836</v>
          </cell>
          <cell r="B1069" t="str">
            <v>OŠ Viktora Cara Emina - Lovran</v>
          </cell>
        </row>
        <row r="1070">
          <cell r="A1070">
            <v>179</v>
          </cell>
          <cell r="B1070" t="str">
            <v>OŠ Viktora Kovačića</v>
          </cell>
        </row>
        <row r="1071">
          <cell r="A1071">
            <v>282</v>
          </cell>
          <cell r="B1071" t="str">
            <v>OŠ Viktorovac</v>
          </cell>
        </row>
        <row r="1072">
          <cell r="A1072">
            <v>1052</v>
          </cell>
          <cell r="B1072" t="str">
            <v>OŠ Vilima Korajca</v>
          </cell>
        </row>
        <row r="1073">
          <cell r="A1073">
            <v>485</v>
          </cell>
          <cell r="B1073" t="str">
            <v>OŠ Vinica</v>
          </cell>
        </row>
        <row r="1074">
          <cell r="A1074">
            <v>1720</v>
          </cell>
          <cell r="B1074" t="str">
            <v>OŠ Vis</v>
          </cell>
        </row>
        <row r="1075">
          <cell r="A1075">
            <v>1778</v>
          </cell>
          <cell r="B1075" t="str">
            <v>OŠ Visoka - Split</v>
          </cell>
        </row>
        <row r="1076">
          <cell r="A1076">
            <v>515</v>
          </cell>
          <cell r="B1076" t="str">
            <v>OŠ Visoko - Visoko</v>
          </cell>
        </row>
        <row r="1077">
          <cell r="A1077">
            <v>1381</v>
          </cell>
          <cell r="B1077" t="str">
            <v>OŠ Višnjevac</v>
          </cell>
        </row>
        <row r="1078">
          <cell r="A1078">
            <v>2014</v>
          </cell>
          <cell r="B1078" t="str">
            <v>OŠ Vitomir Širola - Pajo</v>
          </cell>
        </row>
        <row r="1079">
          <cell r="A1079">
            <v>1136</v>
          </cell>
          <cell r="B1079" t="str">
            <v>OŠ Vjekoslav Klaić</v>
          </cell>
        </row>
        <row r="1080">
          <cell r="A1080">
            <v>1566</v>
          </cell>
          <cell r="B1080" t="str">
            <v>OŠ Vjekoslava Kaleba</v>
          </cell>
        </row>
        <row r="1081">
          <cell r="A1081">
            <v>1748</v>
          </cell>
          <cell r="B1081" t="str">
            <v>OŠ Vjekoslava Paraća</v>
          </cell>
        </row>
        <row r="1082">
          <cell r="A1082">
            <v>2218</v>
          </cell>
          <cell r="B1082" t="str">
            <v>OŠ Vjenceslava Novaka</v>
          </cell>
        </row>
        <row r="1083">
          <cell r="A1083">
            <v>4056</v>
          </cell>
          <cell r="B1083" t="str">
            <v>OŠ Vladimir Deščak</v>
          </cell>
        </row>
        <row r="1084">
          <cell r="A1084">
            <v>780</v>
          </cell>
          <cell r="B1084" t="str">
            <v>OŠ Vladimir Gortan - Rijeka</v>
          </cell>
        </row>
        <row r="1085">
          <cell r="A1085">
            <v>1195</v>
          </cell>
          <cell r="B1085" t="str">
            <v>OŠ Vladimir Nazor - Adžamovci</v>
          </cell>
        </row>
        <row r="1086">
          <cell r="A1086">
            <v>164</v>
          </cell>
          <cell r="B1086" t="str">
            <v>OŠ Vladimir Nazor - Budinščina</v>
          </cell>
        </row>
        <row r="1087">
          <cell r="A1087">
            <v>1445</v>
          </cell>
          <cell r="B1087" t="str">
            <v>OŠ Vladimir Nazor - Čepin</v>
          </cell>
        </row>
        <row r="1088">
          <cell r="A1088">
            <v>340</v>
          </cell>
          <cell r="B1088" t="str">
            <v>OŠ Vladimir Nazor - Duga Resa</v>
          </cell>
        </row>
        <row r="1089">
          <cell r="A1089">
            <v>1339</v>
          </cell>
          <cell r="B1089" t="str">
            <v>OŠ Vladimir Nazor - Đakovo</v>
          </cell>
        </row>
        <row r="1090">
          <cell r="A1090">
            <v>1647</v>
          </cell>
          <cell r="B1090" t="str">
            <v>OŠ Vladimir Nazor - Komletinci</v>
          </cell>
        </row>
        <row r="1091">
          <cell r="A1091">
            <v>546</v>
          </cell>
          <cell r="B1091" t="str">
            <v>OŠ Vladimir Nazor - Križevci</v>
          </cell>
        </row>
        <row r="1092">
          <cell r="A1092">
            <v>1297</v>
          </cell>
          <cell r="B1092" t="str">
            <v>OŠ Vladimir Nazor - Neviđane</v>
          </cell>
        </row>
        <row r="1093">
          <cell r="A1093">
            <v>113</v>
          </cell>
          <cell r="B1093" t="str">
            <v>OŠ Vladimir Nazor - Pisarovina</v>
          </cell>
        </row>
        <row r="1094">
          <cell r="A1094">
            <v>2078</v>
          </cell>
          <cell r="B1094" t="str">
            <v>OŠ Vladimir Nazor - Ploče</v>
          </cell>
        </row>
        <row r="1095">
          <cell r="A1095">
            <v>1110</v>
          </cell>
          <cell r="B1095" t="str">
            <v>OŠ Vladimir Nazor - Slavonski Brod</v>
          </cell>
        </row>
        <row r="1096">
          <cell r="A1096">
            <v>481</v>
          </cell>
          <cell r="B1096" t="str">
            <v>OŠ Vladimir Nazor - Sveti Ilija</v>
          </cell>
        </row>
        <row r="1097">
          <cell r="A1097">
            <v>334</v>
          </cell>
          <cell r="B1097" t="str">
            <v>OŠ Vladimir Nazor - Topusko</v>
          </cell>
        </row>
        <row r="1098">
          <cell r="A1098">
            <v>1082</v>
          </cell>
          <cell r="B1098" t="str">
            <v>OŠ Vladimir Nazor - Trenkovo</v>
          </cell>
        </row>
        <row r="1099">
          <cell r="A1099">
            <v>961</v>
          </cell>
          <cell r="B1099" t="str">
            <v>OŠ Vladimir Nazor - Virovitica</v>
          </cell>
        </row>
        <row r="1100">
          <cell r="A1100">
            <v>1365</v>
          </cell>
          <cell r="B1100" t="str">
            <v>OŠ Vladimira Becića - Osijek</v>
          </cell>
        </row>
        <row r="1101">
          <cell r="A1101">
            <v>2043</v>
          </cell>
          <cell r="B1101" t="str">
            <v>OŠ Vladimira Gortana - Žminj</v>
          </cell>
        </row>
        <row r="1102">
          <cell r="A1102">
            <v>730</v>
          </cell>
          <cell r="B1102" t="str">
            <v>OŠ Vladimira Nazora - Crikvenica</v>
          </cell>
        </row>
        <row r="1103">
          <cell r="A1103">
            <v>638</v>
          </cell>
          <cell r="B1103" t="str">
            <v>OŠ Vladimira Nazora - Daruvar</v>
          </cell>
        </row>
        <row r="1104">
          <cell r="A1104">
            <v>1395</v>
          </cell>
          <cell r="B1104" t="str">
            <v>OŠ Vladimira Nazora - Feričanci</v>
          </cell>
        </row>
        <row r="1105">
          <cell r="A1105">
            <v>2006</v>
          </cell>
          <cell r="B1105" t="str">
            <v>OŠ Vladimira Nazora - Krnica</v>
          </cell>
        </row>
        <row r="1106">
          <cell r="A1106">
            <v>990</v>
          </cell>
          <cell r="B1106" t="str">
            <v>OŠ Vladimira Nazora - Nova Bukovica</v>
          </cell>
        </row>
        <row r="1107">
          <cell r="A1107">
            <v>1942</v>
          </cell>
          <cell r="B1107" t="str">
            <v>OŠ Vladimira Nazora - Pazin</v>
          </cell>
        </row>
        <row r="1108">
          <cell r="A1108">
            <v>1794</v>
          </cell>
          <cell r="B1108" t="str">
            <v>OŠ Vladimira Nazora - Postira</v>
          </cell>
        </row>
        <row r="1109">
          <cell r="A1109">
            <v>1998</v>
          </cell>
          <cell r="B1109" t="str">
            <v>OŠ Vladimira Nazora - Potpićan</v>
          </cell>
        </row>
        <row r="1110">
          <cell r="A1110">
            <v>2137</v>
          </cell>
          <cell r="B1110" t="str">
            <v>OŠ Vladimira Nazora - Pribislavec</v>
          </cell>
        </row>
        <row r="1111">
          <cell r="A1111">
            <v>1985</v>
          </cell>
          <cell r="B1111" t="str">
            <v>OŠ Vladimira Nazora - Rovinj</v>
          </cell>
        </row>
        <row r="1112">
          <cell r="A1112">
            <v>1260</v>
          </cell>
          <cell r="B1112" t="str">
            <v>OŠ Vladimira Nazora - Škabrnje</v>
          </cell>
        </row>
        <row r="1113">
          <cell r="A1113">
            <v>1579</v>
          </cell>
          <cell r="B1113" t="str">
            <v>OŠ Vladimira Nazora - Vinkovci</v>
          </cell>
        </row>
        <row r="1114">
          <cell r="A1114">
            <v>2041</v>
          </cell>
          <cell r="B1114" t="str">
            <v>OŠ Vladimira Nazora - Vrsar</v>
          </cell>
        </row>
        <row r="1115">
          <cell r="A1115">
            <v>2220</v>
          </cell>
          <cell r="B1115" t="str">
            <v>OŠ Vladimira Nazora - Zagreb</v>
          </cell>
        </row>
        <row r="1116">
          <cell r="A1116">
            <v>249</v>
          </cell>
          <cell r="B1116" t="str">
            <v>OŠ Vladimira Vidrića</v>
          </cell>
        </row>
        <row r="1117">
          <cell r="A1117">
            <v>995</v>
          </cell>
          <cell r="B1117" t="str">
            <v>OŠ Voćin</v>
          </cell>
        </row>
        <row r="1118">
          <cell r="A1118">
            <v>1571</v>
          </cell>
          <cell r="B1118" t="str">
            <v>OŠ Vodice</v>
          </cell>
        </row>
        <row r="1119">
          <cell r="A1119">
            <v>2036</v>
          </cell>
          <cell r="B1119" t="str">
            <v xml:space="preserve">OŠ Vodnjan </v>
          </cell>
        </row>
        <row r="1120">
          <cell r="A1120">
            <v>1659</v>
          </cell>
          <cell r="B1120" t="str">
            <v>OŠ Vođinci</v>
          </cell>
        </row>
        <row r="1121">
          <cell r="A1121">
            <v>396</v>
          </cell>
          <cell r="B1121" t="str">
            <v>OŠ Vojnić</v>
          </cell>
        </row>
        <row r="1122">
          <cell r="A1122">
            <v>2267</v>
          </cell>
          <cell r="B1122" t="str">
            <v>OŠ Voltino</v>
          </cell>
        </row>
        <row r="1123">
          <cell r="A1123">
            <v>1245</v>
          </cell>
          <cell r="B1123" t="str">
            <v>OŠ Voštarnica - Zadar</v>
          </cell>
        </row>
        <row r="1124">
          <cell r="A1124">
            <v>2271</v>
          </cell>
          <cell r="B1124" t="str">
            <v>OŠ Vrbani</v>
          </cell>
        </row>
        <row r="1125">
          <cell r="A1125">
            <v>1721</v>
          </cell>
          <cell r="B1125" t="str">
            <v>OŠ Vrgorac</v>
          </cell>
        </row>
        <row r="1126">
          <cell r="A1126">
            <v>1551</v>
          </cell>
          <cell r="B1126" t="str">
            <v>OŠ Vrpolje</v>
          </cell>
        </row>
        <row r="1127">
          <cell r="A1127">
            <v>2305</v>
          </cell>
          <cell r="B1127" t="str">
            <v>OŠ Vugrovec - Kašina</v>
          </cell>
        </row>
        <row r="1128">
          <cell r="A1128">
            <v>2245</v>
          </cell>
          <cell r="B1128" t="str">
            <v>OŠ Vukomerec</v>
          </cell>
        </row>
        <row r="1129">
          <cell r="A1129">
            <v>41</v>
          </cell>
          <cell r="B1129" t="str">
            <v>OŠ Vukovina</v>
          </cell>
        </row>
        <row r="1130">
          <cell r="A1130">
            <v>1246</v>
          </cell>
          <cell r="B1130" t="str">
            <v>OŠ Zadarski otoci - Zadar</v>
          </cell>
        </row>
        <row r="1131">
          <cell r="A1131">
            <v>1907</v>
          </cell>
          <cell r="B1131" t="str">
            <v>OŠ Zagvozd</v>
          </cell>
        </row>
        <row r="1132">
          <cell r="A1132">
            <v>776</v>
          </cell>
          <cell r="B1132" t="str">
            <v>OŠ Zamet</v>
          </cell>
        </row>
        <row r="1133">
          <cell r="A1133">
            <v>2296</v>
          </cell>
          <cell r="B1133" t="str">
            <v>OŠ Zapruđe</v>
          </cell>
        </row>
        <row r="1134">
          <cell r="A1134">
            <v>1055</v>
          </cell>
          <cell r="B1134" t="str">
            <v>OŠ Zdenka Turkovića</v>
          </cell>
        </row>
        <row r="1135">
          <cell r="A1135">
            <v>1257</v>
          </cell>
          <cell r="B1135" t="str">
            <v>OŠ Zemunik</v>
          </cell>
        </row>
        <row r="1136">
          <cell r="A1136">
            <v>153</v>
          </cell>
          <cell r="B1136" t="str">
            <v>OŠ Zlatar Bistrica</v>
          </cell>
        </row>
        <row r="1137">
          <cell r="A1137">
            <v>1422</v>
          </cell>
          <cell r="B1137" t="str">
            <v>OŠ Zmajevac</v>
          </cell>
        </row>
        <row r="1138">
          <cell r="A1138">
            <v>1913</v>
          </cell>
          <cell r="B1138" t="str">
            <v>OŠ Zmijavci</v>
          </cell>
        </row>
        <row r="1139">
          <cell r="A1139">
            <v>4064</v>
          </cell>
          <cell r="B1139" t="str">
            <v>OŠ Zorke Sever</v>
          </cell>
        </row>
        <row r="1140">
          <cell r="A1140">
            <v>890</v>
          </cell>
          <cell r="B1140" t="str">
            <v>OŠ Zrinskih i Frankopana</v>
          </cell>
        </row>
        <row r="1141">
          <cell r="A1141">
            <v>1632</v>
          </cell>
          <cell r="B1141" t="str">
            <v>OŠ Zrinskih Nuštar</v>
          </cell>
        </row>
        <row r="1142">
          <cell r="A1142">
            <v>255</v>
          </cell>
          <cell r="B1142" t="str">
            <v>OŠ Zvonimira Franka</v>
          </cell>
        </row>
        <row r="1143">
          <cell r="A1143">
            <v>734</v>
          </cell>
          <cell r="B1143" t="str">
            <v>OŠ Zvonka Cara</v>
          </cell>
        </row>
        <row r="1144">
          <cell r="A1144">
            <v>436</v>
          </cell>
          <cell r="B1144" t="str">
            <v>OŠ Žakanje</v>
          </cell>
        </row>
        <row r="1145">
          <cell r="A1145">
            <v>2239</v>
          </cell>
          <cell r="B1145" t="str">
            <v>OŠ Žitnjak</v>
          </cell>
        </row>
        <row r="1146">
          <cell r="A1146">
            <v>4057</v>
          </cell>
          <cell r="B1146" t="str">
            <v>OŠ Žnjan-Pazdigrad</v>
          </cell>
        </row>
        <row r="1147">
          <cell r="A1147">
            <v>1774</v>
          </cell>
          <cell r="B1147" t="str">
            <v>OŠ Žrnovnica</v>
          </cell>
        </row>
        <row r="1148">
          <cell r="A1148">
            <v>2129</v>
          </cell>
          <cell r="B1148" t="str">
            <v>OŠ Župa Dubrovačka</v>
          </cell>
        </row>
        <row r="1149">
          <cell r="A1149">
            <v>2210</v>
          </cell>
          <cell r="B1149" t="str">
            <v>OŠ Žuti brijeg</v>
          </cell>
        </row>
        <row r="1150">
          <cell r="A1150">
            <v>2653</v>
          </cell>
          <cell r="B1150" t="str">
            <v>Pazinski kolegij - Klasična gimnazija Pazin s pravom javnosti</v>
          </cell>
        </row>
        <row r="1151">
          <cell r="A1151">
            <v>4035</v>
          </cell>
          <cell r="B1151" t="str">
            <v>Policijska akademija</v>
          </cell>
        </row>
        <row r="1152">
          <cell r="A1152">
            <v>2325</v>
          </cell>
          <cell r="B1152" t="str">
            <v>Poliklinika za rehabilitaciju slušanja i govora SUVAG</v>
          </cell>
        </row>
        <row r="1153">
          <cell r="A1153">
            <v>2551</v>
          </cell>
          <cell r="B1153" t="str">
            <v>Poljoprivredna i veterinarska škola - Osijek</v>
          </cell>
        </row>
        <row r="1154">
          <cell r="A1154">
            <v>2732</v>
          </cell>
          <cell r="B1154" t="str">
            <v>Poljoprivredna škola - Zagreb</v>
          </cell>
        </row>
        <row r="1155">
          <cell r="A1155">
            <v>2530</v>
          </cell>
          <cell r="B1155" t="str">
            <v>Poljoprivredna, prehrambena i veterinarska škola Stanka Ožanića</v>
          </cell>
        </row>
        <row r="1156">
          <cell r="A1156">
            <v>2587</v>
          </cell>
          <cell r="B1156" t="str">
            <v>Poljoprivredno šumarska škola - Vinkovci</v>
          </cell>
        </row>
        <row r="1157">
          <cell r="A1157">
            <v>2498</v>
          </cell>
          <cell r="B1157" t="str">
            <v>Poljoprivredno-prehrambena škola - Požega</v>
          </cell>
        </row>
        <row r="1158">
          <cell r="A1158">
            <v>2478</v>
          </cell>
          <cell r="B1158" t="str">
            <v>Pomorska škola - Bakar</v>
          </cell>
        </row>
        <row r="1159">
          <cell r="A1159">
            <v>2632</v>
          </cell>
          <cell r="B1159" t="str">
            <v>Pomorska škola - Split</v>
          </cell>
        </row>
        <row r="1160">
          <cell r="A1160">
            <v>2524</v>
          </cell>
          <cell r="B1160" t="str">
            <v>Pomorska škola - Zadar</v>
          </cell>
        </row>
        <row r="1161">
          <cell r="A1161">
            <v>2679</v>
          </cell>
          <cell r="B1161" t="str">
            <v>Pomorsko-tehnička škola - Dubrovnik</v>
          </cell>
        </row>
        <row r="1162">
          <cell r="A1162">
            <v>2730</v>
          </cell>
          <cell r="B1162" t="str">
            <v>Poštanska i telekomunikacijska škola - Zagreb</v>
          </cell>
        </row>
        <row r="1163">
          <cell r="A1163">
            <v>2733</v>
          </cell>
          <cell r="B1163" t="str">
            <v>Prehrambeno - tehnološka škola - Zagreb</v>
          </cell>
        </row>
        <row r="1164">
          <cell r="A1164">
            <v>2458</v>
          </cell>
          <cell r="B1164" t="str">
            <v>Prirodoslovna i grafička škola - Rijeka</v>
          </cell>
        </row>
        <row r="1165">
          <cell r="A1165">
            <v>2391</v>
          </cell>
          <cell r="B1165" t="str">
            <v>Prirodoslovna škola - Karlovac</v>
          </cell>
        </row>
        <row r="1166">
          <cell r="A1166">
            <v>2728</v>
          </cell>
          <cell r="B1166" t="str">
            <v>Prirodoslovna škola Vladimira Preloga</v>
          </cell>
        </row>
        <row r="1167">
          <cell r="A1167">
            <v>2529</v>
          </cell>
          <cell r="B1167" t="str">
            <v>Prirodoslovno - grafička škola - Zadar</v>
          </cell>
        </row>
        <row r="1168">
          <cell r="A1168">
            <v>2615</v>
          </cell>
          <cell r="B1168" t="str">
            <v>Prirodoslovna škola Split</v>
          </cell>
        </row>
        <row r="1169">
          <cell r="A1169">
            <v>2840</v>
          </cell>
          <cell r="B1169" t="str">
            <v>Privatna ekonomsko-poslovna škola s pravom javnosti - Varaždin</v>
          </cell>
        </row>
        <row r="1170">
          <cell r="A1170">
            <v>2787</v>
          </cell>
          <cell r="B1170" t="str">
            <v>Privatna gimnazija Dr. Časl, s pravom javnosti</v>
          </cell>
        </row>
        <row r="1171">
          <cell r="A1171">
            <v>2777</v>
          </cell>
          <cell r="B1171" t="str">
            <v>Privatna gimnazija i ekonomska škola Katarina Zrinski</v>
          </cell>
        </row>
        <row r="1172">
          <cell r="A1172">
            <v>2790</v>
          </cell>
          <cell r="B1172" t="str">
            <v>Privatna gimnazija i ekonomsko-informatička škola Futura s pravom javnosti</v>
          </cell>
        </row>
        <row r="1173">
          <cell r="A1173">
            <v>2788</v>
          </cell>
          <cell r="B1173" t="str">
            <v>Privatna gimnazija i strukovna škola Svijet s pravom javnosti</v>
          </cell>
        </row>
        <row r="1174">
          <cell r="A1174">
            <v>2844</v>
          </cell>
          <cell r="B1174" t="str">
            <v>Privatna gimnazija i turističko-ugostiteljska škola Jure Kuprešak  - Zagreb</v>
          </cell>
        </row>
        <row r="1175">
          <cell r="A1175">
            <v>2669</v>
          </cell>
          <cell r="B1175" t="str">
            <v>Privatna gimnazija Juraj Dobrila, s pravom javnosti</v>
          </cell>
        </row>
        <row r="1176">
          <cell r="A1176">
            <v>4059</v>
          </cell>
          <cell r="B1176" t="str">
            <v>Privatna gimnazija NOVA s pravom javnosti</v>
          </cell>
        </row>
        <row r="1177">
          <cell r="A1177">
            <v>2640</v>
          </cell>
          <cell r="B1177" t="str">
            <v>Privatna jezična gimnazija Pitagora - srednja škola s pravom javnosti</v>
          </cell>
        </row>
        <row r="1178">
          <cell r="A1178">
            <v>2916</v>
          </cell>
          <cell r="B1178" t="str">
            <v xml:space="preserve">Privatna jezično-informatička gimnazija Leonardo da Vinci </v>
          </cell>
        </row>
        <row r="1179">
          <cell r="A1179">
            <v>2774</v>
          </cell>
          <cell r="B1179" t="str">
            <v>Privatna klasična gimnazija s pravom javnosti - Zagreb</v>
          </cell>
        </row>
        <row r="1180">
          <cell r="A1180">
            <v>2941</v>
          </cell>
          <cell r="B1180" t="str">
            <v>Privatna osnovna glazbena škola Bonar</v>
          </cell>
        </row>
        <row r="1181">
          <cell r="A1181">
            <v>1784</v>
          </cell>
          <cell r="B1181" t="str">
            <v>Privatna osnovna glazbena škola Boris Papandopulo</v>
          </cell>
        </row>
        <row r="1182">
          <cell r="A1182">
            <v>1253</v>
          </cell>
          <cell r="B1182" t="str">
            <v>Privatna osnovna škola Nova</v>
          </cell>
        </row>
        <row r="1183">
          <cell r="A1183">
            <v>4002</v>
          </cell>
          <cell r="B1183" t="str">
            <v>Privatna sportska i jezična gimnazija Franjo Bučar</v>
          </cell>
        </row>
        <row r="1184">
          <cell r="A1184">
            <v>4037</v>
          </cell>
          <cell r="B1184" t="str">
            <v>Privatna srednja ekonomska škola "Knez Malduh" Split</v>
          </cell>
        </row>
        <row r="1185">
          <cell r="A1185">
            <v>2784</v>
          </cell>
          <cell r="B1185" t="str">
            <v>Privatna srednja ekonomska škola INOVA s pravom javnosti</v>
          </cell>
        </row>
        <row r="1186">
          <cell r="A1186">
            <v>4031</v>
          </cell>
          <cell r="B1186" t="str">
            <v>Privatna srednja ekonomska škola Verte Nova</v>
          </cell>
        </row>
        <row r="1187">
          <cell r="A1187">
            <v>2641</v>
          </cell>
          <cell r="B1187" t="str">
            <v>Privatna srednja škola Marko Antun de Dominis, s pravom javnosti</v>
          </cell>
        </row>
        <row r="1188">
          <cell r="A1188">
            <v>2417</v>
          </cell>
          <cell r="B1188" t="str">
            <v>Privatna srednja škola Varaždin s pravom javnosti</v>
          </cell>
        </row>
        <row r="1189">
          <cell r="A1189">
            <v>2915</v>
          </cell>
          <cell r="B1189" t="str">
            <v>Privatna srednja ugostiteljska škola Wallner - Split</v>
          </cell>
        </row>
        <row r="1190">
          <cell r="A1190">
            <v>2785</v>
          </cell>
          <cell r="B1190" t="str">
            <v>Privatna umjetnička gimnazija, s pravom javnosti - Zagreb</v>
          </cell>
        </row>
        <row r="1191">
          <cell r="A1191">
            <v>2839</v>
          </cell>
          <cell r="B1191" t="str">
            <v>Privatna varaždinska gimnazija s pravom javnosti</v>
          </cell>
        </row>
        <row r="1192">
          <cell r="A1192">
            <v>2467</v>
          </cell>
          <cell r="B1192" t="str">
            <v>Prometna škola - Rijeka</v>
          </cell>
        </row>
        <row r="1193">
          <cell r="A1193">
            <v>2572</v>
          </cell>
          <cell r="B1193" t="str">
            <v>Prometno-tehnička škola - Šibenik</v>
          </cell>
        </row>
        <row r="1194">
          <cell r="A1194">
            <v>1385</v>
          </cell>
          <cell r="B1194" t="str">
            <v>Prosvjetno-kulturni centar Mađara u Republici Hrvatskoj</v>
          </cell>
        </row>
        <row r="1195">
          <cell r="A1195">
            <v>2725</v>
          </cell>
          <cell r="B1195" t="str">
            <v>Prva ekonomska škola - Zagreb</v>
          </cell>
        </row>
        <row r="1196">
          <cell r="A1196">
            <v>2406</v>
          </cell>
          <cell r="B1196" t="str">
            <v>Prva gimnazija - Varaždin</v>
          </cell>
        </row>
        <row r="1197">
          <cell r="A1197">
            <v>4009</v>
          </cell>
          <cell r="B1197" t="str">
            <v>Prva katolička osnovna škola u Gradu Zagrebu</v>
          </cell>
        </row>
        <row r="1198">
          <cell r="A1198">
            <v>368</v>
          </cell>
          <cell r="B1198" t="str">
            <v>Prva osnovna škola - Ogulin</v>
          </cell>
        </row>
        <row r="1199">
          <cell r="A1199">
            <v>4036</v>
          </cell>
          <cell r="B1199" t="str">
            <v>Prva privatna ekonomska škola Požega</v>
          </cell>
        </row>
        <row r="1200">
          <cell r="A1200">
            <v>3283</v>
          </cell>
          <cell r="B1200" t="str">
            <v>Prva privatna gimnazija - Karlovac</v>
          </cell>
        </row>
        <row r="1201">
          <cell r="A1201">
            <v>2416</v>
          </cell>
          <cell r="B1201" t="str">
            <v>Prva privatna gimnazija s pravom javnosti - Varaždin</v>
          </cell>
        </row>
        <row r="1202">
          <cell r="A1202">
            <v>2773</v>
          </cell>
          <cell r="B1202" t="str">
            <v>Prva privatna gimnazija s pravom javnosti - Zagreb</v>
          </cell>
        </row>
        <row r="1203">
          <cell r="A1203">
            <v>1982</v>
          </cell>
          <cell r="B1203" t="str">
            <v>Prva privatna osnovna škola Juraj Dobrila s pravom javnosti</v>
          </cell>
        </row>
        <row r="1204">
          <cell r="A1204">
            <v>4038</v>
          </cell>
          <cell r="B1204" t="str">
            <v>Prva privatna škola za osobne usluge Zagreb</v>
          </cell>
        </row>
        <row r="1205">
          <cell r="A1205">
            <v>2457</v>
          </cell>
          <cell r="B1205" t="str">
            <v>Prva riječka hrvatska gimnazija</v>
          </cell>
        </row>
        <row r="1206">
          <cell r="A1206">
            <v>2843</v>
          </cell>
          <cell r="B1206" t="str">
            <v>Prva Srednja informatička škola, s pravom javnosti</v>
          </cell>
        </row>
        <row r="1207">
          <cell r="A1207">
            <v>2538</v>
          </cell>
          <cell r="B1207" t="str">
            <v>Prva srednja škola - Beli Manastir</v>
          </cell>
        </row>
        <row r="1208">
          <cell r="A1208">
            <v>2460</v>
          </cell>
          <cell r="B1208" t="str">
            <v>Prva sušačka hrvatska gimnazija u Rijeci</v>
          </cell>
        </row>
        <row r="1209">
          <cell r="A1209">
            <v>4034</v>
          </cell>
          <cell r="B1209" t="str">
            <v>Pučko otvoreno učilište Zagreb</v>
          </cell>
        </row>
        <row r="1210">
          <cell r="A1210">
            <v>2471</v>
          </cell>
          <cell r="B1210" t="str">
            <v>Salezijanska klasična gimnazija - s pravom javnosti</v>
          </cell>
        </row>
        <row r="1211">
          <cell r="A1211">
            <v>2480</v>
          </cell>
          <cell r="B1211" t="str">
            <v>Srednja glazbena škola Mirković - s pravom javnosti</v>
          </cell>
        </row>
        <row r="1212">
          <cell r="A1212">
            <v>2428</v>
          </cell>
          <cell r="B1212" t="str">
            <v>Srednja gospodarska škola - Križevci</v>
          </cell>
        </row>
        <row r="1213">
          <cell r="A1213">
            <v>2513</v>
          </cell>
          <cell r="B1213" t="str">
            <v>Srednja medicinska škola - Slavonski Brod</v>
          </cell>
        </row>
        <row r="1214">
          <cell r="A1214">
            <v>2689</v>
          </cell>
          <cell r="B1214" t="str">
            <v xml:space="preserve">Srednja poljoprivredna i tehnička škola - Opuzen </v>
          </cell>
        </row>
        <row r="1215">
          <cell r="A1215">
            <v>2604</v>
          </cell>
          <cell r="B1215" t="str">
            <v>Srednja strukovna škola - Makarska</v>
          </cell>
        </row>
        <row r="1216">
          <cell r="A1216">
            <v>2354</v>
          </cell>
          <cell r="B1216" t="str">
            <v>Srednja strukovna škola - Samobor</v>
          </cell>
        </row>
        <row r="1217">
          <cell r="A1217">
            <v>2578</v>
          </cell>
          <cell r="B1217" t="str">
            <v>Srednja strukovna škola - Šibenik</v>
          </cell>
        </row>
        <row r="1218">
          <cell r="A1218">
            <v>2412</v>
          </cell>
          <cell r="B1218" t="str">
            <v>Srednja strukovna škola - Varaždin</v>
          </cell>
        </row>
        <row r="1219">
          <cell r="A1219">
            <v>2358</v>
          </cell>
          <cell r="B1219" t="str">
            <v>Srednja strukovna škola - Velika Gorica</v>
          </cell>
        </row>
        <row r="1220">
          <cell r="A1220">
            <v>2585</v>
          </cell>
          <cell r="B1220" t="str">
            <v>Srednja strukovna škola - Vinkovci</v>
          </cell>
        </row>
        <row r="1221">
          <cell r="A1221">
            <v>2543</v>
          </cell>
          <cell r="B1221" t="str">
            <v>Srednja strukovna škola Antuna Horvata - Đakovo</v>
          </cell>
        </row>
        <row r="1222">
          <cell r="A1222">
            <v>2606</v>
          </cell>
          <cell r="B1222" t="str">
            <v>Srednja strukovna škola bana Josipa Jelačića</v>
          </cell>
        </row>
        <row r="1223">
          <cell r="A1223">
            <v>2611</v>
          </cell>
          <cell r="B1223" t="str">
            <v>Srednja strukovna škola Blaž Jurjev Trogiranin</v>
          </cell>
        </row>
        <row r="1224">
          <cell r="A1224">
            <v>3284</v>
          </cell>
          <cell r="B1224" t="str">
            <v>Srednja strukovna škola Kotva</v>
          </cell>
        </row>
        <row r="1225">
          <cell r="A1225">
            <v>2906</v>
          </cell>
          <cell r="B1225" t="str">
            <v xml:space="preserve">Srednja strukovna škola Kralja Zvonimira </v>
          </cell>
        </row>
        <row r="1226">
          <cell r="A1226">
            <v>4006</v>
          </cell>
          <cell r="B1226" t="str">
            <v>Srednja škola Delnice</v>
          </cell>
        </row>
        <row r="1227">
          <cell r="A1227">
            <v>4018</v>
          </cell>
          <cell r="B1227" t="str">
            <v>Srednja škola Isidora Kršnjavoga Našice</v>
          </cell>
        </row>
        <row r="1228">
          <cell r="A1228">
            <v>4004</v>
          </cell>
          <cell r="B1228" t="str">
            <v>Srednja škola Ludbreg</v>
          </cell>
        </row>
        <row r="1229">
          <cell r="A1229">
            <v>4005</v>
          </cell>
          <cell r="B1229" t="str">
            <v>Srednja škola Novi Marof</v>
          </cell>
        </row>
        <row r="1230">
          <cell r="A1230">
            <v>2667</v>
          </cell>
          <cell r="B1230" t="str">
            <v>Srednja škola s pravom javnosti Manero - Višnjan</v>
          </cell>
        </row>
        <row r="1231">
          <cell r="A1231">
            <v>2419</v>
          </cell>
          <cell r="B1231" t="str">
            <v>Srednja škola u Maruševcu s pravom javnosti</v>
          </cell>
        </row>
        <row r="1232">
          <cell r="A1232">
            <v>2455</v>
          </cell>
          <cell r="B1232" t="str">
            <v>Srednja škola za elektrotehniku i računalstvo - Rijeka</v>
          </cell>
        </row>
        <row r="1233">
          <cell r="A1233">
            <v>2453</v>
          </cell>
          <cell r="B1233" t="str">
            <v xml:space="preserve">Srednja talijanska škola - Rijeka </v>
          </cell>
        </row>
        <row r="1234">
          <cell r="A1234">
            <v>2627</v>
          </cell>
          <cell r="B1234" t="str">
            <v>Srednja tehnička prometna škola - Split</v>
          </cell>
        </row>
        <row r="1235">
          <cell r="A1235">
            <v>2791</v>
          </cell>
          <cell r="B1235" t="str">
            <v>Srpska pravoslavna opća gimnazija Kantakuzina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Bartola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2614</v>
          </cell>
          <cell r="B1249" t="str">
            <v>SŠ Braća Radić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3162</v>
          </cell>
          <cell r="B1252" t="str">
            <v>SŠ Čakovec</v>
          </cell>
        </row>
        <row r="1253">
          <cell r="A1253">
            <v>2437</v>
          </cell>
          <cell r="B1253" t="str">
            <v>SŠ Čazma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2411</v>
          </cell>
          <cell r="B1318" t="str">
            <v>Strojarska i prometna škola - Varaždin</v>
          </cell>
        </row>
        <row r="1319">
          <cell r="A1319">
            <v>2452</v>
          </cell>
          <cell r="B1319" t="str">
            <v>Strojarska škola za industrijska i obrtnička zanimanja - Rijeka</v>
          </cell>
        </row>
        <row r="1320">
          <cell r="A1320">
            <v>2546</v>
          </cell>
          <cell r="B1320" t="str">
            <v>Strojarska tehnička škola - Osijek</v>
          </cell>
        </row>
        <row r="1321">
          <cell r="A1321">
            <v>2737</v>
          </cell>
          <cell r="B1321" t="str">
            <v>Strojarska tehnička škola Fausta Vrančića</v>
          </cell>
        </row>
        <row r="1322">
          <cell r="A1322">
            <v>2738</v>
          </cell>
          <cell r="B1322" t="str">
            <v>Strojarska tehnička škola Frana Bošnjakovića</v>
          </cell>
        </row>
        <row r="1323">
          <cell r="A1323">
            <v>2462</v>
          </cell>
          <cell r="B1323" t="str">
            <v>Strojarsko brodograđevna škola za industrijska i obrtnička zanimanja - Rijeka</v>
          </cell>
        </row>
        <row r="1324">
          <cell r="A1324">
            <v>2420</v>
          </cell>
          <cell r="B1324" t="str">
            <v>Strukovna škola - Đurđevac</v>
          </cell>
        </row>
        <row r="1325">
          <cell r="A1325">
            <v>2482</v>
          </cell>
          <cell r="B1325" t="str">
            <v>Strukovna škola - Gospić</v>
          </cell>
        </row>
        <row r="1326">
          <cell r="A1326">
            <v>2664</v>
          </cell>
          <cell r="B1326" t="str">
            <v>Strukovna škola - Pula</v>
          </cell>
        </row>
        <row r="1327">
          <cell r="A1327">
            <v>2492</v>
          </cell>
          <cell r="B1327" t="str">
            <v>Strukovna škola - Virovitica</v>
          </cell>
        </row>
        <row r="1328">
          <cell r="A1328">
            <v>2592</v>
          </cell>
          <cell r="B1328" t="str">
            <v>Strukovna škola - Vukovar</v>
          </cell>
        </row>
        <row r="1329">
          <cell r="A1329">
            <v>2672</v>
          </cell>
          <cell r="B1329" t="str">
            <v xml:space="preserve">Strukovna škola Eugena Kumičića - Rovinj </v>
          </cell>
        </row>
        <row r="1330">
          <cell r="A1330">
            <v>2528</v>
          </cell>
          <cell r="B1330" t="str">
            <v>Strukovna škola Vice Vlatkovića</v>
          </cell>
        </row>
        <row r="1331">
          <cell r="A1331">
            <v>2580</v>
          </cell>
          <cell r="B1331" t="str">
            <v>Šibenska privatna gimnazija s pravom javnosti</v>
          </cell>
        </row>
        <row r="1332">
          <cell r="A1332">
            <v>2342</v>
          </cell>
          <cell r="B1332" t="str">
            <v>Škola kreativnog razvoja dr.Časl</v>
          </cell>
        </row>
        <row r="1333">
          <cell r="A1333">
            <v>2633</v>
          </cell>
          <cell r="B1333" t="str">
            <v>Škola likovnih umjetnosti - Split</v>
          </cell>
        </row>
        <row r="1334">
          <cell r="A1334">
            <v>2531</v>
          </cell>
          <cell r="B1334" t="str">
            <v>Škola primijenjene umjetnosti i dizajna - Zadar</v>
          </cell>
        </row>
        <row r="1335">
          <cell r="A1335">
            <v>2747</v>
          </cell>
          <cell r="B1335" t="str">
            <v>Škola primijenjene umjetnosti i dizajna - Zagreb</v>
          </cell>
        </row>
        <row r="1336">
          <cell r="A1336">
            <v>2558</v>
          </cell>
          <cell r="B1336" t="str">
            <v>Škola primijenjene umjetnosti i dizajna Osijek</v>
          </cell>
        </row>
        <row r="1337">
          <cell r="A1337">
            <v>2659</v>
          </cell>
          <cell r="B1337" t="str">
            <v>Škola primijenjenih umjetnosti i dizajna - Pula</v>
          </cell>
        </row>
        <row r="1338">
          <cell r="A1338">
            <v>2327</v>
          </cell>
          <cell r="B1338" t="str">
            <v>Škola suvremenog plesa Ane Maletić - Zagreb</v>
          </cell>
        </row>
        <row r="1339">
          <cell r="A1339">
            <v>2731</v>
          </cell>
          <cell r="B1339" t="str">
            <v>Škola za cestovni promet - Zagreb</v>
          </cell>
        </row>
        <row r="1340">
          <cell r="A1340">
            <v>2631</v>
          </cell>
          <cell r="B1340" t="str">
            <v>Škola za dizajn, grafiku i održivu gradnju - Split</v>
          </cell>
        </row>
        <row r="1341">
          <cell r="A1341">
            <v>2735</v>
          </cell>
          <cell r="B1341" t="str">
            <v>Škola za grafiku, dizajn i medijsku produkciju</v>
          </cell>
        </row>
        <row r="1342">
          <cell r="A1342">
            <v>2326</v>
          </cell>
          <cell r="B1342" t="str">
            <v>Škola za klasični balet - Zagreb</v>
          </cell>
        </row>
        <row r="1343">
          <cell r="A1343">
            <v>2715</v>
          </cell>
          <cell r="B1343" t="str">
            <v>Škola za medicinske sestre Mlinarska</v>
          </cell>
        </row>
        <row r="1344">
          <cell r="A1344">
            <v>2716</v>
          </cell>
          <cell r="B1344" t="str">
            <v>Škola za medicinske sestre Vinogradska</v>
          </cell>
        </row>
        <row r="1345">
          <cell r="A1345">
            <v>2718</v>
          </cell>
          <cell r="B1345" t="str">
            <v>Škola za medicinske sestre Vrapče</v>
          </cell>
        </row>
        <row r="1346">
          <cell r="A1346">
            <v>2734</v>
          </cell>
          <cell r="B1346" t="str">
            <v>Škola za modu i dizajn</v>
          </cell>
        </row>
        <row r="1347">
          <cell r="A1347">
            <v>2744</v>
          </cell>
          <cell r="B1347" t="str">
            <v>Škola za montažu instalacija i metalnih konstrukcija</v>
          </cell>
        </row>
        <row r="1348">
          <cell r="A1348">
            <v>1980</v>
          </cell>
          <cell r="B1348" t="str">
            <v>Škola za odgoj i obrazovanje - Pula</v>
          </cell>
        </row>
        <row r="1349">
          <cell r="A1349">
            <v>2559</v>
          </cell>
          <cell r="B1349" t="str">
            <v>Škola za osposobljavanje i obrazovanje Vinko Bek</v>
          </cell>
        </row>
        <row r="1350">
          <cell r="A1350">
            <v>2717</v>
          </cell>
          <cell r="B1350" t="str">
            <v>Škola za primalje - Zagreb</v>
          </cell>
        </row>
        <row r="1351">
          <cell r="A1351">
            <v>2473</v>
          </cell>
          <cell r="B1351" t="str">
            <v>Škola za primijenjenu umjetnost u Rijeci</v>
          </cell>
        </row>
        <row r="1352">
          <cell r="A1352">
            <v>2656</v>
          </cell>
          <cell r="B1352" t="str">
            <v>Škola za turizam, ugostiteljstvo i trgovinu - Pula</v>
          </cell>
        </row>
        <row r="1353">
          <cell r="A1353">
            <v>2366</v>
          </cell>
          <cell r="B1353" t="str">
            <v>Škola za umjetnost, dizajn, grafiku i odjeću - Zabok</v>
          </cell>
        </row>
        <row r="1354">
          <cell r="A1354">
            <v>2748</v>
          </cell>
          <cell r="B1354" t="str">
            <v>Športska gimnazija - Zagreb</v>
          </cell>
        </row>
        <row r="1355">
          <cell r="A1355">
            <v>2393</v>
          </cell>
          <cell r="B1355" t="str">
            <v>Šumarska i drvodjeljska škola - Karlovac</v>
          </cell>
        </row>
        <row r="1356">
          <cell r="A1356">
            <v>4011</v>
          </cell>
          <cell r="B1356" t="str">
            <v>Talijanska osnovna škola - Bernardo Parentin Poreč</v>
          </cell>
        </row>
        <row r="1357">
          <cell r="A1357">
            <v>1925</v>
          </cell>
          <cell r="B1357" t="str">
            <v>Talijanska osnovna škola - Buje</v>
          </cell>
        </row>
        <row r="1358">
          <cell r="A1358">
            <v>2018</v>
          </cell>
          <cell r="B1358" t="str">
            <v>Talijanska osnovna škola - Novigrad</v>
          </cell>
        </row>
        <row r="1359">
          <cell r="A1359">
            <v>1960</v>
          </cell>
          <cell r="B1359" t="str">
            <v xml:space="preserve">Talijanska osnovna škola - Poreč </v>
          </cell>
        </row>
        <row r="1360">
          <cell r="A1360">
            <v>1983</v>
          </cell>
          <cell r="B1360" t="str">
            <v>Talijanska osnovna škola Bernardo Benussi - Rovinj</v>
          </cell>
        </row>
        <row r="1361">
          <cell r="A1361">
            <v>2030</v>
          </cell>
          <cell r="B1361" t="str">
            <v>Talijanska osnovna škola Galileo Galilei - Umag</v>
          </cell>
        </row>
        <row r="1362">
          <cell r="A1362">
            <v>2670</v>
          </cell>
          <cell r="B1362" t="str">
            <v xml:space="preserve">Talijanska srednja škola - Rovinj </v>
          </cell>
        </row>
        <row r="1363">
          <cell r="A1363">
            <v>2660</v>
          </cell>
          <cell r="B1363" t="str">
            <v>Talijanska srednja škola Dante Alighieri - Pula</v>
          </cell>
        </row>
        <row r="1364">
          <cell r="A1364">
            <v>2648</v>
          </cell>
          <cell r="B1364" t="str">
            <v>Talijanska srednja škola Leonardo da Vinci - Buje</v>
          </cell>
        </row>
        <row r="1365">
          <cell r="A1365">
            <v>2608</v>
          </cell>
          <cell r="B1365" t="str">
            <v>Tehnička i industrijska škola Ruđera Boškovića u Sinju</v>
          </cell>
        </row>
        <row r="1366">
          <cell r="A1366">
            <v>2433</v>
          </cell>
          <cell r="B1366" t="str">
            <v>Tehnička škola - Bjelovar</v>
          </cell>
        </row>
        <row r="1367">
          <cell r="A1367">
            <v>2692</v>
          </cell>
          <cell r="B1367" t="str">
            <v>Tehnička škola - Čakovec</v>
          </cell>
        </row>
        <row r="1368">
          <cell r="A1368">
            <v>2438</v>
          </cell>
          <cell r="B1368" t="str">
            <v>Tehnička škola - Daruvar</v>
          </cell>
        </row>
        <row r="1369">
          <cell r="A1369">
            <v>2395</v>
          </cell>
          <cell r="B1369" t="str">
            <v>Tehnička škola - Karlovac</v>
          </cell>
        </row>
        <row r="1370">
          <cell r="A1370">
            <v>2376</v>
          </cell>
          <cell r="B1370" t="str">
            <v>Tehnička škola - Kutina</v>
          </cell>
        </row>
        <row r="1371">
          <cell r="A1371">
            <v>2499</v>
          </cell>
          <cell r="B1371" t="str">
            <v>Tehnička škola - Požega</v>
          </cell>
        </row>
        <row r="1372">
          <cell r="A1372">
            <v>2663</v>
          </cell>
          <cell r="B1372" t="str">
            <v>Tehnička škola - Pula</v>
          </cell>
        </row>
        <row r="1373">
          <cell r="A1373">
            <v>2385</v>
          </cell>
          <cell r="B1373" t="str">
            <v>Tehnička škola - Sisak</v>
          </cell>
        </row>
        <row r="1374">
          <cell r="A1374">
            <v>2511</v>
          </cell>
          <cell r="B1374" t="str">
            <v>Tehnička škola - Slavonski Brod</v>
          </cell>
        </row>
        <row r="1375">
          <cell r="A1375">
            <v>2576</v>
          </cell>
          <cell r="B1375" t="str">
            <v>Tehnička škola - Šibenik</v>
          </cell>
        </row>
        <row r="1376">
          <cell r="A1376">
            <v>2490</v>
          </cell>
          <cell r="B1376" t="str">
            <v>Tehnička škola - Virovitica</v>
          </cell>
        </row>
        <row r="1377">
          <cell r="A1377">
            <v>2527</v>
          </cell>
          <cell r="B1377" t="str">
            <v>Tehnička škola - Zadar</v>
          </cell>
        </row>
        <row r="1378">
          <cell r="A1378">
            <v>2740</v>
          </cell>
          <cell r="B1378" t="str">
            <v>Tehnička škola - Zagreb</v>
          </cell>
        </row>
        <row r="1379">
          <cell r="A1379">
            <v>2596</v>
          </cell>
          <cell r="B1379" t="str">
            <v>Tehnička škola - Županja</v>
          </cell>
        </row>
        <row r="1380">
          <cell r="A1380">
            <v>2553</v>
          </cell>
          <cell r="B1380" t="str">
            <v>Tehnička škola i prirodoslovna gimnazija Ruđera Boškovića - Osijek</v>
          </cell>
        </row>
        <row r="1381">
          <cell r="A1381">
            <v>2591</v>
          </cell>
          <cell r="B1381" t="str">
            <v>Tehnička škola Nikole Tesle - Vukovar</v>
          </cell>
        </row>
        <row r="1382">
          <cell r="A1382">
            <v>2581</v>
          </cell>
          <cell r="B1382" t="str">
            <v>Tehnička škola Ruđera Boškovića - Vinkovci</v>
          </cell>
        </row>
        <row r="1383">
          <cell r="A1383">
            <v>2764</v>
          </cell>
          <cell r="B1383" t="str">
            <v>Tehnička škola Ruđera Boškovića - Zagreb</v>
          </cell>
        </row>
        <row r="1384">
          <cell r="A1384">
            <v>2601</v>
          </cell>
          <cell r="B1384" t="str">
            <v>Tehnička škola u Imotskom</v>
          </cell>
        </row>
        <row r="1385">
          <cell r="A1385">
            <v>2463</v>
          </cell>
          <cell r="B1385" t="str">
            <v>Tehnička škola Rijeka</v>
          </cell>
        </row>
        <row r="1386">
          <cell r="A1386">
            <v>2628</v>
          </cell>
          <cell r="B1386" t="str">
            <v>Tehnička škola za strojarstvo i mehatroniku - Split</v>
          </cell>
        </row>
        <row r="1387">
          <cell r="A1387">
            <v>2727</v>
          </cell>
          <cell r="B1387" t="str">
            <v>Treća ekonomska škola - Zagreb</v>
          </cell>
        </row>
        <row r="1388">
          <cell r="A1388">
            <v>2557</v>
          </cell>
          <cell r="B1388" t="str">
            <v>Trgovačka i komercijalna škola davor Milas - Osijek</v>
          </cell>
        </row>
        <row r="1389">
          <cell r="A1389">
            <v>2454</v>
          </cell>
          <cell r="B1389" t="str">
            <v>Trgovačka i tekstilna škola u Rijeci</v>
          </cell>
        </row>
        <row r="1390">
          <cell r="A1390">
            <v>2746</v>
          </cell>
          <cell r="B1390" t="str">
            <v>Trgovačka škola - Zagreb</v>
          </cell>
        </row>
        <row r="1391">
          <cell r="A1391">
            <v>2396</v>
          </cell>
          <cell r="B1391" t="str">
            <v>Trgovačko - ugostiteljska škola - Karlovac</v>
          </cell>
        </row>
        <row r="1392">
          <cell r="A1392">
            <v>2680</v>
          </cell>
          <cell r="B1392" t="str">
            <v>Turistička i ugostiteljska škola - Dubrovnik</v>
          </cell>
        </row>
        <row r="1393">
          <cell r="A1393">
            <v>2635</v>
          </cell>
          <cell r="B1393" t="str">
            <v>Turističko - ugostiteljska škola - Split</v>
          </cell>
        </row>
        <row r="1394">
          <cell r="A1394">
            <v>2655</v>
          </cell>
          <cell r="B1394" t="str">
            <v xml:space="preserve">Turističko - ugostiteljska škola Antona Štifanića - Poreč </v>
          </cell>
        </row>
        <row r="1395">
          <cell r="A1395">
            <v>2435</v>
          </cell>
          <cell r="B1395" t="str">
            <v>Turističko-ugostiteljska i prehrambena škola - Bjelovar</v>
          </cell>
        </row>
        <row r="1396">
          <cell r="A1396">
            <v>2574</v>
          </cell>
          <cell r="B1396" t="str">
            <v>Turističko-ugostiteljska škola - Šibenik</v>
          </cell>
        </row>
        <row r="1397">
          <cell r="A1397">
            <v>4001</v>
          </cell>
          <cell r="B1397" t="str">
            <v>Učenički dom</v>
          </cell>
        </row>
        <row r="1398">
          <cell r="A1398">
            <v>4046</v>
          </cell>
          <cell r="B1398" t="str">
            <v>Učenički dom Hrvatski učiteljski konvikt</v>
          </cell>
        </row>
        <row r="1399">
          <cell r="A1399">
            <v>4048</v>
          </cell>
          <cell r="B1399" t="str">
            <v>Učenički dom Lovran</v>
          </cell>
        </row>
        <row r="1400">
          <cell r="A1400">
            <v>4049</v>
          </cell>
          <cell r="B1400" t="str">
            <v>Učenički dom Marije Jambrišak</v>
          </cell>
        </row>
        <row r="1401">
          <cell r="A1401">
            <v>4054</v>
          </cell>
          <cell r="B1401" t="str">
            <v>Učenički dom Varaždin</v>
          </cell>
        </row>
        <row r="1402">
          <cell r="A1402">
            <v>2845</v>
          </cell>
          <cell r="B1402" t="str">
            <v>Učilište za popularnu i jazz glazbu</v>
          </cell>
        </row>
        <row r="1403">
          <cell r="A1403">
            <v>2447</v>
          </cell>
          <cell r="B1403" t="str">
            <v>Ugostiteljska škola - Opatija</v>
          </cell>
        </row>
        <row r="1404">
          <cell r="A1404">
            <v>2555</v>
          </cell>
          <cell r="B1404" t="str">
            <v>Ugostiteljsko - turistička škola - Osijek</v>
          </cell>
        </row>
        <row r="1405">
          <cell r="A1405">
            <v>2729</v>
          </cell>
          <cell r="B1405" t="str">
            <v>Ugostiteljsko-turističko učilište - Zagreb</v>
          </cell>
        </row>
        <row r="1406">
          <cell r="A1406">
            <v>2914</v>
          </cell>
          <cell r="B1406" t="str">
            <v>Umjetnička gimnazija Ars Animae s pravom javnosti - Split</v>
          </cell>
        </row>
        <row r="1407">
          <cell r="A1407">
            <v>60</v>
          </cell>
          <cell r="B1407" t="str">
            <v>Umjetnička škola Franje Lučića</v>
          </cell>
        </row>
        <row r="1408">
          <cell r="A1408">
            <v>2059</v>
          </cell>
          <cell r="B1408" t="str">
            <v>Umjetnička škola Luke Sorkočevića - Dubrovnik</v>
          </cell>
        </row>
        <row r="1409">
          <cell r="A1409">
            <v>1941</v>
          </cell>
          <cell r="B1409" t="str">
            <v>Umjetnička škola Matka Brajše Rašana</v>
          </cell>
        </row>
        <row r="1410">
          <cell r="A1410">
            <v>2139</v>
          </cell>
          <cell r="B1410" t="str">
            <v>Umjetnička škola Miroslav Magdalenić - Čakovec</v>
          </cell>
        </row>
        <row r="1411">
          <cell r="A1411">
            <v>1959</v>
          </cell>
          <cell r="B1411" t="str">
            <v>Umjetnička škola Poreč</v>
          </cell>
        </row>
        <row r="1412">
          <cell r="A1412">
            <v>2745</v>
          </cell>
          <cell r="B1412" t="str">
            <v>Upravna škola Zagreb</v>
          </cell>
        </row>
        <row r="1413">
          <cell r="A1413">
            <v>2700</v>
          </cell>
          <cell r="B1413" t="str">
            <v>V. gimnazija - Zagreb</v>
          </cell>
        </row>
        <row r="1414">
          <cell r="A1414">
            <v>2623</v>
          </cell>
          <cell r="B1414" t="str">
            <v>V. gimnazija Vladimir Nazor - Split</v>
          </cell>
        </row>
        <row r="1415">
          <cell r="A1415">
            <v>630</v>
          </cell>
          <cell r="B1415" t="str">
            <v>V. osnovna škola - Bjelovar</v>
          </cell>
        </row>
        <row r="1416">
          <cell r="A1416">
            <v>465</v>
          </cell>
          <cell r="B1416" t="str">
            <v>V. osnovna škola - Varaždin</v>
          </cell>
        </row>
        <row r="1417">
          <cell r="A1417">
            <v>2719</v>
          </cell>
          <cell r="B1417" t="str">
            <v>Veterinarska škola - Zagreb</v>
          </cell>
        </row>
        <row r="1418">
          <cell r="A1418">
            <v>466</v>
          </cell>
          <cell r="B1418" t="str">
            <v>VI. osnovna škola - Varaždin</v>
          </cell>
        </row>
        <row r="1419">
          <cell r="A1419">
            <v>2702</v>
          </cell>
          <cell r="B1419" t="str">
            <v>VII. gimnazija - Zagreb</v>
          </cell>
        </row>
        <row r="1420">
          <cell r="A1420">
            <v>468</v>
          </cell>
          <cell r="B1420" t="str">
            <v>VII. osnovna škola - Varaždin</v>
          </cell>
        </row>
        <row r="1421">
          <cell r="A1421">
            <v>2330</v>
          </cell>
          <cell r="B1421" t="str">
            <v>Waldorfska škola u Zagrebu</v>
          </cell>
        </row>
        <row r="1422">
          <cell r="A1422">
            <v>2705</v>
          </cell>
          <cell r="B1422" t="str">
            <v>X. gimnazija Ivan Supek - Zagreb</v>
          </cell>
        </row>
        <row r="1423">
          <cell r="A1423">
            <v>2706</v>
          </cell>
          <cell r="B1423" t="str">
            <v>XI. gimnazija - Zagreb</v>
          </cell>
        </row>
        <row r="1424">
          <cell r="A1424">
            <v>2707</v>
          </cell>
          <cell r="B1424" t="str">
            <v>XII. gimnazija - Zagreb</v>
          </cell>
        </row>
        <row r="1425">
          <cell r="A1425">
            <v>2708</v>
          </cell>
          <cell r="B1425" t="str">
            <v>XIII. gimnazija - Zagreb</v>
          </cell>
        </row>
        <row r="1426">
          <cell r="A1426">
            <v>2710</v>
          </cell>
          <cell r="B1426" t="str">
            <v>XV. gimnazija - Zagreb</v>
          </cell>
        </row>
        <row r="1427">
          <cell r="A1427">
            <v>2711</v>
          </cell>
          <cell r="B1427" t="str">
            <v>XVI. gimnazija - Zagreb</v>
          </cell>
        </row>
        <row r="1428">
          <cell r="A1428">
            <v>2713</v>
          </cell>
          <cell r="B1428" t="str">
            <v>XVIII. gimnazija - Zagreb</v>
          </cell>
        </row>
        <row r="1429">
          <cell r="A1429">
            <v>2536</v>
          </cell>
          <cell r="B1429" t="str">
            <v>Zadarska privatna gimnazija s pravom javnosti</v>
          </cell>
        </row>
        <row r="1430">
          <cell r="A1430">
            <v>4000</v>
          </cell>
          <cell r="B1430" t="str">
            <v>Zadruga</v>
          </cell>
        </row>
        <row r="1431">
          <cell r="A1431">
            <v>2775</v>
          </cell>
          <cell r="B1431" t="str">
            <v>Zagrebačka umjetnička gimnazija s pravom javnosti</v>
          </cell>
        </row>
        <row r="1432">
          <cell r="A1432">
            <v>2586</v>
          </cell>
          <cell r="B1432" t="str">
            <v>Zdravstvena i veterinarska škola Dr. Andrije Štampara - Vinkovci</v>
          </cell>
        </row>
        <row r="1433">
          <cell r="A1433">
            <v>2634</v>
          </cell>
          <cell r="B1433" t="str">
            <v>Zdravstvena škola - Split</v>
          </cell>
        </row>
        <row r="1434">
          <cell r="A1434">
            <v>2714</v>
          </cell>
          <cell r="B1434" t="str">
            <v>Zdravstveno učilište - Zagreb</v>
          </cell>
        </row>
        <row r="1435">
          <cell r="A1435">
            <v>2359</v>
          </cell>
          <cell r="B1435" t="str">
            <v>Zrakoplovna tehnička škola Rudolfa Perešina</v>
          </cell>
        </row>
        <row r="1436">
          <cell r="A1436">
            <v>2477</v>
          </cell>
          <cell r="B1436" t="str">
            <v>Željeznička tehnička škola - Moravice</v>
          </cell>
        </row>
        <row r="1437">
          <cell r="A1437">
            <v>2751</v>
          </cell>
          <cell r="B1437" t="str">
            <v>Ženska opća gimnazija Družbe sestara milosrdnica - s pravom javnosti</v>
          </cell>
        </row>
        <row r="1438">
          <cell r="A1438">
            <v>4043</v>
          </cell>
          <cell r="B1438" t="str">
            <v>Ženski đački dom Dubrovnik</v>
          </cell>
        </row>
        <row r="1439">
          <cell r="A1439">
            <v>4007</v>
          </cell>
          <cell r="B1439" t="str">
            <v>Ženski đački dom Split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4065</v>
          </cell>
          <cell r="B718" t="str">
            <v>OŠ Kralja Zvonimira</v>
          </cell>
        </row>
        <row r="719">
          <cell r="A719">
            <v>830</v>
          </cell>
          <cell r="B719" t="str">
            <v>OŠ Kraljevica</v>
          </cell>
        </row>
        <row r="720">
          <cell r="A720">
            <v>2875</v>
          </cell>
          <cell r="B720" t="str">
            <v>OŠ Kraljice Jelene</v>
          </cell>
        </row>
        <row r="721">
          <cell r="A721">
            <v>190</v>
          </cell>
          <cell r="B721" t="str">
            <v>OŠ Krapinske Toplice</v>
          </cell>
        </row>
        <row r="722">
          <cell r="A722">
            <v>1226</v>
          </cell>
          <cell r="B722" t="str">
            <v>OŠ Krune Krstića - Zadar</v>
          </cell>
        </row>
        <row r="723">
          <cell r="A723">
            <v>88</v>
          </cell>
          <cell r="B723" t="str">
            <v>OŠ Ksavera Šandora Gjalskog - Donja Zelina</v>
          </cell>
        </row>
        <row r="724">
          <cell r="A724">
            <v>150</v>
          </cell>
          <cell r="B724" t="str">
            <v>OŠ Ksavera Šandora Gjalskog - Zabok</v>
          </cell>
        </row>
        <row r="725">
          <cell r="A725">
            <v>2198</v>
          </cell>
          <cell r="B725" t="str">
            <v>OŠ Ksavera Šandora Gjalskog - Zagreb</v>
          </cell>
        </row>
        <row r="726">
          <cell r="A726">
            <v>2116</v>
          </cell>
          <cell r="B726" t="str">
            <v>OŠ Kula Norinska</v>
          </cell>
        </row>
        <row r="727">
          <cell r="A727">
            <v>2106</v>
          </cell>
          <cell r="B727" t="str">
            <v>OŠ Kuna</v>
          </cell>
        </row>
        <row r="728">
          <cell r="A728">
            <v>100</v>
          </cell>
          <cell r="B728" t="str">
            <v>OŠ Kupljenovo</v>
          </cell>
        </row>
        <row r="729">
          <cell r="A729">
            <v>2141</v>
          </cell>
          <cell r="B729" t="str">
            <v>OŠ Kuršanec</v>
          </cell>
        </row>
        <row r="730">
          <cell r="A730">
            <v>2202</v>
          </cell>
          <cell r="B730" t="str">
            <v>OŠ Kustošija</v>
          </cell>
        </row>
        <row r="731">
          <cell r="A731">
            <v>1392</v>
          </cell>
          <cell r="B731" t="str">
            <v>OŠ Ladimirevci</v>
          </cell>
        </row>
        <row r="732">
          <cell r="A732">
            <v>2049</v>
          </cell>
          <cell r="B732" t="str">
            <v>OŠ Lapad</v>
          </cell>
        </row>
        <row r="733">
          <cell r="A733">
            <v>1452</v>
          </cell>
          <cell r="B733" t="str">
            <v>OŠ Laslovo</v>
          </cell>
        </row>
        <row r="734">
          <cell r="A734">
            <v>2884</v>
          </cell>
          <cell r="B734" t="str">
            <v>OŠ Lauder-Hugo Kon</v>
          </cell>
        </row>
        <row r="735">
          <cell r="A735">
            <v>566</v>
          </cell>
          <cell r="B735" t="str">
            <v>OŠ Legrad</v>
          </cell>
        </row>
        <row r="736">
          <cell r="A736">
            <v>2917</v>
          </cell>
          <cell r="B736" t="str">
            <v>OŠ Libar</v>
          </cell>
        </row>
        <row r="737">
          <cell r="A737">
            <v>187</v>
          </cell>
          <cell r="B737" t="str">
            <v>OŠ Lijepa Naša</v>
          </cell>
        </row>
        <row r="738">
          <cell r="A738">
            <v>1084</v>
          </cell>
          <cell r="B738" t="str">
            <v>OŠ Lipik</v>
          </cell>
        </row>
        <row r="739">
          <cell r="A739">
            <v>1641</v>
          </cell>
          <cell r="B739" t="str">
            <v>OŠ Lipovac</v>
          </cell>
        </row>
        <row r="740">
          <cell r="A740">
            <v>4058</v>
          </cell>
          <cell r="B740" t="str">
            <v>OŠ Lotrščak</v>
          </cell>
        </row>
        <row r="741">
          <cell r="A741">
            <v>1629</v>
          </cell>
          <cell r="B741" t="str">
            <v>OŠ Lovas</v>
          </cell>
        </row>
        <row r="742">
          <cell r="A742">
            <v>935</v>
          </cell>
          <cell r="B742" t="str">
            <v>OŠ Lovinac</v>
          </cell>
        </row>
        <row r="743">
          <cell r="A743">
            <v>2241</v>
          </cell>
          <cell r="B743" t="str">
            <v>OŠ Lovre pl. Matačića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450</v>
          </cell>
          <cell r="B746" t="str">
            <v>OŠ Ludbreg</v>
          </cell>
        </row>
        <row r="747">
          <cell r="A747">
            <v>324</v>
          </cell>
          <cell r="B747" t="str">
            <v>OŠ Ludina</v>
          </cell>
        </row>
        <row r="748">
          <cell r="A748">
            <v>1427</v>
          </cell>
          <cell r="B748" t="str">
            <v>OŠ Lug - Laskói Általános Iskola</v>
          </cell>
        </row>
        <row r="749">
          <cell r="A749">
            <v>2886</v>
          </cell>
          <cell r="B749" t="str">
            <v>OŠ Luka - Luka</v>
          </cell>
        </row>
        <row r="750">
          <cell r="A750">
            <v>2910</v>
          </cell>
          <cell r="B750" t="str">
            <v>OŠ Luka - Sesvete</v>
          </cell>
        </row>
        <row r="751">
          <cell r="A751">
            <v>1493</v>
          </cell>
          <cell r="B751" t="str">
            <v>OŠ Luka Botić</v>
          </cell>
        </row>
        <row r="752">
          <cell r="A752">
            <v>909</v>
          </cell>
          <cell r="B752" t="str">
            <v>OŠ Luke Perkovića - Brinje</v>
          </cell>
        </row>
        <row r="753">
          <cell r="A753">
            <v>513</v>
          </cell>
          <cell r="B753" t="str">
            <v>OŠ Ljubešćica</v>
          </cell>
        </row>
        <row r="754">
          <cell r="A754">
            <v>2269</v>
          </cell>
          <cell r="B754" t="str">
            <v>OŠ Ljubljanica - Zagreb</v>
          </cell>
        </row>
        <row r="755">
          <cell r="A755">
            <v>7</v>
          </cell>
          <cell r="B755" t="str">
            <v>OŠ Ljubo Babić</v>
          </cell>
        </row>
        <row r="756">
          <cell r="A756">
            <v>1155</v>
          </cell>
          <cell r="B756" t="str">
            <v>OŠ Ljudevit Gaj - Lužani</v>
          </cell>
        </row>
        <row r="757">
          <cell r="A757">
            <v>202</v>
          </cell>
          <cell r="B757" t="str">
            <v>OŠ Ljudevit Gaj - Mihovljan</v>
          </cell>
        </row>
        <row r="758">
          <cell r="A758">
            <v>147</v>
          </cell>
          <cell r="B758" t="str">
            <v>OŠ Ljudevit Gaj u Krapini</v>
          </cell>
        </row>
        <row r="759">
          <cell r="A759">
            <v>1089</v>
          </cell>
          <cell r="B759" t="str">
            <v>OŠ Ljudevita Gaja - Nova Gradiška</v>
          </cell>
        </row>
        <row r="760">
          <cell r="A760">
            <v>1370</v>
          </cell>
          <cell r="B760" t="str">
            <v>OŠ Ljudevita Gaja - Osijek</v>
          </cell>
        </row>
        <row r="761">
          <cell r="A761">
            <v>78</v>
          </cell>
          <cell r="B761" t="str">
            <v>OŠ Ljudevita Gaja - Zaprešić</v>
          </cell>
        </row>
        <row r="762">
          <cell r="A762">
            <v>537</v>
          </cell>
          <cell r="B762" t="str">
            <v>OŠ Ljudevita Modeca - Križevci</v>
          </cell>
        </row>
        <row r="763">
          <cell r="A763">
            <v>196</v>
          </cell>
          <cell r="B763" t="str">
            <v>OŠ Mače</v>
          </cell>
        </row>
        <row r="764">
          <cell r="A764">
            <v>362</v>
          </cell>
          <cell r="B764" t="str">
            <v>OŠ Mahično</v>
          </cell>
        </row>
        <row r="765">
          <cell r="A765">
            <v>1716</v>
          </cell>
          <cell r="B765" t="str">
            <v>OŠ Majstora Radovana</v>
          </cell>
        </row>
        <row r="766">
          <cell r="A766">
            <v>2254</v>
          </cell>
          <cell r="B766" t="str">
            <v>OŠ Malešnica</v>
          </cell>
        </row>
        <row r="767">
          <cell r="A767">
            <v>4053</v>
          </cell>
          <cell r="B767" t="str">
            <v>OŠ Malinska - Dubašnica</v>
          </cell>
        </row>
        <row r="768">
          <cell r="A768">
            <v>1757</v>
          </cell>
          <cell r="B768" t="str">
            <v>OŠ Manuš</v>
          </cell>
        </row>
        <row r="769">
          <cell r="A769">
            <v>2005</v>
          </cell>
          <cell r="B769" t="str">
            <v>OŠ Marčana</v>
          </cell>
        </row>
        <row r="770">
          <cell r="A770">
            <v>1671</v>
          </cell>
          <cell r="B770" t="str">
            <v>OŠ Mare Švel-Gamiršek</v>
          </cell>
        </row>
        <row r="771">
          <cell r="A771">
            <v>843</v>
          </cell>
          <cell r="B771" t="str">
            <v>OŠ Maria Martinolića</v>
          </cell>
        </row>
        <row r="772">
          <cell r="A772">
            <v>198</v>
          </cell>
          <cell r="B772" t="str">
            <v>OŠ Marija Bistrica</v>
          </cell>
        </row>
        <row r="773">
          <cell r="A773">
            <v>2023</v>
          </cell>
          <cell r="B773" t="str">
            <v>OŠ Marije i Line</v>
          </cell>
        </row>
        <row r="774">
          <cell r="A774">
            <v>2215</v>
          </cell>
          <cell r="B774" t="str">
            <v>OŠ Marije Jurić Zagorke</v>
          </cell>
        </row>
        <row r="775">
          <cell r="A775">
            <v>2051</v>
          </cell>
          <cell r="B775" t="str">
            <v>OŠ Marina Držića - Dubrovnik</v>
          </cell>
        </row>
        <row r="776">
          <cell r="A776">
            <v>2278</v>
          </cell>
          <cell r="B776" t="str">
            <v>OŠ Marina Držića - Zagreb</v>
          </cell>
        </row>
        <row r="777">
          <cell r="A777">
            <v>2047</v>
          </cell>
          <cell r="B777" t="str">
            <v>OŠ Marina Getaldića</v>
          </cell>
        </row>
        <row r="778">
          <cell r="A778">
            <v>1752</v>
          </cell>
          <cell r="B778" t="str">
            <v>OŠ Marjan</v>
          </cell>
        </row>
        <row r="779">
          <cell r="A779">
            <v>1706</v>
          </cell>
          <cell r="B779" t="str">
            <v>OŠ Marka Marulića</v>
          </cell>
        </row>
        <row r="780">
          <cell r="A780">
            <v>1205</v>
          </cell>
          <cell r="B780" t="str">
            <v>OŠ Markovac</v>
          </cell>
        </row>
        <row r="781">
          <cell r="A781">
            <v>2225</v>
          </cell>
          <cell r="B781" t="str">
            <v>OŠ Markuševec</v>
          </cell>
        </row>
        <row r="782">
          <cell r="A782">
            <v>1662</v>
          </cell>
          <cell r="B782" t="str">
            <v>OŠ Markušica</v>
          </cell>
        </row>
        <row r="783">
          <cell r="A783">
            <v>503</v>
          </cell>
          <cell r="B783" t="str">
            <v>OŠ Martijanec</v>
          </cell>
        </row>
        <row r="784">
          <cell r="A784">
            <v>4017</v>
          </cell>
          <cell r="B784" t="str">
            <v>OŠ Mate Balote - Buje</v>
          </cell>
        </row>
        <row r="785">
          <cell r="A785">
            <v>244</v>
          </cell>
          <cell r="B785" t="str">
            <v>OŠ Mate Lovraka - Kutina</v>
          </cell>
        </row>
        <row r="786">
          <cell r="A786">
            <v>1094</v>
          </cell>
          <cell r="B786" t="str">
            <v>OŠ Mate Lovraka - Nova Gradiška</v>
          </cell>
        </row>
        <row r="787">
          <cell r="A787">
            <v>267</v>
          </cell>
          <cell r="B787" t="str">
            <v>OŠ Mate Lovraka - Petrinja</v>
          </cell>
        </row>
        <row r="788">
          <cell r="A788">
            <v>713</v>
          </cell>
          <cell r="B788" t="str">
            <v>OŠ Mate Lovraka - Veliki Grđevac</v>
          </cell>
        </row>
        <row r="789">
          <cell r="A789">
            <v>1492</v>
          </cell>
          <cell r="B789" t="str">
            <v>OŠ Mate Lovraka - Vladislavci</v>
          </cell>
        </row>
        <row r="790">
          <cell r="A790">
            <v>2214</v>
          </cell>
          <cell r="B790" t="str">
            <v>OŠ Mate Lovraka - Zagreb</v>
          </cell>
        </row>
        <row r="791">
          <cell r="A791">
            <v>1602</v>
          </cell>
          <cell r="B791" t="str">
            <v>OŠ Mate Lovraka - Županja</v>
          </cell>
        </row>
        <row r="792">
          <cell r="A792">
            <v>1611</v>
          </cell>
          <cell r="B792" t="str">
            <v>OŠ Matija Antun Reljković - Cerna</v>
          </cell>
        </row>
        <row r="793">
          <cell r="A793">
            <v>1177</v>
          </cell>
          <cell r="B793" t="str">
            <v>OŠ Matija Antun Reljković - Davor</v>
          </cell>
        </row>
        <row r="794">
          <cell r="A794">
            <v>1171</v>
          </cell>
          <cell r="B794" t="str">
            <v>OŠ Matija Gubec - Cernik</v>
          </cell>
        </row>
        <row r="795">
          <cell r="A795">
            <v>1628</v>
          </cell>
          <cell r="B795" t="str">
            <v>OŠ Matija Gubec - Jarmina</v>
          </cell>
        </row>
        <row r="796">
          <cell r="A796">
            <v>1494</v>
          </cell>
          <cell r="B796" t="str">
            <v>OŠ Matija Gubec - Magdalenovac</v>
          </cell>
        </row>
        <row r="797">
          <cell r="A797">
            <v>1349</v>
          </cell>
          <cell r="B797" t="str">
            <v>OŠ Matija Gubec - Piškorevci</v>
          </cell>
        </row>
        <row r="798">
          <cell r="A798">
            <v>174</v>
          </cell>
          <cell r="B798" t="str">
            <v>OŠ Matije Gupca - Gornja Stubica</v>
          </cell>
        </row>
        <row r="799">
          <cell r="A799">
            <v>2265</v>
          </cell>
          <cell r="B799" t="str">
            <v>OŠ Matije Gupca - Zagreb</v>
          </cell>
        </row>
        <row r="800">
          <cell r="A800">
            <v>1386</v>
          </cell>
          <cell r="B800" t="str">
            <v>OŠ Matije Petra Katančića</v>
          </cell>
        </row>
        <row r="801">
          <cell r="A801">
            <v>1934</v>
          </cell>
          <cell r="B801" t="str">
            <v>OŠ Matije Vlačića</v>
          </cell>
        </row>
        <row r="802">
          <cell r="A802">
            <v>2234</v>
          </cell>
          <cell r="B802" t="str">
            <v>OŠ Matka Laginje</v>
          </cell>
        </row>
        <row r="803">
          <cell r="A803">
            <v>2205</v>
          </cell>
          <cell r="B803" t="str">
            <v>OŠ Medvedgrad</v>
          </cell>
        </row>
        <row r="804">
          <cell r="A804">
            <v>1772</v>
          </cell>
          <cell r="B804" t="str">
            <v>OŠ Mejaši</v>
          </cell>
        </row>
        <row r="805">
          <cell r="A805">
            <v>1762</v>
          </cell>
          <cell r="B805" t="str">
            <v>OŠ Meje</v>
          </cell>
        </row>
        <row r="806">
          <cell r="A806">
            <v>1770</v>
          </cell>
          <cell r="B806" t="str">
            <v>OŠ Mertojak</v>
          </cell>
        </row>
        <row r="807">
          <cell r="A807">
            <v>447</v>
          </cell>
          <cell r="B807" t="str">
            <v>OŠ Metel Ožegović</v>
          </cell>
        </row>
        <row r="808">
          <cell r="A808">
            <v>20</v>
          </cell>
          <cell r="B808" t="str">
            <v>OŠ Mihaela Šiloboda</v>
          </cell>
        </row>
        <row r="809">
          <cell r="A809">
            <v>569</v>
          </cell>
          <cell r="B809" t="str">
            <v>OŠ Mihovil Pavlek Miškina - Đelekovec</v>
          </cell>
        </row>
        <row r="810">
          <cell r="A810">
            <v>1675</v>
          </cell>
          <cell r="B810" t="str">
            <v>OŠ Mijat Stojanović</v>
          </cell>
        </row>
        <row r="811">
          <cell r="A811">
            <v>993</v>
          </cell>
          <cell r="B811" t="str">
            <v>OŠ Mikleuš</v>
          </cell>
        </row>
        <row r="812">
          <cell r="A812">
            <v>1121</v>
          </cell>
          <cell r="B812" t="str">
            <v>OŠ Milan Amruš</v>
          </cell>
        </row>
        <row r="813">
          <cell r="A813">
            <v>827</v>
          </cell>
          <cell r="B813" t="str">
            <v>OŠ Milan Brozović</v>
          </cell>
        </row>
        <row r="814">
          <cell r="A814">
            <v>1899</v>
          </cell>
          <cell r="B814" t="str">
            <v>OŠ Milana Begovića</v>
          </cell>
        </row>
        <row r="815">
          <cell r="A815">
            <v>27</v>
          </cell>
          <cell r="B815" t="str">
            <v>OŠ Milana Langa</v>
          </cell>
        </row>
        <row r="816">
          <cell r="A816">
            <v>2019</v>
          </cell>
          <cell r="B816" t="str">
            <v>OŠ Milana Šorga - Oprtalj</v>
          </cell>
        </row>
        <row r="817">
          <cell r="A817">
            <v>1490</v>
          </cell>
          <cell r="B817" t="str">
            <v>OŠ Milka Cepelića</v>
          </cell>
        </row>
        <row r="818">
          <cell r="A818">
            <v>135</v>
          </cell>
          <cell r="B818" t="str">
            <v>OŠ Milke Trnine</v>
          </cell>
        </row>
        <row r="819">
          <cell r="A819">
            <v>1879</v>
          </cell>
          <cell r="B819" t="str">
            <v>OŠ Milna</v>
          </cell>
        </row>
        <row r="820">
          <cell r="A820">
            <v>668</v>
          </cell>
          <cell r="B820" t="str">
            <v>OŠ Mirka Pereša</v>
          </cell>
        </row>
        <row r="821">
          <cell r="A821">
            <v>1448</v>
          </cell>
          <cell r="B821" t="str">
            <v>OŠ Miroslava Krleže - Čepin</v>
          </cell>
        </row>
        <row r="822">
          <cell r="A822">
            <v>2194</v>
          </cell>
          <cell r="B822" t="str">
            <v>OŠ Miroslava Krleže - Zagreb</v>
          </cell>
        </row>
        <row r="823">
          <cell r="A823">
            <v>1593</v>
          </cell>
          <cell r="B823" t="str">
            <v>OŠ Mitnica</v>
          </cell>
        </row>
        <row r="824">
          <cell r="A824">
            <v>1046</v>
          </cell>
          <cell r="B824" t="str">
            <v>OŠ Mladost - Jakšić</v>
          </cell>
        </row>
        <row r="825">
          <cell r="A825">
            <v>309</v>
          </cell>
          <cell r="B825" t="str">
            <v>OŠ Mladost - Lekenik</v>
          </cell>
        </row>
        <row r="826">
          <cell r="A826">
            <v>1367</v>
          </cell>
          <cell r="B826" t="str">
            <v>OŠ Mladost - Osijek</v>
          </cell>
        </row>
        <row r="827">
          <cell r="A827">
            <v>2299</v>
          </cell>
          <cell r="B827" t="str">
            <v>OŠ Mladost - Zagreb</v>
          </cell>
        </row>
        <row r="828">
          <cell r="A828">
            <v>2109</v>
          </cell>
          <cell r="B828" t="str">
            <v>OŠ Mljet</v>
          </cell>
        </row>
        <row r="829">
          <cell r="A829">
            <v>2061</v>
          </cell>
          <cell r="B829" t="str">
            <v>OŠ Mokošica - Dubrovnik</v>
          </cell>
        </row>
        <row r="830">
          <cell r="A830">
            <v>601</v>
          </cell>
          <cell r="B830" t="str">
            <v>OŠ Molve</v>
          </cell>
        </row>
        <row r="831">
          <cell r="A831">
            <v>1976</v>
          </cell>
          <cell r="B831" t="str">
            <v>OŠ Monte Zaro</v>
          </cell>
        </row>
        <row r="832">
          <cell r="A832">
            <v>870</v>
          </cell>
          <cell r="B832" t="str">
            <v>OŠ Mrkopalj</v>
          </cell>
        </row>
        <row r="833">
          <cell r="A833">
            <v>2156</v>
          </cell>
          <cell r="B833" t="str">
            <v>OŠ Mursko Središće</v>
          </cell>
        </row>
        <row r="834">
          <cell r="A834">
            <v>1568</v>
          </cell>
          <cell r="B834" t="str">
            <v>OŠ Murterski škoji</v>
          </cell>
        </row>
        <row r="835">
          <cell r="A835">
            <v>2324</v>
          </cell>
          <cell r="B835" t="str">
            <v>OŠ Nad lipom</v>
          </cell>
        </row>
        <row r="836">
          <cell r="A836">
            <v>2341</v>
          </cell>
          <cell r="B836" t="str">
            <v>OŠ Nandi s pravom javnosti</v>
          </cell>
        </row>
        <row r="837">
          <cell r="A837">
            <v>2159</v>
          </cell>
          <cell r="B837" t="str">
            <v>OŠ Nedelišće</v>
          </cell>
        </row>
        <row r="838">
          <cell r="A838">
            <v>1676</v>
          </cell>
          <cell r="B838" t="str">
            <v>OŠ Negoslavci</v>
          </cell>
        </row>
        <row r="839">
          <cell r="A839">
            <v>1800</v>
          </cell>
          <cell r="B839" t="str">
            <v>OŠ Neorić-Sutina</v>
          </cell>
        </row>
        <row r="840">
          <cell r="A840">
            <v>416</v>
          </cell>
          <cell r="B840" t="str">
            <v>OŠ Netretić</v>
          </cell>
        </row>
        <row r="841">
          <cell r="A841">
            <v>789</v>
          </cell>
          <cell r="B841" t="str">
            <v>OŠ Nikola Tesla - Rijeka</v>
          </cell>
        </row>
        <row r="842">
          <cell r="A842">
            <v>1592</v>
          </cell>
          <cell r="B842" t="str">
            <v>OŠ Nikole Andrića</v>
          </cell>
        </row>
        <row r="843">
          <cell r="A843">
            <v>48</v>
          </cell>
          <cell r="B843" t="str">
            <v>OŠ Nikole Hribara</v>
          </cell>
        </row>
        <row r="844">
          <cell r="A844">
            <v>1214</v>
          </cell>
          <cell r="B844" t="str">
            <v>OŠ Nikole Tesle - Gračac</v>
          </cell>
        </row>
        <row r="845">
          <cell r="A845">
            <v>1581</v>
          </cell>
          <cell r="B845" t="str">
            <v>OŠ Nikole Tesle - Mirkovci</v>
          </cell>
        </row>
        <row r="846">
          <cell r="A846">
            <v>2268</v>
          </cell>
          <cell r="B846" t="str">
            <v>OŠ Nikole Tesle - Zagreb</v>
          </cell>
        </row>
        <row r="847">
          <cell r="A847">
            <v>678</v>
          </cell>
          <cell r="B847" t="str">
            <v>OŠ Nova Rača</v>
          </cell>
        </row>
        <row r="848">
          <cell r="A848">
            <v>453</v>
          </cell>
          <cell r="B848" t="str">
            <v>OŠ Novi Marof</v>
          </cell>
        </row>
        <row r="849">
          <cell r="A849">
            <v>1271</v>
          </cell>
          <cell r="B849" t="str">
            <v>OŠ Novigrad</v>
          </cell>
        </row>
        <row r="850">
          <cell r="A850">
            <v>4050</v>
          </cell>
          <cell r="B850" t="str">
            <v>OŠ Novo Čiče</v>
          </cell>
        </row>
        <row r="851">
          <cell r="A851">
            <v>259</v>
          </cell>
          <cell r="B851" t="str">
            <v>OŠ Novska</v>
          </cell>
        </row>
        <row r="852">
          <cell r="A852">
            <v>1686</v>
          </cell>
          <cell r="B852" t="str">
            <v>OŠ o. Petra Perice Makarska</v>
          </cell>
        </row>
        <row r="853">
          <cell r="A853">
            <v>1217</v>
          </cell>
          <cell r="B853" t="str">
            <v>OŠ Obrovac</v>
          </cell>
        </row>
        <row r="854">
          <cell r="A854">
            <v>2301</v>
          </cell>
          <cell r="B854" t="str">
            <v>OŠ Odra</v>
          </cell>
        </row>
        <row r="855">
          <cell r="A855">
            <v>1188</v>
          </cell>
          <cell r="B855" t="str">
            <v>OŠ Okučani</v>
          </cell>
        </row>
        <row r="856">
          <cell r="A856">
            <v>4045</v>
          </cell>
          <cell r="B856" t="str">
            <v>OŠ Omišalj</v>
          </cell>
        </row>
        <row r="857">
          <cell r="A857">
            <v>2113</v>
          </cell>
          <cell r="B857" t="str">
            <v>OŠ Opuzen</v>
          </cell>
        </row>
        <row r="858">
          <cell r="A858">
            <v>2104</v>
          </cell>
          <cell r="B858" t="str">
            <v>OŠ Orebić</v>
          </cell>
        </row>
        <row r="859">
          <cell r="A859">
            <v>2154</v>
          </cell>
          <cell r="B859" t="str">
            <v>OŠ Orehovica</v>
          </cell>
        </row>
        <row r="860">
          <cell r="A860">
            <v>205</v>
          </cell>
          <cell r="B860" t="str">
            <v>OŠ Oroslavje</v>
          </cell>
        </row>
        <row r="861">
          <cell r="A861">
            <v>1740</v>
          </cell>
          <cell r="B861" t="str">
            <v>OŠ Ostrog</v>
          </cell>
        </row>
        <row r="862">
          <cell r="A862">
            <v>2303</v>
          </cell>
          <cell r="B862" t="str">
            <v>OŠ Otok</v>
          </cell>
        </row>
        <row r="863">
          <cell r="A863">
            <v>2201</v>
          </cell>
          <cell r="B863" t="str">
            <v>OŠ Otona Ivekovića</v>
          </cell>
        </row>
        <row r="864">
          <cell r="A864">
            <v>2119</v>
          </cell>
          <cell r="B864" t="str">
            <v>OŠ Otrići-Dubrave</v>
          </cell>
        </row>
        <row r="865">
          <cell r="A865">
            <v>1300</v>
          </cell>
          <cell r="B865" t="str">
            <v>OŠ Pakoštane</v>
          </cell>
        </row>
        <row r="866">
          <cell r="A866">
            <v>2196</v>
          </cell>
          <cell r="B866" t="str">
            <v>OŠ Pantovčak</v>
          </cell>
        </row>
        <row r="867">
          <cell r="A867">
            <v>77</v>
          </cell>
          <cell r="B867" t="str">
            <v>OŠ Pavao Belas</v>
          </cell>
        </row>
        <row r="868">
          <cell r="A868">
            <v>185</v>
          </cell>
          <cell r="B868" t="str">
            <v>OŠ Pavla Štoosa</v>
          </cell>
        </row>
        <row r="869">
          <cell r="A869">
            <v>2206</v>
          </cell>
          <cell r="B869" t="str">
            <v>OŠ Pavleka Miškine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798</v>
          </cell>
          <cell r="B871" t="str">
            <v>OŠ Pehlin</v>
          </cell>
        </row>
        <row r="872">
          <cell r="A872">
            <v>917</v>
          </cell>
          <cell r="B872" t="str">
            <v>OŠ Perušić</v>
          </cell>
        </row>
        <row r="873">
          <cell r="A873">
            <v>1718</v>
          </cell>
          <cell r="B873" t="str">
            <v>OŠ Petar Berislavić</v>
          </cell>
        </row>
        <row r="874">
          <cell r="A874">
            <v>1295</v>
          </cell>
          <cell r="B874" t="str">
            <v>OŠ Petar Lorini</v>
          </cell>
        </row>
        <row r="875">
          <cell r="A875">
            <v>1282</v>
          </cell>
          <cell r="B875" t="str">
            <v>OŠ Petar Zoranić - Nin</v>
          </cell>
        </row>
        <row r="876">
          <cell r="A876">
            <v>1318</v>
          </cell>
          <cell r="B876" t="str">
            <v>OŠ Petar Zoranić - Stankovci</v>
          </cell>
        </row>
        <row r="877">
          <cell r="A877">
            <v>737</v>
          </cell>
          <cell r="B877" t="str">
            <v>OŠ Petar Zrinski - Čabar</v>
          </cell>
        </row>
        <row r="878">
          <cell r="A878">
            <v>474</v>
          </cell>
          <cell r="B878" t="str">
            <v>OŠ Petar Zrinski - Jalžabet</v>
          </cell>
        </row>
        <row r="879">
          <cell r="A879">
            <v>2189</v>
          </cell>
          <cell r="B879" t="str">
            <v>OŠ Petar Zrinski - Šenkovec</v>
          </cell>
        </row>
        <row r="880">
          <cell r="A880">
            <v>2207</v>
          </cell>
          <cell r="B880" t="str">
            <v>OŠ Petar Zrinski - Zagreb</v>
          </cell>
        </row>
        <row r="881">
          <cell r="A881">
            <v>1880</v>
          </cell>
          <cell r="B881" t="str">
            <v>OŠ Petra Hektorovića - Stari Grad</v>
          </cell>
        </row>
        <row r="882">
          <cell r="A882">
            <v>2063</v>
          </cell>
          <cell r="B882" t="str">
            <v>OŠ Petra Kanavelića</v>
          </cell>
        </row>
        <row r="883">
          <cell r="A883">
            <v>1538</v>
          </cell>
          <cell r="B883" t="str">
            <v>OŠ Petra Krešimira IV.</v>
          </cell>
        </row>
        <row r="884">
          <cell r="A884">
            <v>1870</v>
          </cell>
          <cell r="B884" t="str">
            <v>OŠ Petra Kružića Klis</v>
          </cell>
        </row>
        <row r="885">
          <cell r="A885">
            <v>1011</v>
          </cell>
          <cell r="B885" t="str">
            <v>OŠ Petra Preradovića - Pitomača</v>
          </cell>
        </row>
        <row r="886">
          <cell r="A886">
            <v>1228</v>
          </cell>
          <cell r="B886" t="str">
            <v>OŠ Petra Preradovića - Zadar</v>
          </cell>
        </row>
        <row r="887">
          <cell r="A887">
            <v>2242</v>
          </cell>
          <cell r="B887" t="str">
            <v>OŠ Petra Preradovića - Zagreb</v>
          </cell>
        </row>
        <row r="888">
          <cell r="A888">
            <v>1992</v>
          </cell>
          <cell r="B888" t="str">
            <v>OŠ Petra Studenca - Kanfanar</v>
          </cell>
        </row>
        <row r="889">
          <cell r="A889">
            <v>1309</v>
          </cell>
          <cell r="B889" t="str">
            <v>OŠ Petra Zoranića</v>
          </cell>
        </row>
        <row r="890">
          <cell r="A890">
            <v>478</v>
          </cell>
          <cell r="B890" t="str">
            <v>OŠ Petrijanec</v>
          </cell>
        </row>
        <row r="891">
          <cell r="A891">
            <v>1471</v>
          </cell>
          <cell r="B891" t="str">
            <v>OŠ Petrijevci</v>
          </cell>
        </row>
        <row r="892">
          <cell r="A892">
            <v>1570</v>
          </cell>
          <cell r="B892" t="str">
            <v>OŠ Pirovac</v>
          </cell>
        </row>
        <row r="893">
          <cell r="A893">
            <v>431</v>
          </cell>
          <cell r="B893" t="str">
            <v xml:space="preserve">OŠ Plaški </v>
          </cell>
        </row>
        <row r="894">
          <cell r="A894">
            <v>938</v>
          </cell>
          <cell r="B894" t="str">
            <v>OŠ Plitvička Jezera</v>
          </cell>
        </row>
        <row r="895">
          <cell r="A895">
            <v>1765</v>
          </cell>
          <cell r="B895" t="str">
            <v>OŠ Plokite</v>
          </cell>
        </row>
        <row r="896">
          <cell r="A896">
            <v>788</v>
          </cell>
          <cell r="B896" t="str">
            <v>OŠ Podmurvice</v>
          </cell>
        </row>
        <row r="897">
          <cell r="A897">
            <v>458</v>
          </cell>
          <cell r="B897" t="str">
            <v>OŠ Podrute</v>
          </cell>
        </row>
        <row r="898">
          <cell r="A898">
            <v>2164</v>
          </cell>
          <cell r="B898" t="str">
            <v>OŠ Podturen</v>
          </cell>
        </row>
        <row r="899">
          <cell r="A899">
            <v>1759</v>
          </cell>
          <cell r="B899" t="str">
            <v>OŠ Pojišan</v>
          </cell>
        </row>
        <row r="900">
          <cell r="A900">
            <v>58</v>
          </cell>
          <cell r="B900" t="str">
            <v>OŠ Pokupsko</v>
          </cell>
        </row>
        <row r="901">
          <cell r="A901">
            <v>1314</v>
          </cell>
          <cell r="B901" t="str">
            <v>OŠ Polača</v>
          </cell>
        </row>
        <row r="902">
          <cell r="A902">
            <v>1261</v>
          </cell>
          <cell r="B902" t="str">
            <v>OŠ Poličnik</v>
          </cell>
        </row>
        <row r="903">
          <cell r="A903">
            <v>1416</v>
          </cell>
          <cell r="B903" t="str">
            <v>OŠ Popovac</v>
          </cell>
        </row>
        <row r="904">
          <cell r="A904">
            <v>318</v>
          </cell>
          <cell r="B904" t="str">
            <v>OŠ Popovača</v>
          </cell>
        </row>
        <row r="905">
          <cell r="A905">
            <v>1954</v>
          </cell>
          <cell r="B905" t="str">
            <v>OŠ Poreč</v>
          </cell>
        </row>
        <row r="906">
          <cell r="A906">
            <v>6</v>
          </cell>
          <cell r="B906" t="str">
            <v>OŠ Posavski Bregi</v>
          </cell>
        </row>
        <row r="907">
          <cell r="A907">
            <v>2263</v>
          </cell>
          <cell r="B907" t="str">
            <v>OŠ Prečko</v>
          </cell>
        </row>
        <row r="908">
          <cell r="A908">
            <v>2168</v>
          </cell>
          <cell r="B908" t="str">
            <v>OŠ Prelog</v>
          </cell>
        </row>
        <row r="909">
          <cell r="A909">
            <v>2126</v>
          </cell>
          <cell r="B909" t="str">
            <v>OŠ Primorje</v>
          </cell>
        </row>
        <row r="910">
          <cell r="A910">
            <v>1842</v>
          </cell>
          <cell r="B910" t="str">
            <v>OŠ Primorski Dolac</v>
          </cell>
        </row>
        <row r="911">
          <cell r="A911">
            <v>1558</v>
          </cell>
          <cell r="B911" t="str">
            <v>OŠ Primošten</v>
          </cell>
        </row>
        <row r="912">
          <cell r="A912">
            <v>1286</v>
          </cell>
          <cell r="B912" t="str">
            <v>OŠ Privlaka</v>
          </cell>
        </row>
        <row r="913">
          <cell r="A913">
            <v>1743</v>
          </cell>
          <cell r="B913" t="str">
            <v>OŠ Prof. Filipa Lukasa</v>
          </cell>
        </row>
        <row r="914">
          <cell r="A914">
            <v>607</v>
          </cell>
          <cell r="B914" t="str">
            <v>OŠ Prof. Franje Viktora Šignjara</v>
          </cell>
        </row>
        <row r="915">
          <cell r="A915">
            <v>1791</v>
          </cell>
          <cell r="B915" t="str">
            <v>OŠ Pučišća</v>
          </cell>
        </row>
        <row r="916">
          <cell r="A916">
            <v>1773</v>
          </cell>
          <cell r="B916" t="str">
            <v>OŠ Pujanki</v>
          </cell>
        </row>
        <row r="917">
          <cell r="A917">
            <v>103</v>
          </cell>
          <cell r="B917" t="str">
            <v>OŠ Pušća</v>
          </cell>
        </row>
        <row r="918">
          <cell r="A918">
            <v>263</v>
          </cell>
          <cell r="B918" t="str">
            <v>OŠ Rajić</v>
          </cell>
        </row>
        <row r="919">
          <cell r="A919">
            <v>2277</v>
          </cell>
          <cell r="B919" t="str">
            <v>OŠ Rapska</v>
          </cell>
        </row>
        <row r="920">
          <cell r="A920">
            <v>1768</v>
          </cell>
          <cell r="B920" t="str">
            <v>OŠ Ravne njive</v>
          </cell>
        </row>
        <row r="921">
          <cell r="A921">
            <v>350</v>
          </cell>
          <cell r="B921" t="str">
            <v>OŠ Rečica</v>
          </cell>
        </row>
        <row r="922">
          <cell r="A922">
            <v>2883</v>
          </cell>
          <cell r="B922" t="str">
            <v>OŠ Remete</v>
          </cell>
        </row>
        <row r="923">
          <cell r="A923">
            <v>1383</v>
          </cell>
          <cell r="B923" t="str">
            <v>OŠ Retfala</v>
          </cell>
        </row>
        <row r="924">
          <cell r="A924">
            <v>2209</v>
          </cell>
          <cell r="B924" t="str">
            <v>OŠ Retkovec</v>
          </cell>
        </row>
        <row r="925">
          <cell r="A925">
            <v>758</v>
          </cell>
          <cell r="B925" t="str">
            <v>OŠ Rikard Katalinić Jeretov</v>
          </cell>
        </row>
        <row r="926">
          <cell r="A926">
            <v>2016</v>
          </cell>
          <cell r="B926" t="str">
            <v>OŠ Rivarela</v>
          </cell>
        </row>
        <row r="927">
          <cell r="A927">
            <v>1560</v>
          </cell>
          <cell r="B927" t="str">
            <v>OŠ Rogoznica</v>
          </cell>
        </row>
        <row r="928">
          <cell r="A928">
            <v>722</v>
          </cell>
          <cell r="B928" t="str">
            <v>OŠ Rovišće</v>
          </cell>
        </row>
        <row r="929">
          <cell r="A929">
            <v>32</v>
          </cell>
          <cell r="B929" t="str">
            <v>OŠ Rude</v>
          </cell>
        </row>
        <row r="930">
          <cell r="A930">
            <v>2266</v>
          </cell>
          <cell r="B930" t="str">
            <v>OŠ Rudeš</v>
          </cell>
        </row>
        <row r="931">
          <cell r="A931">
            <v>825</v>
          </cell>
          <cell r="B931" t="str">
            <v>OŠ Rudolfa Strohala</v>
          </cell>
        </row>
        <row r="932">
          <cell r="A932">
            <v>97</v>
          </cell>
          <cell r="B932" t="str">
            <v>OŠ Rugvica</v>
          </cell>
        </row>
        <row r="933">
          <cell r="A933">
            <v>1833</v>
          </cell>
          <cell r="B933" t="str">
            <v>OŠ Runović</v>
          </cell>
        </row>
        <row r="934">
          <cell r="A934">
            <v>23</v>
          </cell>
          <cell r="B934" t="str">
            <v>OŠ Samobor</v>
          </cell>
        </row>
        <row r="935">
          <cell r="A935">
            <v>779</v>
          </cell>
          <cell r="B935" t="str">
            <v>OŠ San Nicolo - Rijeka</v>
          </cell>
        </row>
        <row r="936">
          <cell r="A936">
            <v>4041</v>
          </cell>
          <cell r="B936" t="str">
            <v>OŠ Satnica Đakovačka</v>
          </cell>
        </row>
        <row r="937">
          <cell r="A937">
            <v>2282</v>
          </cell>
          <cell r="B937" t="str">
            <v>OŠ Savski Gaj</v>
          </cell>
        </row>
        <row r="938">
          <cell r="A938">
            <v>287</v>
          </cell>
          <cell r="B938" t="str">
            <v>OŠ Sela</v>
          </cell>
        </row>
        <row r="939">
          <cell r="A939">
            <v>1795</v>
          </cell>
          <cell r="B939" t="str">
            <v>OŠ Selca</v>
          </cell>
        </row>
        <row r="940">
          <cell r="A940">
            <v>2175</v>
          </cell>
          <cell r="B940" t="str">
            <v>OŠ Selnica</v>
          </cell>
        </row>
        <row r="941">
          <cell r="A941">
            <v>2317</v>
          </cell>
          <cell r="B941" t="str">
            <v>OŠ Sesvete</v>
          </cell>
        </row>
        <row r="942">
          <cell r="A942">
            <v>2904</v>
          </cell>
          <cell r="B942" t="str">
            <v>OŠ Sesvetska Sela</v>
          </cell>
        </row>
        <row r="943">
          <cell r="A943">
            <v>2343</v>
          </cell>
          <cell r="B943" t="str">
            <v>OŠ Sesvetska Sopnica</v>
          </cell>
        </row>
        <row r="944">
          <cell r="A944">
            <v>2318</v>
          </cell>
          <cell r="B944" t="str">
            <v>OŠ Sesvetski Kraljevec</v>
          </cell>
        </row>
        <row r="945">
          <cell r="A945">
            <v>209</v>
          </cell>
          <cell r="B945" t="str">
            <v>OŠ Side Košutić Radoboj</v>
          </cell>
        </row>
        <row r="946">
          <cell r="A946">
            <v>589</v>
          </cell>
          <cell r="B946" t="str">
            <v>OŠ Sidonije Rubido Erdody</v>
          </cell>
        </row>
        <row r="947">
          <cell r="A947">
            <v>1150</v>
          </cell>
          <cell r="B947" t="str">
            <v>OŠ Sikirevci</v>
          </cell>
        </row>
        <row r="948">
          <cell r="A948">
            <v>1823</v>
          </cell>
          <cell r="B948" t="str">
            <v>OŠ Silvija Strahimira Kranjčevića - Lovreć</v>
          </cell>
        </row>
        <row r="949">
          <cell r="A949">
            <v>902</v>
          </cell>
          <cell r="B949" t="str">
            <v>OŠ Silvija Strahimira Kranjčevića - Senj</v>
          </cell>
        </row>
        <row r="950">
          <cell r="A950">
            <v>2236</v>
          </cell>
          <cell r="B950" t="str">
            <v>OŠ Silvija Strahimira Kranjčevića - Zagreb</v>
          </cell>
        </row>
        <row r="951">
          <cell r="A951">
            <v>1487</v>
          </cell>
          <cell r="B951" t="str">
            <v>OŠ Silvije Strahimira Kranjčevića - Levanjska Varoš</v>
          </cell>
        </row>
        <row r="952">
          <cell r="A952">
            <v>1605</v>
          </cell>
          <cell r="B952" t="str">
            <v>OŠ Siniše Glavaševića</v>
          </cell>
        </row>
        <row r="953">
          <cell r="A953">
            <v>701</v>
          </cell>
          <cell r="B953" t="str">
            <v>OŠ Sirač</v>
          </cell>
        </row>
        <row r="954">
          <cell r="A954">
            <v>434</v>
          </cell>
          <cell r="B954" t="str">
            <v>OŠ Skakavac</v>
          </cell>
        </row>
        <row r="955">
          <cell r="A955">
            <v>1756</v>
          </cell>
          <cell r="B955" t="str">
            <v>OŠ Skalice</v>
          </cell>
        </row>
        <row r="956">
          <cell r="A956">
            <v>865</v>
          </cell>
          <cell r="B956" t="str">
            <v>OŠ Skrad</v>
          </cell>
        </row>
        <row r="957">
          <cell r="A957">
            <v>1561</v>
          </cell>
          <cell r="B957" t="str">
            <v>OŠ Skradin</v>
          </cell>
        </row>
        <row r="958">
          <cell r="A958">
            <v>1657</v>
          </cell>
          <cell r="B958" t="str">
            <v>OŠ Slakovci</v>
          </cell>
        </row>
        <row r="959">
          <cell r="A959">
            <v>2123</v>
          </cell>
          <cell r="B959" t="str">
            <v>OŠ Slano</v>
          </cell>
        </row>
        <row r="960">
          <cell r="A960">
            <v>1783</v>
          </cell>
          <cell r="B960" t="str">
            <v>OŠ Slatine</v>
          </cell>
        </row>
        <row r="961">
          <cell r="A961">
            <v>383</v>
          </cell>
          <cell r="B961" t="str">
            <v>OŠ Slava Raškaj</v>
          </cell>
        </row>
        <row r="962">
          <cell r="A962">
            <v>719</v>
          </cell>
          <cell r="B962" t="str">
            <v>OŠ Slavka Kolara - Hercegovac</v>
          </cell>
        </row>
        <row r="963">
          <cell r="A963">
            <v>54</v>
          </cell>
          <cell r="B963" t="str">
            <v>OŠ Slavka Kolara - Kravarsko</v>
          </cell>
        </row>
        <row r="964">
          <cell r="A964">
            <v>393</v>
          </cell>
          <cell r="B964" t="str">
            <v>OŠ Slunj</v>
          </cell>
        </row>
        <row r="965">
          <cell r="A965">
            <v>1237</v>
          </cell>
          <cell r="B965" t="str">
            <v>OŠ Smiljevac</v>
          </cell>
        </row>
        <row r="966">
          <cell r="A966">
            <v>2121</v>
          </cell>
          <cell r="B966" t="str">
            <v>OŠ Smokvica</v>
          </cell>
        </row>
        <row r="967">
          <cell r="A967">
            <v>579</v>
          </cell>
          <cell r="B967" t="str">
            <v>OŠ Sokolovac</v>
          </cell>
        </row>
        <row r="968">
          <cell r="A968">
            <v>1758</v>
          </cell>
          <cell r="B968" t="str">
            <v>OŠ Spinut</v>
          </cell>
        </row>
        <row r="969">
          <cell r="A969">
            <v>1767</v>
          </cell>
          <cell r="B969" t="str">
            <v>OŠ Split 3</v>
          </cell>
        </row>
        <row r="970">
          <cell r="A970">
            <v>488</v>
          </cell>
          <cell r="B970" t="str">
            <v>OŠ Sračinec</v>
          </cell>
        </row>
        <row r="971">
          <cell r="A971">
            <v>796</v>
          </cell>
          <cell r="B971" t="str">
            <v>OŠ Srdoči</v>
          </cell>
        </row>
        <row r="972">
          <cell r="A972">
            <v>1777</v>
          </cell>
          <cell r="B972" t="str">
            <v>OŠ Srinjine</v>
          </cell>
        </row>
        <row r="973">
          <cell r="A973">
            <v>1224</v>
          </cell>
          <cell r="B973" t="str">
            <v>OŠ Stanovi</v>
          </cell>
        </row>
        <row r="974">
          <cell r="A974">
            <v>1654</v>
          </cell>
          <cell r="B974" t="str">
            <v>OŠ Stari Jankovci</v>
          </cell>
        </row>
        <row r="975">
          <cell r="A975">
            <v>1274</v>
          </cell>
          <cell r="B975" t="str">
            <v>OŠ Starigrad</v>
          </cell>
        </row>
        <row r="976">
          <cell r="A976">
            <v>2246</v>
          </cell>
          <cell r="B976" t="str">
            <v>OŠ Stenjevec</v>
          </cell>
        </row>
        <row r="977">
          <cell r="A977">
            <v>98</v>
          </cell>
          <cell r="B977" t="str">
            <v>OŠ Stjepan Radić - Božjakovina</v>
          </cell>
        </row>
        <row r="978">
          <cell r="A978">
            <v>1678</v>
          </cell>
          <cell r="B978" t="str">
            <v>OŠ Stjepan Radić - Imotski</v>
          </cell>
        </row>
        <row r="979">
          <cell r="A979">
            <v>1164</v>
          </cell>
          <cell r="B979" t="str">
            <v>OŠ Stjepan Radić - Oprisavci</v>
          </cell>
        </row>
        <row r="980">
          <cell r="A980">
            <v>1713</v>
          </cell>
          <cell r="B980" t="str">
            <v>OŠ Stjepan Radić - Tijarica</v>
          </cell>
        </row>
        <row r="981">
          <cell r="A981">
            <v>1648</v>
          </cell>
          <cell r="B981" t="str">
            <v>OŠ Stjepana Antolovića</v>
          </cell>
        </row>
        <row r="982">
          <cell r="A982">
            <v>3</v>
          </cell>
          <cell r="B982" t="str">
            <v>OŠ Stjepana Basaričeka</v>
          </cell>
        </row>
        <row r="983">
          <cell r="A983">
            <v>2300</v>
          </cell>
          <cell r="B983" t="str">
            <v>OŠ Stjepana Bencekovića</v>
          </cell>
        </row>
        <row r="984">
          <cell r="A984">
            <v>1658</v>
          </cell>
          <cell r="B984" t="str">
            <v>OŠ Stjepana Cvrkovića</v>
          </cell>
        </row>
        <row r="985">
          <cell r="A985">
            <v>1689</v>
          </cell>
          <cell r="B985" t="str">
            <v>OŠ Stjepana Ivičevića</v>
          </cell>
        </row>
        <row r="986">
          <cell r="A986">
            <v>252</v>
          </cell>
          <cell r="B986" t="str">
            <v>OŠ Stjepana Kefelje</v>
          </cell>
        </row>
        <row r="987">
          <cell r="A987">
            <v>1254</v>
          </cell>
          <cell r="B987" t="str">
            <v>OŠ Stjepana Radića - Bibinje</v>
          </cell>
        </row>
        <row r="988">
          <cell r="A988">
            <v>162</v>
          </cell>
          <cell r="B988" t="str">
            <v>OŠ Stjepana Radića - Brestovec Orehovički</v>
          </cell>
        </row>
        <row r="989">
          <cell r="A989">
            <v>1041</v>
          </cell>
          <cell r="B989" t="str">
            <v>OŠ Stjepana Radića - Čaglin</v>
          </cell>
        </row>
        <row r="990">
          <cell r="A990">
            <v>2071</v>
          </cell>
          <cell r="B990" t="str">
            <v>OŠ Stjepana Radića - Metković</v>
          </cell>
        </row>
        <row r="991">
          <cell r="A991">
            <v>1780</v>
          </cell>
          <cell r="B991" t="str">
            <v>OŠ Stobreč</v>
          </cell>
        </row>
        <row r="992">
          <cell r="A992">
            <v>1965</v>
          </cell>
          <cell r="B992" t="str">
            <v>OŠ Stoja</v>
          </cell>
        </row>
        <row r="993">
          <cell r="A993">
            <v>2097</v>
          </cell>
          <cell r="B993" t="str">
            <v>OŠ Ston</v>
          </cell>
        </row>
        <row r="994">
          <cell r="A994">
            <v>2186</v>
          </cell>
          <cell r="B994" t="str">
            <v>OŠ Strahoninec</v>
          </cell>
        </row>
        <row r="995">
          <cell r="A995">
            <v>1789</v>
          </cell>
          <cell r="B995" t="str">
            <v>OŠ Strožanac</v>
          </cell>
        </row>
        <row r="996">
          <cell r="A996">
            <v>3057</v>
          </cell>
          <cell r="B996" t="str">
            <v>OŠ Stubičke Toplice</v>
          </cell>
        </row>
        <row r="997">
          <cell r="A997">
            <v>1826</v>
          </cell>
          <cell r="B997" t="str">
            <v>OŠ Studenci</v>
          </cell>
        </row>
        <row r="998">
          <cell r="A998">
            <v>1769</v>
          </cell>
          <cell r="B998" t="str">
            <v>OŠ Sućidar</v>
          </cell>
        </row>
        <row r="999">
          <cell r="A999">
            <v>998</v>
          </cell>
          <cell r="B999" t="str">
            <v>OŠ Suhopolje</v>
          </cell>
        </row>
        <row r="1000">
          <cell r="A1000">
            <v>1255</v>
          </cell>
          <cell r="B1000" t="str">
            <v>OŠ Sukošan</v>
          </cell>
        </row>
        <row r="1001">
          <cell r="A1001">
            <v>329</v>
          </cell>
          <cell r="B1001" t="str">
            <v>OŠ Sunja</v>
          </cell>
        </row>
        <row r="1002">
          <cell r="A1002">
            <v>1876</v>
          </cell>
          <cell r="B1002" t="str">
            <v>OŠ Supetar</v>
          </cell>
        </row>
        <row r="1003">
          <cell r="A1003">
            <v>1304</v>
          </cell>
          <cell r="B1003" t="str">
            <v>OŠ Sv. Filip i Jakov</v>
          </cell>
        </row>
        <row r="1004">
          <cell r="A1004">
            <v>2298</v>
          </cell>
          <cell r="B1004" t="str">
            <v>OŠ Sveta Klara</v>
          </cell>
        </row>
        <row r="1005">
          <cell r="A1005">
            <v>2187</v>
          </cell>
          <cell r="B1005" t="str">
            <v>OŠ Sveta Marija</v>
          </cell>
        </row>
        <row r="1006">
          <cell r="A1006">
            <v>105</v>
          </cell>
          <cell r="B1006" t="str">
            <v>OŠ Sveta Nedelja</v>
          </cell>
        </row>
        <row r="1007">
          <cell r="A1007">
            <v>1362</v>
          </cell>
          <cell r="B1007" t="str">
            <v>OŠ Svete Ane u Osijeku</v>
          </cell>
        </row>
        <row r="1008">
          <cell r="A1008">
            <v>504</v>
          </cell>
          <cell r="B1008" t="str">
            <v>OŠ Sveti Đurđ</v>
          </cell>
        </row>
        <row r="1009">
          <cell r="A1009">
            <v>212</v>
          </cell>
          <cell r="B1009" t="str">
            <v>OŠ Sveti Križ Začretje</v>
          </cell>
        </row>
        <row r="1010">
          <cell r="A1010">
            <v>2174</v>
          </cell>
          <cell r="B1010" t="str">
            <v>OŠ Sveti Martin na Muri</v>
          </cell>
        </row>
        <row r="1011">
          <cell r="A1011">
            <v>829</v>
          </cell>
          <cell r="B1011" t="str">
            <v>OŠ Sveti Matej</v>
          </cell>
        </row>
        <row r="1012">
          <cell r="A1012">
            <v>584</v>
          </cell>
          <cell r="B1012" t="str">
            <v>OŠ Sveti Petar Orehovec</v>
          </cell>
        </row>
        <row r="1013">
          <cell r="A1013">
            <v>2021</v>
          </cell>
          <cell r="B1013" t="str">
            <v xml:space="preserve">OŠ Svetvinčenat </v>
          </cell>
        </row>
        <row r="1014">
          <cell r="A1014">
            <v>508</v>
          </cell>
          <cell r="B1014" t="str">
            <v>OŠ Svibovec</v>
          </cell>
        </row>
        <row r="1015">
          <cell r="A1015">
            <v>61</v>
          </cell>
          <cell r="B1015" t="str">
            <v>OŠ Ščitarjevo</v>
          </cell>
        </row>
        <row r="1016">
          <cell r="A1016">
            <v>1322</v>
          </cell>
          <cell r="B1016" t="str">
            <v>OŠ Šećerana</v>
          </cell>
        </row>
        <row r="1017">
          <cell r="A1017">
            <v>484</v>
          </cell>
          <cell r="B1017" t="str">
            <v>OŠ Šemovec</v>
          </cell>
        </row>
        <row r="1018">
          <cell r="A1018">
            <v>2195</v>
          </cell>
          <cell r="B1018" t="str">
            <v>OŠ Šestine</v>
          </cell>
        </row>
        <row r="1019">
          <cell r="A1019">
            <v>1961</v>
          </cell>
          <cell r="B1019" t="str">
            <v>OŠ Šijana - Pula</v>
          </cell>
        </row>
        <row r="1020">
          <cell r="A1020">
            <v>1236</v>
          </cell>
          <cell r="B1020" t="str">
            <v>OŠ Šime Budinića - Zadar</v>
          </cell>
        </row>
        <row r="1021">
          <cell r="A1021">
            <v>1233</v>
          </cell>
          <cell r="B1021" t="str">
            <v>OŠ Šimuna Kožičića Benje</v>
          </cell>
        </row>
        <row r="1022">
          <cell r="A1022">
            <v>790</v>
          </cell>
          <cell r="B1022" t="str">
            <v>OŠ Škurinje - Rijeka</v>
          </cell>
        </row>
        <row r="1023">
          <cell r="A1023">
            <v>2908</v>
          </cell>
          <cell r="B1023" t="str">
            <v>OŠ Špansko Oranice</v>
          </cell>
        </row>
        <row r="1024">
          <cell r="A1024">
            <v>711</v>
          </cell>
          <cell r="B1024" t="str">
            <v>OŠ Štefanje</v>
          </cell>
        </row>
        <row r="1025">
          <cell r="A1025">
            <v>2177</v>
          </cell>
          <cell r="B1025" t="str">
            <v>OŠ Štrigova</v>
          </cell>
        </row>
        <row r="1026">
          <cell r="A1026">
            <v>352</v>
          </cell>
          <cell r="B1026" t="str">
            <v>OŠ Švarča</v>
          </cell>
        </row>
        <row r="1027">
          <cell r="A1027">
            <v>1958</v>
          </cell>
          <cell r="B1027" t="str">
            <v xml:space="preserve">OŠ Tar - Vabriga </v>
          </cell>
        </row>
        <row r="1028">
          <cell r="A1028">
            <v>1376</v>
          </cell>
          <cell r="B1028" t="str">
            <v>OŠ Tenja</v>
          </cell>
        </row>
        <row r="1029">
          <cell r="A1029">
            <v>1811</v>
          </cell>
          <cell r="B1029" t="str">
            <v>OŠ Tin Ujević - Krivodol</v>
          </cell>
        </row>
        <row r="1030">
          <cell r="A1030">
            <v>1375</v>
          </cell>
          <cell r="B1030" t="str">
            <v>OŠ Tin Ujević - Osijek</v>
          </cell>
        </row>
        <row r="1031">
          <cell r="A1031">
            <v>1546</v>
          </cell>
          <cell r="B1031" t="str">
            <v>OŠ Tina Ujevića - Šibenik</v>
          </cell>
        </row>
        <row r="1032">
          <cell r="A1032">
            <v>2276</v>
          </cell>
          <cell r="B1032" t="str">
            <v>OŠ Tina Ujevića - Zagreb</v>
          </cell>
        </row>
        <row r="1033">
          <cell r="A1033">
            <v>2252</v>
          </cell>
          <cell r="B1033" t="str">
            <v>OŠ Tituša Brezovačkog</v>
          </cell>
        </row>
        <row r="1034">
          <cell r="A1034">
            <v>2152</v>
          </cell>
          <cell r="B1034" t="str">
            <v>OŠ Tomaša Goričanca - Mala Subotica</v>
          </cell>
        </row>
        <row r="1035">
          <cell r="A1035">
            <v>1971</v>
          </cell>
          <cell r="B1035" t="str">
            <v>OŠ Tone Peruška - Pula</v>
          </cell>
        </row>
        <row r="1036">
          <cell r="A1036">
            <v>2888</v>
          </cell>
          <cell r="B1036" t="str">
            <v>OŠ Tordinci</v>
          </cell>
        </row>
        <row r="1037">
          <cell r="A1037">
            <v>1886</v>
          </cell>
          <cell r="B1037" t="str">
            <v>OŠ Trilj</v>
          </cell>
        </row>
        <row r="1038">
          <cell r="A1038">
            <v>483</v>
          </cell>
          <cell r="B1038" t="str">
            <v>OŠ Trnovec</v>
          </cell>
        </row>
        <row r="1039">
          <cell r="A1039">
            <v>728</v>
          </cell>
          <cell r="B1039" t="str">
            <v>OŠ Trnovitica</v>
          </cell>
        </row>
        <row r="1040">
          <cell r="A1040">
            <v>663</v>
          </cell>
          <cell r="B1040" t="str">
            <v>OŠ Trnovitički Popovac</v>
          </cell>
        </row>
        <row r="1041">
          <cell r="A1041">
            <v>2297</v>
          </cell>
          <cell r="B1041" t="str">
            <v>OŠ Trnsko</v>
          </cell>
        </row>
        <row r="1042">
          <cell r="A1042">
            <v>2281</v>
          </cell>
          <cell r="B1042" t="str">
            <v>OŠ Trnjanska</v>
          </cell>
        </row>
        <row r="1043">
          <cell r="A1043">
            <v>2128</v>
          </cell>
          <cell r="B1043" t="str">
            <v>OŠ Trpanj</v>
          </cell>
        </row>
        <row r="1044">
          <cell r="A1044">
            <v>1665</v>
          </cell>
          <cell r="B1044" t="str">
            <v>OŠ Trpinja</v>
          </cell>
        </row>
        <row r="1045">
          <cell r="A1045">
            <v>791</v>
          </cell>
          <cell r="B1045" t="str">
            <v>OŠ Trsat</v>
          </cell>
        </row>
        <row r="1046">
          <cell r="A1046">
            <v>1763</v>
          </cell>
          <cell r="B1046" t="str">
            <v>OŠ Trstenik</v>
          </cell>
        </row>
        <row r="1047">
          <cell r="A1047">
            <v>1690</v>
          </cell>
          <cell r="B1047" t="str">
            <v>OŠ Tučepi</v>
          </cell>
        </row>
        <row r="1048">
          <cell r="A1048">
            <v>358</v>
          </cell>
          <cell r="B1048" t="str">
            <v>OŠ Turanj</v>
          </cell>
        </row>
        <row r="1049">
          <cell r="A1049">
            <v>792</v>
          </cell>
          <cell r="B1049" t="str">
            <v>OŠ Turnić</v>
          </cell>
        </row>
        <row r="1050">
          <cell r="A1050">
            <v>516</v>
          </cell>
          <cell r="B1050" t="str">
            <v>OŠ Tužno</v>
          </cell>
        </row>
        <row r="1051">
          <cell r="A1051">
            <v>704</v>
          </cell>
          <cell r="B1051" t="str">
            <v>OŠ u Đulovcu</v>
          </cell>
        </row>
        <row r="1052">
          <cell r="A1052">
            <v>1288</v>
          </cell>
          <cell r="B1052" t="str">
            <v>OŠ Valentin Klarin - Preko</v>
          </cell>
        </row>
        <row r="1053">
          <cell r="A1053">
            <v>1928</v>
          </cell>
          <cell r="B1053" t="str">
            <v>OŠ Vazmoslav Gržalja</v>
          </cell>
        </row>
        <row r="1054">
          <cell r="A1054">
            <v>2302</v>
          </cell>
          <cell r="B1054" t="str">
            <v>OŠ Većeslava Holjevca</v>
          </cell>
        </row>
        <row r="1055">
          <cell r="A1055">
            <v>2120</v>
          </cell>
          <cell r="B1055" t="str">
            <v>OŠ Vela Luka</v>
          </cell>
        </row>
        <row r="1056">
          <cell r="A1056">
            <v>1978</v>
          </cell>
          <cell r="B1056" t="str">
            <v>OŠ Veli Vrh - Pula</v>
          </cell>
        </row>
        <row r="1057">
          <cell r="A1057">
            <v>52</v>
          </cell>
          <cell r="B1057" t="str">
            <v>OŠ Velika Mlaka</v>
          </cell>
        </row>
        <row r="1058">
          <cell r="A1058">
            <v>685</v>
          </cell>
          <cell r="B1058" t="str">
            <v>OŠ Velika Pisanica</v>
          </cell>
        </row>
        <row r="1059">
          <cell r="A1059">
            <v>505</v>
          </cell>
          <cell r="B1059" t="str">
            <v>OŠ Veliki Bukovec</v>
          </cell>
        </row>
        <row r="1060">
          <cell r="A1060">
            <v>217</v>
          </cell>
          <cell r="B1060" t="str">
            <v>OŠ Veliko Trgovišće</v>
          </cell>
        </row>
        <row r="1061">
          <cell r="A1061">
            <v>674</v>
          </cell>
          <cell r="B1061" t="str">
            <v>OŠ Veliko Trojstvo</v>
          </cell>
        </row>
        <row r="1062">
          <cell r="A1062">
            <v>1977</v>
          </cell>
          <cell r="B1062" t="str">
            <v>OŠ Veruda - Pula</v>
          </cell>
        </row>
        <row r="1063">
          <cell r="A1063">
            <v>793</v>
          </cell>
          <cell r="B1063" t="str">
            <v>OŠ Vežica</v>
          </cell>
        </row>
        <row r="1064">
          <cell r="A1064">
            <v>1549</v>
          </cell>
          <cell r="B1064" t="str">
            <v>OŠ Vidici</v>
          </cell>
        </row>
        <row r="1065">
          <cell r="A1065">
            <v>1973</v>
          </cell>
          <cell r="B1065" t="str">
            <v>OŠ Vidikovac</v>
          </cell>
        </row>
        <row r="1066">
          <cell r="A1066">
            <v>476</v>
          </cell>
          <cell r="B1066" t="str">
            <v>OŠ Vidovec</v>
          </cell>
        </row>
        <row r="1067">
          <cell r="A1067">
            <v>1369</v>
          </cell>
          <cell r="B1067" t="str">
            <v>OŠ Vijenac</v>
          </cell>
        </row>
        <row r="1068">
          <cell r="A1068">
            <v>1131</v>
          </cell>
          <cell r="B1068" t="str">
            <v>OŠ Viktor Car Emin - Donji Andrijevci</v>
          </cell>
        </row>
        <row r="1069">
          <cell r="A1069">
            <v>836</v>
          </cell>
          <cell r="B1069" t="str">
            <v>OŠ Viktora Cara Emina - Lovran</v>
          </cell>
        </row>
        <row r="1070">
          <cell r="A1070">
            <v>179</v>
          </cell>
          <cell r="B1070" t="str">
            <v>OŠ Viktora Kovačića</v>
          </cell>
        </row>
        <row r="1071">
          <cell r="A1071">
            <v>282</v>
          </cell>
          <cell r="B1071" t="str">
            <v>OŠ Viktorovac</v>
          </cell>
        </row>
        <row r="1072">
          <cell r="A1072">
            <v>1052</v>
          </cell>
          <cell r="B1072" t="str">
            <v>OŠ Vilima Korajca</v>
          </cell>
        </row>
        <row r="1073">
          <cell r="A1073">
            <v>485</v>
          </cell>
          <cell r="B1073" t="str">
            <v>OŠ Vinica</v>
          </cell>
        </row>
        <row r="1074">
          <cell r="A1074">
            <v>1720</v>
          </cell>
          <cell r="B1074" t="str">
            <v>OŠ Vis</v>
          </cell>
        </row>
        <row r="1075">
          <cell r="A1075">
            <v>1778</v>
          </cell>
          <cell r="B1075" t="str">
            <v>OŠ Visoka - Split</v>
          </cell>
        </row>
        <row r="1076">
          <cell r="A1076">
            <v>515</v>
          </cell>
          <cell r="B1076" t="str">
            <v>OŠ Visoko - Visoko</v>
          </cell>
        </row>
        <row r="1077">
          <cell r="A1077">
            <v>1381</v>
          </cell>
          <cell r="B1077" t="str">
            <v>OŠ Višnjevac</v>
          </cell>
        </row>
        <row r="1078">
          <cell r="A1078">
            <v>2014</v>
          </cell>
          <cell r="B1078" t="str">
            <v>OŠ Vitomir Širola - Pajo</v>
          </cell>
        </row>
        <row r="1079">
          <cell r="A1079">
            <v>1136</v>
          </cell>
          <cell r="B1079" t="str">
            <v>OŠ Vjekoslav Klaić</v>
          </cell>
        </row>
        <row r="1080">
          <cell r="A1080">
            <v>1566</v>
          </cell>
          <cell r="B1080" t="str">
            <v>OŠ Vjekoslava Kaleba</v>
          </cell>
        </row>
        <row r="1081">
          <cell r="A1081">
            <v>1748</v>
          </cell>
          <cell r="B1081" t="str">
            <v>OŠ Vjekoslava Paraća</v>
          </cell>
        </row>
        <row r="1082">
          <cell r="A1082">
            <v>2218</v>
          </cell>
          <cell r="B1082" t="str">
            <v>OŠ Vjenceslava Novaka</v>
          </cell>
        </row>
        <row r="1083">
          <cell r="A1083">
            <v>4056</v>
          </cell>
          <cell r="B1083" t="str">
            <v>OŠ Vladimir Deščak</v>
          </cell>
        </row>
        <row r="1084">
          <cell r="A1084">
            <v>780</v>
          </cell>
          <cell r="B1084" t="str">
            <v>OŠ Vladimir Gortan - Rijeka</v>
          </cell>
        </row>
        <row r="1085">
          <cell r="A1085">
            <v>1195</v>
          </cell>
          <cell r="B1085" t="str">
            <v>OŠ Vladimir Nazor - Adžamovci</v>
          </cell>
        </row>
        <row r="1086">
          <cell r="A1086">
            <v>164</v>
          </cell>
          <cell r="B1086" t="str">
            <v>OŠ Vladimir Nazor - Budinščina</v>
          </cell>
        </row>
        <row r="1087">
          <cell r="A1087">
            <v>1445</v>
          </cell>
          <cell r="B1087" t="str">
            <v>OŠ Vladimir Nazor - Čepin</v>
          </cell>
        </row>
        <row r="1088">
          <cell r="A1088">
            <v>340</v>
          </cell>
          <cell r="B1088" t="str">
            <v>OŠ Vladimir Nazor - Duga Resa</v>
          </cell>
        </row>
        <row r="1089">
          <cell r="A1089">
            <v>1339</v>
          </cell>
          <cell r="B1089" t="str">
            <v>OŠ Vladimir Nazor - Đakovo</v>
          </cell>
        </row>
        <row r="1090">
          <cell r="A1090">
            <v>1647</v>
          </cell>
          <cell r="B1090" t="str">
            <v>OŠ Vladimir Nazor - Komletinci</v>
          </cell>
        </row>
        <row r="1091">
          <cell r="A1091">
            <v>546</v>
          </cell>
          <cell r="B1091" t="str">
            <v>OŠ Vladimir Nazor - Križevci</v>
          </cell>
        </row>
        <row r="1092">
          <cell r="A1092">
            <v>1297</v>
          </cell>
          <cell r="B1092" t="str">
            <v>OŠ Vladimir Nazor - Neviđane</v>
          </cell>
        </row>
        <row r="1093">
          <cell r="A1093">
            <v>113</v>
          </cell>
          <cell r="B1093" t="str">
            <v>OŠ Vladimir Nazor - Pisarovina</v>
          </cell>
        </row>
        <row r="1094">
          <cell r="A1094">
            <v>2078</v>
          </cell>
          <cell r="B1094" t="str">
            <v>OŠ Vladimir Nazor - Ploče</v>
          </cell>
        </row>
        <row r="1095">
          <cell r="A1095">
            <v>1110</v>
          </cell>
          <cell r="B1095" t="str">
            <v>OŠ Vladimir Nazor - Slavonski Brod</v>
          </cell>
        </row>
        <row r="1096">
          <cell r="A1096">
            <v>481</v>
          </cell>
          <cell r="B1096" t="str">
            <v>OŠ Vladimir Nazor - Sveti Ilija</v>
          </cell>
        </row>
        <row r="1097">
          <cell r="A1097">
            <v>334</v>
          </cell>
          <cell r="B1097" t="str">
            <v>OŠ Vladimir Nazor - Topusko</v>
          </cell>
        </row>
        <row r="1098">
          <cell r="A1098">
            <v>1082</v>
          </cell>
          <cell r="B1098" t="str">
            <v>OŠ Vladimir Nazor - Trenkovo</v>
          </cell>
        </row>
        <row r="1099">
          <cell r="A1099">
            <v>961</v>
          </cell>
          <cell r="B1099" t="str">
            <v>OŠ Vladimir Nazor - Virovitica</v>
          </cell>
        </row>
        <row r="1100">
          <cell r="A1100">
            <v>1365</v>
          </cell>
          <cell r="B1100" t="str">
            <v>OŠ Vladimira Becića - Osijek</v>
          </cell>
        </row>
        <row r="1101">
          <cell r="A1101">
            <v>2043</v>
          </cell>
          <cell r="B1101" t="str">
            <v>OŠ Vladimira Gortana - Žminj</v>
          </cell>
        </row>
        <row r="1102">
          <cell r="A1102">
            <v>730</v>
          </cell>
          <cell r="B1102" t="str">
            <v>OŠ Vladimira Nazora - Crikvenica</v>
          </cell>
        </row>
        <row r="1103">
          <cell r="A1103">
            <v>638</v>
          </cell>
          <cell r="B1103" t="str">
            <v>OŠ Vladimira Nazora - Daruvar</v>
          </cell>
        </row>
        <row r="1104">
          <cell r="A1104">
            <v>1395</v>
          </cell>
          <cell r="B1104" t="str">
            <v>OŠ Vladimira Nazora - Feričanci</v>
          </cell>
        </row>
        <row r="1105">
          <cell r="A1105">
            <v>2006</v>
          </cell>
          <cell r="B1105" t="str">
            <v>OŠ Vladimira Nazora - Krnica</v>
          </cell>
        </row>
        <row r="1106">
          <cell r="A1106">
            <v>990</v>
          </cell>
          <cell r="B1106" t="str">
            <v>OŠ Vladimira Nazora - Nova Bukovica</v>
          </cell>
        </row>
        <row r="1107">
          <cell r="A1107">
            <v>1942</v>
          </cell>
          <cell r="B1107" t="str">
            <v>OŠ Vladimira Nazora - Pazin</v>
          </cell>
        </row>
        <row r="1108">
          <cell r="A1108">
            <v>1794</v>
          </cell>
          <cell r="B1108" t="str">
            <v>OŠ Vladimira Nazora - Postira</v>
          </cell>
        </row>
        <row r="1109">
          <cell r="A1109">
            <v>1998</v>
          </cell>
          <cell r="B1109" t="str">
            <v>OŠ Vladimira Nazora - Potpićan</v>
          </cell>
        </row>
        <row r="1110">
          <cell r="A1110">
            <v>2137</v>
          </cell>
          <cell r="B1110" t="str">
            <v>OŠ Vladimira Nazora - Pribislavec</v>
          </cell>
        </row>
        <row r="1111">
          <cell r="A1111">
            <v>1985</v>
          </cell>
          <cell r="B1111" t="str">
            <v>OŠ Vladimira Nazora - Rovinj</v>
          </cell>
        </row>
        <row r="1112">
          <cell r="A1112">
            <v>1260</v>
          </cell>
          <cell r="B1112" t="str">
            <v>OŠ Vladimira Nazora - Škabrnje</v>
          </cell>
        </row>
        <row r="1113">
          <cell r="A1113">
            <v>1579</v>
          </cell>
          <cell r="B1113" t="str">
            <v>OŠ Vladimira Nazora - Vinkovci</v>
          </cell>
        </row>
        <row r="1114">
          <cell r="A1114">
            <v>2041</v>
          </cell>
          <cell r="B1114" t="str">
            <v>OŠ Vladimira Nazora - Vrsar</v>
          </cell>
        </row>
        <row r="1115">
          <cell r="A1115">
            <v>2220</v>
          </cell>
          <cell r="B1115" t="str">
            <v>OŠ Vladimira Nazora - Zagreb</v>
          </cell>
        </row>
        <row r="1116">
          <cell r="A1116">
            <v>249</v>
          </cell>
          <cell r="B1116" t="str">
            <v>OŠ Vladimira Vidrića</v>
          </cell>
        </row>
        <row r="1117">
          <cell r="A1117">
            <v>995</v>
          </cell>
          <cell r="B1117" t="str">
            <v>OŠ Voćin</v>
          </cell>
        </row>
        <row r="1118">
          <cell r="A1118">
            <v>1571</v>
          </cell>
          <cell r="B1118" t="str">
            <v>OŠ Vodice</v>
          </cell>
        </row>
        <row r="1119">
          <cell r="A1119">
            <v>2036</v>
          </cell>
          <cell r="B1119" t="str">
            <v xml:space="preserve">OŠ Vodnjan </v>
          </cell>
        </row>
        <row r="1120">
          <cell r="A1120">
            <v>1659</v>
          </cell>
          <cell r="B1120" t="str">
            <v>OŠ Vođinci</v>
          </cell>
        </row>
        <row r="1121">
          <cell r="A1121">
            <v>396</v>
          </cell>
          <cell r="B1121" t="str">
            <v>OŠ Vojnić</v>
          </cell>
        </row>
        <row r="1122">
          <cell r="A1122">
            <v>2267</v>
          </cell>
          <cell r="B1122" t="str">
            <v>OŠ Voltino</v>
          </cell>
        </row>
        <row r="1123">
          <cell r="A1123">
            <v>1245</v>
          </cell>
          <cell r="B1123" t="str">
            <v>OŠ Voštarnica - Zadar</v>
          </cell>
        </row>
        <row r="1124">
          <cell r="A1124">
            <v>2271</v>
          </cell>
          <cell r="B1124" t="str">
            <v>OŠ Vrbani</v>
          </cell>
        </row>
        <row r="1125">
          <cell r="A1125">
            <v>1721</v>
          </cell>
          <cell r="B1125" t="str">
            <v>OŠ Vrgorac</v>
          </cell>
        </row>
        <row r="1126">
          <cell r="A1126">
            <v>1551</v>
          </cell>
          <cell r="B1126" t="str">
            <v>OŠ Vrpolje</v>
          </cell>
        </row>
        <row r="1127">
          <cell r="A1127">
            <v>2305</v>
          </cell>
          <cell r="B1127" t="str">
            <v>OŠ Vugrovec - Kašina</v>
          </cell>
        </row>
        <row r="1128">
          <cell r="A1128">
            <v>2245</v>
          </cell>
          <cell r="B1128" t="str">
            <v>OŠ Vukomerec</v>
          </cell>
        </row>
        <row r="1129">
          <cell r="A1129">
            <v>41</v>
          </cell>
          <cell r="B1129" t="str">
            <v>OŠ Vukovina</v>
          </cell>
        </row>
        <row r="1130">
          <cell r="A1130">
            <v>1246</v>
          </cell>
          <cell r="B1130" t="str">
            <v>OŠ Zadarski otoci - Zadar</v>
          </cell>
        </row>
        <row r="1131">
          <cell r="A1131">
            <v>1907</v>
          </cell>
          <cell r="B1131" t="str">
            <v>OŠ Zagvozd</v>
          </cell>
        </row>
        <row r="1132">
          <cell r="A1132">
            <v>776</v>
          </cell>
          <cell r="B1132" t="str">
            <v>OŠ Zamet</v>
          </cell>
        </row>
        <row r="1133">
          <cell r="A1133">
            <v>2296</v>
          </cell>
          <cell r="B1133" t="str">
            <v>OŠ Zapruđe</v>
          </cell>
        </row>
        <row r="1134">
          <cell r="A1134">
            <v>1055</v>
          </cell>
          <cell r="B1134" t="str">
            <v>OŠ Zdenka Turkovića</v>
          </cell>
        </row>
        <row r="1135">
          <cell r="A1135">
            <v>1257</v>
          </cell>
          <cell r="B1135" t="str">
            <v>OŠ Zemunik</v>
          </cell>
        </row>
        <row r="1136">
          <cell r="A1136">
            <v>153</v>
          </cell>
          <cell r="B1136" t="str">
            <v>OŠ Zlatar Bistrica</v>
          </cell>
        </row>
        <row r="1137">
          <cell r="A1137">
            <v>1422</v>
          </cell>
          <cell r="B1137" t="str">
            <v>OŠ Zmajevac</v>
          </cell>
        </row>
        <row r="1138">
          <cell r="A1138">
            <v>1913</v>
          </cell>
          <cell r="B1138" t="str">
            <v>OŠ Zmijavci</v>
          </cell>
        </row>
        <row r="1139">
          <cell r="A1139">
            <v>4064</v>
          </cell>
          <cell r="B1139" t="str">
            <v>OŠ Zorke Sever</v>
          </cell>
        </row>
        <row r="1140">
          <cell r="A1140">
            <v>890</v>
          </cell>
          <cell r="B1140" t="str">
            <v>OŠ Zrinskih i Frankopana</v>
          </cell>
        </row>
        <row r="1141">
          <cell r="A1141">
            <v>1632</v>
          </cell>
          <cell r="B1141" t="str">
            <v>OŠ Zrinskih Nuštar</v>
          </cell>
        </row>
        <row r="1142">
          <cell r="A1142">
            <v>255</v>
          </cell>
          <cell r="B1142" t="str">
            <v>OŠ Zvonimira Franka</v>
          </cell>
        </row>
        <row r="1143">
          <cell r="A1143">
            <v>734</v>
          </cell>
          <cell r="B1143" t="str">
            <v>OŠ Zvonka Cara</v>
          </cell>
        </row>
        <row r="1144">
          <cell r="A1144">
            <v>436</v>
          </cell>
          <cell r="B1144" t="str">
            <v>OŠ Žakanje</v>
          </cell>
        </row>
        <row r="1145">
          <cell r="A1145">
            <v>2239</v>
          </cell>
          <cell r="B1145" t="str">
            <v>OŠ Žitnjak</v>
          </cell>
        </row>
        <row r="1146">
          <cell r="A1146">
            <v>4057</v>
          </cell>
          <cell r="B1146" t="str">
            <v>OŠ Žnjan-Pazdigrad</v>
          </cell>
        </row>
        <row r="1147">
          <cell r="A1147">
            <v>1774</v>
          </cell>
          <cell r="B1147" t="str">
            <v>OŠ Žrnovnica</v>
          </cell>
        </row>
        <row r="1148">
          <cell r="A1148">
            <v>2129</v>
          </cell>
          <cell r="B1148" t="str">
            <v>OŠ Župa Dubrovačka</v>
          </cell>
        </row>
        <row r="1149">
          <cell r="A1149">
            <v>2210</v>
          </cell>
          <cell r="B1149" t="str">
            <v>OŠ Žuti brijeg</v>
          </cell>
        </row>
        <row r="1150">
          <cell r="A1150">
            <v>2653</v>
          </cell>
          <cell r="B1150" t="str">
            <v>Pazinski kolegij - Klasična gimnazija Pazin s pravom javnosti</v>
          </cell>
        </row>
        <row r="1151">
          <cell r="A1151">
            <v>4035</v>
          </cell>
          <cell r="B1151" t="str">
            <v>Policijska akademija</v>
          </cell>
        </row>
        <row r="1152">
          <cell r="A1152">
            <v>2325</v>
          </cell>
          <cell r="B1152" t="str">
            <v>Poliklinika za rehabilitaciju slušanja i govora SUVAG</v>
          </cell>
        </row>
        <row r="1153">
          <cell r="A1153">
            <v>2551</v>
          </cell>
          <cell r="B1153" t="str">
            <v>Poljoprivredna i veterinarska škola - Osijek</v>
          </cell>
        </row>
        <row r="1154">
          <cell r="A1154">
            <v>2732</v>
          </cell>
          <cell r="B1154" t="str">
            <v>Poljoprivredna škola - Zagreb</v>
          </cell>
        </row>
        <row r="1155">
          <cell r="A1155">
            <v>2530</v>
          </cell>
          <cell r="B1155" t="str">
            <v>Poljoprivredna, prehrambena i veterinarska škola Stanka Ožanića</v>
          </cell>
        </row>
        <row r="1156">
          <cell r="A1156">
            <v>2587</v>
          </cell>
          <cell r="B1156" t="str">
            <v>Poljoprivredno šumarska škola - Vinkovci</v>
          </cell>
        </row>
        <row r="1157">
          <cell r="A1157">
            <v>2498</v>
          </cell>
          <cell r="B1157" t="str">
            <v>Poljoprivredno-prehrambena škola - Požega</v>
          </cell>
        </row>
        <row r="1158">
          <cell r="A1158">
            <v>2478</v>
          </cell>
          <cell r="B1158" t="str">
            <v>Pomorska škola - Bakar</v>
          </cell>
        </row>
        <row r="1159">
          <cell r="A1159">
            <v>2632</v>
          </cell>
          <cell r="B1159" t="str">
            <v>Pomorska škola - Split</v>
          </cell>
        </row>
        <row r="1160">
          <cell r="A1160">
            <v>2524</v>
          </cell>
          <cell r="B1160" t="str">
            <v>Pomorska škola - Zadar</v>
          </cell>
        </row>
        <row r="1161">
          <cell r="A1161">
            <v>2679</v>
          </cell>
          <cell r="B1161" t="str">
            <v>Pomorsko-tehnička škola - Dubrovnik</v>
          </cell>
        </row>
        <row r="1162">
          <cell r="A1162">
            <v>2730</v>
          </cell>
          <cell r="B1162" t="str">
            <v>Poštanska i telekomunikacijska škola - Zagreb</v>
          </cell>
        </row>
        <row r="1163">
          <cell r="A1163">
            <v>2733</v>
          </cell>
          <cell r="B1163" t="str">
            <v>Prehrambeno - tehnološka škola - Zagreb</v>
          </cell>
        </row>
        <row r="1164">
          <cell r="A1164">
            <v>2458</v>
          </cell>
          <cell r="B1164" t="str">
            <v>Prirodoslovna i grafička škola - Rijeka</v>
          </cell>
        </row>
        <row r="1165">
          <cell r="A1165">
            <v>2391</v>
          </cell>
          <cell r="B1165" t="str">
            <v>Prirodoslovna škola - Karlovac</v>
          </cell>
        </row>
        <row r="1166">
          <cell r="A1166">
            <v>2728</v>
          </cell>
          <cell r="B1166" t="str">
            <v>Prirodoslovna škola Vladimira Preloga</v>
          </cell>
        </row>
        <row r="1167">
          <cell r="A1167">
            <v>2529</v>
          </cell>
          <cell r="B1167" t="str">
            <v>Prirodoslovno - grafička škola - Zadar</v>
          </cell>
        </row>
        <row r="1168">
          <cell r="A1168">
            <v>2615</v>
          </cell>
          <cell r="B1168" t="str">
            <v>Prirodoslovna škola Split</v>
          </cell>
        </row>
        <row r="1169">
          <cell r="A1169">
            <v>2840</v>
          </cell>
          <cell r="B1169" t="str">
            <v>Privatna ekonomsko-poslovna škola s pravom javnosti - Varaždin</v>
          </cell>
        </row>
        <row r="1170">
          <cell r="A1170">
            <v>2787</v>
          </cell>
          <cell r="B1170" t="str">
            <v>Privatna gimnazija Dr. Časl, s pravom javnosti</v>
          </cell>
        </row>
        <row r="1171">
          <cell r="A1171">
            <v>2777</v>
          </cell>
          <cell r="B1171" t="str">
            <v>Privatna gimnazija i ekonomska škola Katarina Zrinski</v>
          </cell>
        </row>
        <row r="1172">
          <cell r="A1172">
            <v>2790</v>
          </cell>
          <cell r="B1172" t="str">
            <v>Privatna gimnazija i ekonomsko-informatička škola Futura s pravom javnosti</v>
          </cell>
        </row>
        <row r="1173">
          <cell r="A1173">
            <v>2788</v>
          </cell>
          <cell r="B1173" t="str">
            <v>Privatna gimnazija i strukovna škola Svijet s pravom javnosti</v>
          </cell>
        </row>
        <row r="1174">
          <cell r="A1174">
            <v>2844</v>
          </cell>
          <cell r="B1174" t="str">
            <v>Privatna gimnazija i turističko-ugostiteljska škola Jure Kuprešak  - Zagreb</v>
          </cell>
        </row>
        <row r="1175">
          <cell r="A1175">
            <v>2669</v>
          </cell>
          <cell r="B1175" t="str">
            <v>Privatna gimnazija Juraj Dobrila, s pravom javnosti</v>
          </cell>
        </row>
        <row r="1176">
          <cell r="A1176">
            <v>4059</v>
          </cell>
          <cell r="B1176" t="str">
            <v>Privatna gimnazija NOVA s pravom javnosti</v>
          </cell>
        </row>
        <row r="1177">
          <cell r="A1177">
            <v>2640</v>
          </cell>
          <cell r="B1177" t="str">
            <v>Privatna jezična gimnazija Pitagora - srednja škola s pravom javnosti</v>
          </cell>
        </row>
        <row r="1178">
          <cell r="A1178">
            <v>2916</v>
          </cell>
          <cell r="B1178" t="str">
            <v xml:space="preserve">Privatna jezično-informatička gimnazija Leonardo da Vinci </v>
          </cell>
        </row>
        <row r="1179">
          <cell r="A1179">
            <v>2774</v>
          </cell>
          <cell r="B1179" t="str">
            <v>Privatna klasična gimnazija s pravom javnosti - Zagreb</v>
          </cell>
        </row>
        <row r="1180">
          <cell r="A1180">
            <v>2941</v>
          </cell>
          <cell r="B1180" t="str">
            <v>Privatna osnovna glazbena škola Bonar</v>
          </cell>
        </row>
        <row r="1181">
          <cell r="A1181">
            <v>1784</v>
          </cell>
          <cell r="B1181" t="str">
            <v>Privatna osnovna glazbena škola Boris Papandopulo</v>
          </cell>
        </row>
        <row r="1182">
          <cell r="A1182">
            <v>1253</v>
          </cell>
          <cell r="B1182" t="str">
            <v>Privatna osnovna škola Nova</v>
          </cell>
        </row>
        <row r="1183">
          <cell r="A1183">
            <v>4002</v>
          </cell>
          <cell r="B1183" t="str">
            <v>Privatna sportska i jezična gimnazija Franjo Bučar</v>
          </cell>
        </row>
        <row r="1184">
          <cell r="A1184">
            <v>4037</v>
          </cell>
          <cell r="B1184" t="str">
            <v>Privatna srednja ekonomska škola "Knez Malduh" Split</v>
          </cell>
        </row>
        <row r="1185">
          <cell r="A1185">
            <v>2784</v>
          </cell>
          <cell r="B1185" t="str">
            <v>Privatna srednja ekonomska škola INOVA s pravom javnosti</v>
          </cell>
        </row>
        <row r="1186">
          <cell r="A1186">
            <v>4031</v>
          </cell>
          <cell r="B1186" t="str">
            <v>Privatna srednja ekonomska škola Verte Nova</v>
          </cell>
        </row>
        <row r="1187">
          <cell r="A1187">
            <v>2641</v>
          </cell>
          <cell r="B1187" t="str">
            <v>Privatna srednja škola Marko Antun de Dominis, s pravom javnosti</v>
          </cell>
        </row>
        <row r="1188">
          <cell r="A1188">
            <v>2417</v>
          </cell>
          <cell r="B1188" t="str">
            <v>Privatna srednja škola Varaždin s pravom javnosti</v>
          </cell>
        </row>
        <row r="1189">
          <cell r="A1189">
            <v>2915</v>
          </cell>
          <cell r="B1189" t="str">
            <v>Privatna srednja ugostiteljska škola Wallner - Split</v>
          </cell>
        </row>
        <row r="1190">
          <cell r="A1190">
            <v>2785</v>
          </cell>
          <cell r="B1190" t="str">
            <v>Privatna umjetnička gimnazija, s pravom javnosti - Zagreb</v>
          </cell>
        </row>
        <row r="1191">
          <cell r="A1191">
            <v>2839</v>
          </cell>
          <cell r="B1191" t="str">
            <v>Privatna varaždinska gimnazija s pravom javnosti</v>
          </cell>
        </row>
        <row r="1192">
          <cell r="A1192">
            <v>2467</v>
          </cell>
          <cell r="B1192" t="str">
            <v>Prometna škola - Rijeka</v>
          </cell>
        </row>
        <row r="1193">
          <cell r="A1193">
            <v>2572</v>
          </cell>
          <cell r="B1193" t="str">
            <v>Prometno-tehnička škola - Šibenik</v>
          </cell>
        </row>
        <row r="1194">
          <cell r="A1194">
            <v>1385</v>
          </cell>
          <cell r="B1194" t="str">
            <v>Prosvjetno-kulturni centar Mađara u Republici Hrvatskoj</v>
          </cell>
        </row>
        <row r="1195">
          <cell r="A1195">
            <v>2725</v>
          </cell>
          <cell r="B1195" t="str">
            <v>Prva ekonomska škola - Zagreb</v>
          </cell>
        </row>
        <row r="1196">
          <cell r="A1196">
            <v>2406</v>
          </cell>
          <cell r="B1196" t="str">
            <v>Prva gimnazija - Varaždin</v>
          </cell>
        </row>
        <row r="1197">
          <cell r="A1197">
            <v>4009</v>
          </cell>
          <cell r="B1197" t="str">
            <v>Prva katolička osnovna škola u Gradu Zagrebu</v>
          </cell>
        </row>
        <row r="1198">
          <cell r="A1198">
            <v>368</v>
          </cell>
          <cell r="B1198" t="str">
            <v>Prva osnovna škola - Ogulin</v>
          </cell>
        </row>
        <row r="1199">
          <cell r="A1199">
            <v>4036</v>
          </cell>
          <cell r="B1199" t="str">
            <v>Prva privatna ekonomska škola Požega</v>
          </cell>
        </row>
        <row r="1200">
          <cell r="A1200">
            <v>3283</v>
          </cell>
          <cell r="B1200" t="str">
            <v>Prva privatna gimnazija - Karlovac</v>
          </cell>
        </row>
        <row r="1201">
          <cell r="A1201">
            <v>2416</v>
          </cell>
          <cell r="B1201" t="str">
            <v>Prva privatna gimnazija s pravom javnosti - Varaždin</v>
          </cell>
        </row>
        <row r="1202">
          <cell r="A1202">
            <v>2773</v>
          </cell>
          <cell r="B1202" t="str">
            <v>Prva privatna gimnazija s pravom javnosti - Zagreb</v>
          </cell>
        </row>
        <row r="1203">
          <cell r="A1203">
            <v>1982</v>
          </cell>
          <cell r="B1203" t="str">
            <v>Prva privatna osnovna škola Juraj Dobrila s pravom javnosti</v>
          </cell>
        </row>
        <row r="1204">
          <cell r="A1204">
            <v>4038</v>
          </cell>
          <cell r="B1204" t="str">
            <v>Prva privatna škola za osobne usluge Zagreb</v>
          </cell>
        </row>
        <row r="1205">
          <cell r="A1205">
            <v>2457</v>
          </cell>
          <cell r="B1205" t="str">
            <v>Prva riječka hrvatska gimnazija</v>
          </cell>
        </row>
        <row r="1206">
          <cell r="A1206">
            <v>2843</v>
          </cell>
          <cell r="B1206" t="str">
            <v>Prva Srednja informatička škola, s pravom javnosti</v>
          </cell>
        </row>
        <row r="1207">
          <cell r="A1207">
            <v>2538</v>
          </cell>
          <cell r="B1207" t="str">
            <v>Prva srednja škola - Beli Manastir</v>
          </cell>
        </row>
        <row r="1208">
          <cell r="A1208">
            <v>2460</v>
          </cell>
          <cell r="B1208" t="str">
            <v>Prva sušačka hrvatska gimnazija u Rijeci</v>
          </cell>
        </row>
        <row r="1209">
          <cell r="A1209">
            <v>4034</v>
          </cell>
          <cell r="B1209" t="str">
            <v>Pučko otvoreno učilište Zagreb</v>
          </cell>
        </row>
        <row r="1210">
          <cell r="A1210">
            <v>2471</v>
          </cell>
          <cell r="B1210" t="str">
            <v>Salezijanska klasična gimnazija - s pravom javnosti</v>
          </cell>
        </row>
        <row r="1211">
          <cell r="A1211">
            <v>2480</v>
          </cell>
          <cell r="B1211" t="str">
            <v>Srednja glazbena škola Mirković - s pravom javnosti</v>
          </cell>
        </row>
        <row r="1212">
          <cell r="A1212">
            <v>2428</v>
          </cell>
          <cell r="B1212" t="str">
            <v>Srednja gospodarska škola - Križevci</v>
          </cell>
        </row>
        <row r="1213">
          <cell r="A1213">
            <v>2513</v>
          </cell>
          <cell r="B1213" t="str">
            <v>Srednja medicinska škola - Slavonski Brod</v>
          </cell>
        </row>
        <row r="1214">
          <cell r="A1214">
            <v>2689</v>
          </cell>
          <cell r="B1214" t="str">
            <v xml:space="preserve">Srednja poljoprivredna i tehnička škola - Opuzen </v>
          </cell>
        </row>
        <row r="1215">
          <cell r="A1215">
            <v>2604</v>
          </cell>
          <cell r="B1215" t="str">
            <v>Srednja strukovna škola - Makarska</v>
          </cell>
        </row>
        <row r="1216">
          <cell r="A1216">
            <v>2354</v>
          </cell>
          <cell r="B1216" t="str">
            <v>Srednja strukovna škola - Samobor</v>
          </cell>
        </row>
        <row r="1217">
          <cell r="A1217">
            <v>2578</v>
          </cell>
          <cell r="B1217" t="str">
            <v>Srednja strukovna škola - Šibenik</v>
          </cell>
        </row>
        <row r="1218">
          <cell r="A1218">
            <v>2412</v>
          </cell>
          <cell r="B1218" t="str">
            <v>Srednja strukovna škola - Varaždin</v>
          </cell>
        </row>
        <row r="1219">
          <cell r="A1219">
            <v>2358</v>
          </cell>
          <cell r="B1219" t="str">
            <v>Srednja strukovna škola - Velika Gorica</v>
          </cell>
        </row>
        <row r="1220">
          <cell r="A1220">
            <v>2585</v>
          </cell>
          <cell r="B1220" t="str">
            <v>Srednja strukovna škola - Vinkovci</v>
          </cell>
        </row>
        <row r="1221">
          <cell r="A1221">
            <v>2543</v>
          </cell>
          <cell r="B1221" t="str">
            <v>Srednja strukovna škola Antuna Horvata - Đakovo</v>
          </cell>
        </row>
        <row r="1222">
          <cell r="A1222">
            <v>2606</v>
          </cell>
          <cell r="B1222" t="str">
            <v>Srednja strukovna škola bana Josipa Jelačića</v>
          </cell>
        </row>
        <row r="1223">
          <cell r="A1223">
            <v>2611</v>
          </cell>
          <cell r="B1223" t="str">
            <v>Srednja strukovna škola Blaž Jurjev Trogiranin</v>
          </cell>
        </row>
        <row r="1224">
          <cell r="A1224">
            <v>3284</v>
          </cell>
          <cell r="B1224" t="str">
            <v>Srednja strukovna škola Kotva</v>
          </cell>
        </row>
        <row r="1225">
          <cell r="A1225">
            <v>2906</v>
          </cell>
          <cell r="B1225" t="str">
            <v xml:space="preserve">Srednja strukovna škola Kralja Zvonimira </v>
          </cell>
        </row>
        <row r="1226">
          <cell r="A1226">
            <v>4006</v>
          </cell>
          <cell r="B1226" t="str">
            <v>Srednja škola Delnice</v>
          </cell>
        </row>
        <row r="1227">
          <cell r="A1227">
            <v>4018</v>
          </cell>
          <cell r="B1227" t="str">
            <v>Srednja škola Isidora Kršnjavoga Našice</v>
          </cell>
        </row>
        <row r="1228">
          <cell r="A1228">
            <v>4004</v>
          </cell>
          <cell r="B1228" t="str">
            <v>Srednja škola Ludbreg</v>
          </cell>
        </row>
        <row r="1229">
          <cell r="A1229">
            <v>4005</v>
          </cell>
          <cell r="B1229" t="str">
            <v>Srednja škola Novi Marof</v>
          </cell>
        </row>
        <row r="1230">
          <cell r="A1230">
            <v>2667</v>
          </cell>
          <cell r="B1230" t="str">
            <v>Srednja škola s pravom javnosti Manero - Višnjan</v>
          </cell>
        </row>
        <row r="1231">
          <cell r="A1231">
            <v>2419</v>
          </cell>
          <cell r="B1231" t="str">
            <v>Srednja škola u Maruševcu s pravom javnosti</v>
          </cell>
        </row>
        <row r="1232">
          <cell r="A1232">
            <v>2455</v>
          </cell>
          <cell r="B1232" t="str">
            <v>Srednja škola za elektrotehniku i računalstvo - Rijeka</v>
          </cell>
        </row>
        <row r="1233">
          <cell r="A1233">
            <v>2453</v>
          </cell>
          <cell r="B1233" t="str">
            <v xml:space="preserve">Srednja talijanska škola - Rijeka </v>
          </cell>
        </row>
        <row r="1234">
          <cell r="A1234">
            <v>2627</v>
          </cell>
          <cell r="B1234" t="str">
            <v>Srednja tehnička prometna škola - Split</v>
          </cell>
        </row>
        <row r="1235">
          <cell r="A1235">
            <v>2791</v>
          </cell>
          <cell r="B1235" t="str">
            <v>Srpska pravoslavna opća gimnazija Kantakuzina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Bartola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2614</v>
          </cell>
          <cell r="B1249" t="str">
            <v>SŠ Braća Radić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3162</v>
          </cell>
          <cell r="B1252" t="str">
            <v>SŠ Čakovec</v>
          </cell>
        </row>
        <row r="1253">
          <cell r="A1253">
            <v>2437</v>
          </cell>
          <cell r="B1253" t="str">
            <v>SŠ Čazma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2411</v>
          </cell>
          <cell r="B1318" t="str">
            <v>Strojarska i prometna škola - Varaždin</v>
          </cell>
        </row>
        <row r="1319">
          <cell r="A1319">
            <v>2452</v>
          </cell>
          <cell r="B1319" t="str">
            <v>Strojarska škola za industrijska i obrtnička zanimanja - Rijeka</v>
          </cell>
        </row>
        <row r="1320">
          <cell r="A1320">
            <v>2546</v>
          </cell>
          <cell r="B1320" t="str">
            <v>Strojarska tehnička škola - Osijek</v>
          </cell>
        </row>
        <row r="1321">
          <cell r="A1321">
            <v>2737</v>
          </cell>
          <cell r="B1321" t="str">
            <v>Strojarska tehnička škola Fausta Vrančića</v>
          </cell>
        </row>
        <row r="1322">
          <cell r="A1322">
            <v>2738</v>
          </cell>
          <cell r="B1322" t="str">
            <v>Strojarska tehnička škola Frana Bošnjakovića</v>
          </cell>
        </row>
        <row r="1323">
          <cell r="A1323">
            <v>2462</v>
          </cell>
          <cell r="B1323" t="str">
            <v>Strojarsko brodograđevna škola za industrijska i obrtnička zanimanja - Rijeka</v>
          </cell>
        </row>
        <row r="1324">
          <cell r="A1324">
            <v>2420</v>
          </cell>
          <cell r="B1324" t="str">
            <v>Strukovna škola - Đurđevac</v>
          </cell>
        </row>
        <row r="1325">
          <cell r="A1325">
            <v>2482</v>
          </cell>
          <cell r="B1325" t="str">
            <v>Strukovna škola - Gospić</v>
          </cell>
        </row>
        <row r="1326">
          <cell r="A1326">
            <v>2664</v>
          </cell>
          <cell r="B1326" t="str">
            <v>Strukovna škola - Pula</v>
          </cell>
        </row>
        <row r="1327">
          <cell r="A1327">
            <v>2492</v>
          </cell>
          <cell r="B1327" t="str">
            <v>Strukovna škola - Virovitica</v>
          </cell>
        </row>
        <row r="1328">
          <cell r="A1328">
            <v>2592</v>
          </cell>
          <cell r="B1328" t="str">
            <v>Strukovna škola - Vukovar</v>
          </cell>
        </row>
        <row r="1329">
          <cell r="A1329">
            <v>2672</v>
          </cell>
          <cell r="B1329" t="str">
            <v xml:space="preserve">Strukovna škola Eugena Kumičića - Rovinj </v>
          </cell>
        </row>
        <row r="1330">
          <cell r="A1330">
            <v>2528</v>
          </cell>
          <cell r="B1330" t="str">
            <v>Strukovna škola Vice Vlatkovića</v>
          </cell>
        </row>
        <row r="1331">
          <cell r="A1331">
            <v>2580</v>
          </cell>
          <cell r="B1331" t="str">
            <v>Šibenska privatna gimnazija s pravom javnosti</v>
          </cell>
        </row>
        <row r="1332">
          <cell r="A1332">
            <v>2342</v>
          </cell>
          <cell r="B1332" t="str">
            <v>Škola kreativnog razvoja dr.Časl</v>
          </cell>
        </row>
        <row r="1333">
          <cell r="A1333">
            <v>2633</v>
          </cell>
          <cell r="B1333" t="str">
            <v>Škola likovnih umjetnosti - Split</v>
          </cell>
        </row>
        <row r="1334">
          <cell r="A1334">
            <v>2531</v>
          </cell>
          <cell r="B1334" t="str">
            <v>Škola primijenjene umjetnosti i dizajna - Zadar</v>
          </cell>
        </row>
        <row r="1335">
          <cell r="A1335">
            <v>2747</v>
          </cell>
          <cell r="B1335" t="str">
            <v>Škola primijenjene umjetnosti i dizajna - Zagreb</v>
          </cell>
        </row>
        <row r="1336">
          <cell r="A1336">
            <v>2558</v>
          </cell>
          <cell r="B1336" t="str">
            <v>Škola primijenjene umjetnosti i dizajna Osijek</v>
          </cell>
        </row>
        <row r="1337">
          <cell r="A1337">
            <v>2659</v>
          </cell>
          <cell r="B1337" t="str">
            <v>Škola primijenjenih umjetnosti i dizajna - Pula</v>
          </cell>
        </row>
        <row r="1338">
          <cell r="A1338">
            <v>2327</v>
          </cell>
          <cell r="B1338" t="str">
            <v>Škola suvremenog plesa Ane Maletić - Zagreb</v>
          </cell>
        </row>
        <row r="1339">
          <cell r="A1339">
            <v>2731</v>
          </cell>
          <cell r="B1339" t="str">
            <v>Škola za cestovni promet - Zagreb</v>
          </cell>
        </row>
        <row r="1340">
          <cell r="A1340">
            <v>2631</v>
          </cell>
          <cell r="B1340" t="str">
            <v>Škola za dizajn, grafiku i održivu gradnju - Split</v>
          </cell>
        </row>
        <row r="1341">
          <cell r="A1341">
            <v>2735</v>
          </cell>
          <cell r="B1341" t="str">
            <v>Škola za grafiku, dizajn i medijsku produkciju</v>
          </cell>
        </row>
        <row r="1342">
          <cell r="A1342">
            <v>2326</v>
          </cell>
          <cell r="B1342" t="str">
            <v>Škola za klasični balet - Zagreb</v>
          </cell>
        </row>
        <row r="1343">
          <cell r="A1343">
            <v>2715</v>
          </cell>
          <cell r="B1343" t="str">
            <v>Škola za medicinske sestre Mlinarska</v>
          </cell>
        </row>
        <row r="1344">
          <cell r="A1344">
            <v>2716</v>
          </cell>
          <cell r="B1344" t="str">
            <v>Škola za medicinske sestre Vinogradska</v>
          </cell>
        </row>
        <row r="1345">
          <cell r="A1345">
            <v>2718</v>
          </cell>
          <cell r="B1345" t="str">
            <v>Škola za medicinske sestre Vrapče</v>
          </cell>
        </row>
        <row r="1346">
          <cell r="A1346">
            <v>2734</v>
          </cell>
          <cell r="B1346" t="str">
            <v>Škola za modu i dizajn</v>
          </cell>
        </row>
        <row r="1347">
          <cell r="A1347">
            <v>2744</v>
          </cell>
          <cell r="B1347" t="str">
            <v>Škola za montažu instalacija i metalnih konstrukcija</v>
          </cell>
        </row>
        <row r="1348">
          <cell r="A1348">
            <v>1980</v>
          </cell>
          <cell r="B1348" t="str">
            <v>Škola za odgoj i obrazovanje - Pula</v>
          </cell>
        </row>
        <row r="1349">
          <cell r="A1349">
            <v>2559</v>
          </cell>
          <cell r="B1349" t="str">
            <v>Škola za osposobljavanje i obrazovanje Vinko Bek</v>
          </cell>
        </row>
        <row r="1350">
          <cell r="A1350">
            <v>2717</v>
          </cell>
          <cell r="B1350" t="str">
            <v>Škola za primalje - Zagreb</v>
          </cell>
        </row>
        <row r="1351">
          <cell r="A1351">
            <v>2473</v>
          </cell>
          <cell r="B1351" t="str">
            <v>Škola za primijenjenu umjetnost u Rijeci</v>
          </cell>
        </row>
        <row r="1352">
          <cell r="A1352">
            <v>2656</v>
          </cell>
          <cell r="B1352" t="str">
            <v>Škola za turizam, ugostiteljstvo i trgovinu - Pula</v>
          </cell>
        </row>
        <row r="1353">
          <cell r="A1353">
            <v>2366</v>
          </cell>
          <cell r="B1353" t="str">
            <v>Škola za umjetnost, dizajn, grafiku i odjeću - Zabok</v>
          </cell>
        </row>
        <row r="1354">
          <cell r="A1354">
            <v>2748</v>
          </cell>
          <cell r="B1354" t="str">
            <v>Športska gimnazija - Zagreb</v>
          </cell>
        </row>
        <row r="1355">
          <cell r="A1355">
            <v>2393</v>
          </cell>
          <cell r="B1355" t="str">
            <v>Šumarska i drvodjeljska škola - Karlovac</v>
          </cell>
        </row>
        <row r="1356">
          <cell r="A1356">
            <v>4011</v>
          </cell>
          <cell r="B1356" t="str">
            <v>Talijanska osnovna škola - Bernardo Parentin Poreč</v>
          </cell>
        </row>
        <row r="1357">
          <cell r="A1357">
            <v>1925</v>
          </cell>
          <cell r="B1357" t="str">
            <v>Talijanska osnovna škola - Buje</v>
          </cell>
        </row>
        <row r="1358">
          <cell r="A1358">
            <v>2018</v>
          </cell>
          <cell r="B1358" t="str">
            <v>Talijanska osnovna škola - Novigrad</v>
          </cell>
        </row>
        <row r="1359">
          <cell r="A1359">
            <v>1960</v>
          </cell>
          <cell r="B1359" t="str">
            <v xml:space="preserve">Talijanska osnovna škola - Poreč </v>
          </cell>
        </row>
        <row r="1360">
          <cell r="A1360">
            <v>1983</v>
          </cell>
          <cell r="B1360" t="str">
            <v>Talijanska osnovna škola Bernardo Benussi - Rovinj</v>
          </cell>
        </row>
        <row r="1361">
          <cell r="A1361">
            <v>2030</v>
          </cell>
          <cell r="B1361" t="str">
            <v>Talijanska osnovna škola Galileo Galilei - Umag</v>
          </cell>
        </row>
        <row r="1362">
          <cell r="A1362">
            <v>2670</v>
          </cell>
          <cell r="B1362" t="str">
            <v xml:space="preserve">Talijanska srednja škola - Rovinj </v>
          </cell>
        </row>
        <row r="1363">
          <cell r="A1363">
            <v>2660</v>
          </cell>
          <cell r="B1363" t="str">
            <v>Talijanska srednja škola Dante Alighieri - Pula</v>
          </cell>
        </row>
        <row r="1364">
          <cell r="A1364">
            <v>2648</v>
          </cell>
          <cell r="B1364" t="str">
            <v>Talijanska srednja škola Leonardo da Vinci - Buje</v>
          </cell>
        </row>
        <row r="1365">
          <cell r="A1365">
            <v>2608</v>
          </cell>
          <cell r="B1365" t="str">
            <v>Tehnička i industrijska škola Ruđera Boškovića u Sinju</v>
          </cell>
        </row>
        <row r="1366">
          <cell r="A1366">
            <v>2433</v>
          </cell>
          <cell r="B1366" t="str">
            <v>Tehnička škola - Bjelovar</v>
          </cell>
        </row>
        <row r="1367">
          <cell r="A1367">
            <v>2692</v>
          </cell>
          <cell r="B1367" t="str">
            <v>Tehnička škola - Čakovec</v>
          </cell>
        </row>
        <row r="1368">
          <cell r="A1368">
            <v>2438</v>
          </cell>
          <cell r="B1368" t="str">
            <v>Tehnička škola - Daruvar</v>
          </cell>
        </row>
        <row r="1369">
          <cell r="A1369">
            <v>2395</v>
          </cell>
          <cell r="B1369" t="str">
            <v>Tehnička škola - Karlovac</v>
          </cell>
        </row>
        <row r="1370">
          <cell r="A1370">
            <v>2376</v>
          </cell>
          <cell r="B1370" t="str">
            <v>Tehnička škola - Kutina</v>
          </cell>
        </row>
        <row r="1371">
          <cell r="A1371">
            <v>2499</v>
          </cell>
          <cell r="B1371" t="str">
            <v>Tehnička škola - Požega</v>
          </cell>
        </row>
        <row r="1372">
          <cell r="A1372">
            <v>2663</v>
          </cell>
          <cell r="B1372" t="str">
            <v>Tehnička škola - Pula</v>
          </cell>
        </row>
        <row r="1373">
          <cell r="A1373">
            <v>2385</v>
          </cell>
          <cell r="B1373" t="str">
            <v>Tehnička škola - Sisak</v>
          </cell>
        </row>
        <row r="1374">
          <cell r="A1374">
            <v>2511</v>
          </cell>
          <cell r="B1374" t="str">
            <v>Tehnička škola - Slavonski Brod</v>
          </cell>
        </row>
        <row r="1375">
          <cell r="A1375">
            <v>2576</v>
          </cell>
          <cell r="B1375" t="str">
            <v>Tehnička škola - Šibenik</v>
          </cell>
        </row>
        <row r="1376">
          <cell r="A1376">
            <v>2490</v>
          </cell>
          <cell r="B1376" t="str">
            <v>Tehnička škola - Virovitica</v>
          </cell>
        </row>
        <row r="1377">
          <cell r="A1377">
            <v>2527</v>
          </cell>
          <cell r="B1377" t="str">
            <v>Tehnička škola - Zadar</v>
          </cell>
        </row>
        <row r="1378">
          <cell r="A1378">
            <v>2740</v>
          </cell>
          <cell r="B1378" t="str">
            <v>Tehnička škola - Zagreb</v>
          </cell>
        </row>
        <row r="1379">
          <cell r="A1379">
            <v>2596</v>
          </cell>
          <cell r="B1379" t="str">
            <v>Tehnička škola - Županja</v>
          </cell>
        </row>
        <row r="1380">
          <cell r="A1380">
            <v>2553</v>
          </cell>
          <cell r="B1380" t="str">
            <v>Tehnička škola i prirodoslovna gimnazija Ruđera Boškovića - Osijek</v>
          </cell>
        </row>
        <row r="1381">
          <cell r="A1381">
            <v>2591</v>
          </cell>
          <cell r="B1381" t="str">
            <v>Tehnička škola Nikole Tesle - Vukovar</v>
          </cell>
        </row>
        <row r="1382">
          <cell r="A1382">
            <v>2581</v>
          </cell>
          <cell r="B1382" t="str">
            <v>Tehnička škola Ruđera Boškovića - Vinkovci</v>
          </cell>
        </row>
        <row r="1383">
          <cell r="A1383">
            <v>2764</v>
          </cell>
          <cell r="B1383" t="str">
            <v>Tehnička škola Ruđera Boškovića - Zagreb</v>
          </cell>
        </row>
        <row r="1384">
          <cell r="A1384">
            <v>2601</v>
          </cell>
          <cell r="B1384" t="str">
            <v>Tehnička škola u Imotskom</v>
          </cell>
        </row>
        <row r="1385">
          <cell r="A1385">
            <v>2463</v>
          </cell>
          <cell r="B1385" t="str">
            <v>Tehnička škola Rijeka</v>
          </cell>
        </row>
        <row r="1386">
          <cell r="A1386">
            <v>2628</v>
          </cell>
          <cell r="B1386" t="str">
            <v>Tehnička škola za strojarstvo i mehatroniku - Split</v>
          </cell>
        </row>
        <row r="1387">
          <cell r="A1387">
            <v>2727</v>
          </cell>
          <cell r="B1387" t="str">
            <v>Treća ekonomska škola - Zagreb</v>
          </cell>
        </row>
        <row r="1388">
          <cell r="A1388">
            <v>2557</v>
          </cell>
          <cell r="B1388" t="str">
            <v>Trgovačka i komercijalna škola davor Milas - Osijek</v>
          </cell>
        </row>
        <row r="1389">
          <cell r="A1389">
            <v>2454</v>
          </cell>
          <cell r="B1389" t="str">
            <v>Trgovačka i tekstilna škola u Rijeci</v>
          </cell>
        </row>
        <row r="1390">
          <cell r="A1390">
            <v>2746</v>
          </cell>
          <cell r="B1390" t="str">
            <v>Trgovačka škola - Zagreb</v>
          </cell>
        </row>
        <row r="1391">
          <cell r="A1391">
            <v>2396</v>
          </cell>
          <cell r="B1391" t="str">
            <v>Trgovačko - ugostiteljska škola - Karlovac</v>
          </cell>
        </row>
        <row r="1392">
          <cell r="A1392">
            <v>2680</v>
          </cell>
          <cell r="B1392" t="str">
            <v>Turistička i ugostiteljska škola - Dubrovnik</v>
          </cell>
        </row>
        <row r="1393">
          <cell r="A1393">
            <v>2635</v>
          </cell>
          <cell r="B1393" t="str">
            <v>Turističko - ugostiteljska škola - Split</v>
          </cell>
        </row>
        <row r="1394">
          <cell r="A1394">
            <v>2655</v>
          </cell>
          <cell r="B1394" t="str">
            <v xml:space="preserve">Turističko - ugostiteljska škola Antona Štifanića - Poreč </v>
          </cell>
        </row>
        <row r="1395">
          <cell r="A1395">
            <v>2435</v>
          </cell>
          <cell r="B1395" t="str">
            <v>Turističko-ugostiteljska i prehrambena škola - Bjelovar</v>
          </cell>
        </row>
        <row r="1396">
          <cell r="A1396">
            <v>2574</v>
          </cell>
          <cell r="B1396" t="str">
            <v>Turističko-ugostiteljska škola - Šibenik</v>
          </cell>
        </row>
        <row r="1397">
          <cell r="A1397">
            <v>4001</v>
          </cell>
          <cell r="B1397" t="str">
            <v>Učenički dom</v>
          </cell>
        </row>
        <row r="1398">
          <cell r="A1398">
            <v>4046</v>
          </cell>
          <cell r="B1398" t="str">
            <v>Učenički dom Hrvatski učiteljski konvikt</v>
          </cell>
        </row>
        <row r="1399">
          <cell r="A1399">
            <v>4048</v>
          </cell>
          <cell r="B1399" t="str">
            <v>Učenički dom Lovran</v>
          </cell>
        </row>
        <row r="1400">
          <cell r="A1400">
            <v>4049</v>
          </cell>
          <cell r="B1400" t="str">
            <v>Učenički dom Marije Jambrišak</v>
          </cell>
        </row>
        <row r="1401">
          <cell r="A1401">
            <v>4054</v>
          </cell>
          <cell r="B1401" t="str">
            <v>Učenički dom Varaždin</v>
          </cell>
        </row>
        <row r="1402">
          <cell r="A1402">
            <v>2845</v>
          </cell>
          <cell r="B1402" t="str">
            <v>Učilište za popularnu i jazz glazbu</v>
          </cell>
        </row>
        <row r="1403">
          <cell r="A1403">
            <v>2447</v>
          </cell>
          <cell r="B1403" t="str">
            <v>Ugostiteljska škola - Opatija</v>
          </cell>
        </row>
        <row r="1404">
          <cell r="A1404">
            <v>2555</v>
          </cell>
          <cell r="B1404" t="str">
            <v>Ugostiteljsko - turistička škola - Osijek</v>
          </cell>
        </row>
        <row r="1405">
          <cell r="A1405">
            <v>2729</v>
          </cell>
          <cell r="B1405" t="str">
            <v>Ugostiteljsko-turističko učilište - Zagreb</v>
          </cell>
        </row>
        <row r="1406">
          <cell r="A1406">
            <v>2914</v>
          </cell>
          <cell r="B1406" t="str">
            <v>Umjetnička gimnazija Ars Animae s pravom javnosti - Split</v>
          </cell>
        </row>
        <row r="1407">
          <cell r="A1407">
            <v>60</v>
          </cell>
          <cell r="B1407" t="str">
            <v>Umjetnička škola Franje Lučića</v>
          </cell>
        </row>
        <row r="1408">
          <cell r="A1408">
            <v>2059</v>
          </cell>
          <cell r="B1408" t="str">
            <v>Umjetnička škola Luke Sorkočevića - Dubrovnik</v>
          </cell>
        </row>
        <row r="1409">
          <cell r="A1409">
            <v>1941</v>
          </cell>
          <cell r="B1409" t="str">
            <v>Umjetnička škola Matka Brajše Rašana</v>
          </cell>
        </row>
        <row r="1410">
          <cell r="A1410">
            <v>2139</v>
          </cell>
          <cell r="B1410" t="str">
            <v>Umjetnička škola Miroslav Magdalenić - Čakovec</v>
          </cell>
        </row>
        <row r="1411">
          <cell r="A1411">
            <v>1959</v>
          </cell>
          <cell r="B1411" t="str">
            <v>Umjetnička škola Poreč</v>
          </cell>
        </row>
        <row r="1412">
          <cell r="A1412">
            <v>2745</v>
          </cell>
          <cell r="B1412" t="str">
            <v>Upravna škola Zagreb</v>
          </cell>
        </row>
        <row r="1413">
          <cell r="A1413">
            <v>2700</v>
          </cell>
          <cell r="B1413" t="str">
            <v>V. gimnazija - Zagreb</v>
          </cell>
        </row>
        <row r="1414">
          <cell r="A1414">
            <v>2623</v>
          </cell>
          <cell r="B1414" t="str">
            <v>V. gimnazija Vladimir Nazor - Split</v>
          </cell>
        </row>
        <row r="1415">
          <cell r="A1415">
            <v>630</v>
          </cell>
          <cell r="B1415" t="str">
            <v>V. osnovna škola - Bjelovar</v>
          </cell>
        </row>
        <row r="1416">
          <cell r="A1416">
            <v>465</v>
          </cell>
          <cell r="B1416" t="str">
            <v>V. osnovna škola - Varaždin</v>
          </cell>
        </row>
        <row r="1417">
          <cell r="A1417">
            <v>2719</v>
          </cell>
          <cell r="B1417" t="str">
            <v>Veterinarska škola - Zagreb</v>
          </cell>
        </row>
        <row r="1418">
          <cell r="A1418">
            <v>466</v>
          </cell>
          <cell r="B1418" t="str">
            <v>VI. osnovna škola - Varaždin</v>
          </cell>
        </row>
        <row r="1419">
          <cell r="A1419">
            <v>2702</v>
          </cell>
          <cell r="B1419" t="str">
            <v>VII. gimnazija - Zagreb</v>
          </cell>
        </row>
        <row r="1420">
          <cell r="A1420">
            <v>468</v>
          </cell>
          <cell r="B1420" t="str">
            <v>VII. osnovna škola - Varaždin</v>
          </cell>
        </row>
        <row r="1421">
          <cell r="A1421">
            <v>2330</v>
          </cell>
          <cell r="B1421" t="str">
            <v>Waldorfska škola u Zagrebu</v>
          </cell>
        </row>
        <row r="1422">
          <cell r="A1422">
            <v>2705</v>
          </cell>
          <cell r="B1422" t="str">
            <v>X. gimnazija Ivan Supek - Zagreb</v>
          </cell>
        </row>
        <row r="1423">
          <cell r="A1423">
            <v>2706</v>
          </cell>
          <cell r="B1423" t="str">
            <v>XI. gimnazija - Zagreb</v>
          </cell>
        </row>
        <row r="1424">
          <cell r="A1424">
            <v>2707</v>
          </cell>
          <cell r="B1424" t="str">
            <v>XII. gimnazija - Zagreb</v>
          </cell>
        </row>
        <row r="1425">
          <cell r="A1425">
            <v>2708</v>
          </cell>
          <cell r="B1425" t="str">
            <v>XIII. gimnazija - Zagreb</v>
          </cell>
        </row>
        <row r="1426">
          <cell r="A1426">
            <v>2710</v>
          </cell>
          <cell r="B1426" t="str">
            <v>XV. gimnazija - Zagreb</v>
          </cell>
        </row>
        <row r="1427">
          <cell r="A1427">
            <v>2711</v>
          </cell>
          <cell r="B1427" t="str">
            <v>XVI. gimnazija - Zagreb</v>
          </cell>
        </row>
        <row r="1428">
          <cell r="A1428">
            <v>2713</v>
          </cell>
          <cell r="B1428" t="str">
            <v>XVIII. gimnazija - Zagreb</v>
          </cell>
        </row>
        <row r="1429">
          <cell r="A1429">
            <v>2536</v>
          </cell>
          <cell r="B1429" t="str">
            <v>Zadarska privatna gimnazija s pravom javnosti</v>
          </cell>
        </row>
        <row r="1430">
          <cell r="A1430">
            <v>4000</v>
          </cell>
          <cell r="B1430" t="str">
            <v>Zadruga</v>
          </cell>
        </row>
        <row r="1431">
          <cell r="A1431">
            <v>2775</v>
          </cell>
          <cell r="B1431" t="str">
            <v>Zagrebačka umjetnička gimnazija s pravom javnosti</v>
          </cell>
        </row>
        <row r="1432">
          <cell r="A1432">
            <v>2586</v>
          </cell>
          <cell r="B1432" t="str">
            <v>Zdravstvena i veterinarska škola Dr. Andrije Štampara - Vinkovci</v>
          </cell>
        </row>
        <row r="1433">
          <cell r="A1433">
            <v>2634</v>
          </cell>
          <cell r="B1433" t="str">
            <v>Zdravstvena škola - Split</v>
          </cell>
        </row>
        <row r="1434">
          <cell r="A1434">
            <v>2714</v>
          </cell>
          <cell r="B1434" t="str">
            <v>Zdravstveno učilište - Zagreb</v>
          </cell>
        </row>
        <row r="1435">
          <cell r="A1435">
            <v>2359</v>
          </cell>
          <cell r="B1435" t="str">
            <v>Zrakoplovna tehnička škola Rudolfa Perešina</v>
          </cell>
        </row>
        <row r="1436">
          <cell r="A1436">
            <v>2477</v>
          </cell>
          <cell r="B1436" t="str">
            <v>Željeznička tehnička škola - Moravice</v>
          </cell>
        </row>
        <row r="1437">
          <cell r="A1437">
            <v>2751</v>
          </cell>
          <cell r="B1437" t="str">
            <v>Ženska opća gimnazija Družbe sestara milosrdnica - s pravom javnosti</v>
          </cell>
        </row>
        <row r="1438">
          <cell r="A1438">
            <v>4043</v>
          </cell>
          <cell r="B1438" t="str">
            <v>Ženski đački dom Dubrovnik</v>
          </cell>
        </row>
        <row r="1439">
          <cell r="A1439">
            <v>4007</v>
          </cell>
          <cell r="B1439" t="str">
            <v>Ženski đački dom Split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4065</v>
          </cell>
          <cell r="B718" t="str">
            <v>OŠ Kralja Zvonimira</v>
          </cell>
        </row>
        <row r="719">
          <cell r="A719">
            <v>830</v>
          </cell>
          <cell r="B719" t="str">
            <v>OŠ Kraljevica</v>
          </cell>
        </row>
        <row r="720">
          <cell r="A720">
            <v>2875</v>
          </cell>
          <cell r="B720" t="str">
            <v>OŠ Kraljice Jelene</v>
          </cell>
        </row>
        <row r="721">
          <cell r="A721">
            <v>190</v>
          </cell>
          <cell r="B721" t="str">
            <v>OŠ Krapinske Toplice</v>
          </cell>
        </row>
        <row r="722">
          <cell r="A722">
            <v>1226</v>
          </cell>
          <cell r="B722" t="str">
            <v>OŠ Krune Krstića - Zadar</v>
          </cell>
        </row>
        <row r="723">
          <cell r="A723">
            <v>88</v>
          </cell>
          <cell r="B723" t="str">
            <v>OŠ Ksavera Šandora Gjalskog - Donja Zelina</v>
          </cell>
        </row>
        <row r="724">
          <cell r="A724">
            <v>150</v>
          </cell>
          <cell r="B724" t="str">
            <v>OŠ Ksavera Šandora Gjalskog - Zabok</v>
          </cell>
        </row>
        <row r="725">
          <cell r="A725">
            <v>2198</v>
          </cell>
          <cell r="B725" t="str">
            <v>OŠ Ksavera Šandora Gjalskog - Zagreb</v>
          </cell>
        </row>
        <row r="726">
          <cell r="A726">
            <v>2116</v>
          </cell>
          <cell r="B726" t="str">
            <v>OŠ Kula Norinska</v>
          </cell>
        </row>
        <row r="727">
          <cell r="A727">
            <v>2106</v>
          </cell>
          <cell r="B727" t="str">
            <v>OŠ Kuna</v>
          </cell>
        </row>
        <row r="728">
          <cell r="A728">
            <v>100</v>
          </cell>
          <cell r="B728" t="str">
            <v>OŠ Kupljenovo</v>
          </cell>
        </row>
        <row r="729">
          <cell r="A729">
            <v>2141</v>
          </cell>
          <cell r="B729" t="str">
            <v>OŠ Kuršanec</v>
          </cell>
        </row>
        <row r="730">
          <cell r="A730">
            <v>2202</v>
          </cell>
          <cell r="B730" t="str">
            <v>OŠ Kustošija</v>
          </cell>
        </row>
        <row r="731">
          <cell r="A731">
            <v>1392</v>
          </cell>
          <cell r="B731" t="str">
            <v>OŠ Ladimirevci</v>
          </cell>
        </row>
        <row r="732">
          <cell r="A732">
            <v>2049</v>
          </cell>
          <cell r="B732" t="str">
            <v>OŠ Lapad</v>
          </cell>
        </row>
        <row r="733">
          <cell r="A733">
            <v>1452</v>
          </cell>
          <cell r="B733" t="str">
            <v>OŠ Laslovo</v>
          </cell>
        </row>
        <row r="734">
          <cell r="A734">
            <v>2884</v>
          </cell>
          <cell r="B734" t="str">
            <v>OŠ Lauder-Hugo Kon</v>
          </cell>
        </row>
        <row r="735">
          <cell r="A735">
            <v>566</v>
          </cell>
          <cell r="B735" t="str">
            <v>OŠ Legrad</v>
          </cell>
        </row>
        <row r="736">
          <cell r="A736">
            <v>2917</v>
          </cell>
          <cell r="B736" t="str">
            <v>OŠ Libar</v>
          </cell>
        </row>
        <row r="737">
          <cell r="A737">
            <v>187</v>
          </cell>
          <cell r="B737" t="str">
            <v>OŠ Lijepa Naša</v>
          </cell>
        </row>
        <row r="738">
          <cell r="A738">
            <v>1084</v>
          </cell>
          <cell r="B738" t="str">
            <v>OŠ Lipik</v>
          </cell>
        </row>
        <row r="739">
          <cell r="A739">
            <v>1641</v>
          </cell>
          <cell r="B739" t="str">
            <v>OŠ Lipovac</v>
          </cell>
        </row>
        <row r="740">
          <cell r="A740">
            <v>4058</v>
          </cell>
          <cell r="B740" t="str">
            <v>OŠ Lotrščak</v>
          </cell>
        </row>
        <row r="741">
          <cell r="A741">
            <v>1629</v>
          </cell>
          <cell r="B741" t="str">
            <v>OŠ Lovas</v>
          </cell>
        </row>
        <row r="742">
          <cell r="A742">
            <v>935</v>
          </cell>
          <cell r="B742" t="str">
            <v>OŠ Lovinac</v>
          </cell>
        </row>
        <row r="743">
          <cell r="A743">
            <v>2241</v>
          </cell>
          <cell r="B743" t="str">
            <v>OŠ Lovre pl. Matačića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450</v>
          </cell>
          <cell r="B746" t="str">
            <v>OŠ Ludbreg</v>
          </cell>
        </row>
        <row r="747">
          <cell r="A747">
            <v>324</v>
          </cell>
          <cell r="B747" t="str">
            <v>OŠ Ludina</v>
          </cell>
        </row>
        <row r="748">
          <cell r="A748">
            <v>1427</v>
          </cell>
          <cell r="B748" t="str">
            <v>OŠ Lug - Laskói Általános Iskola</v>
          </cell>
        </row>
        <row r="749">
          <cell r="A749">
            <v>2886</v>
          </cell>
          <cell r="B749" t="str">
            <v>OŠ Luka - Luka</v>
          </cell>
        </row>
        <row r="750">
          <cell r="A750">
            <v>2910</v>
          </cell>
          <cell r="B750" t="str">
            <v>OŠ Luka - Sesvete</v>
          </cell>
        </row>
        <row r="751">
          <cell r="A751">
            <v>1493</v>
          </cell>
          <cell r="B751" t="str">
            <v>OŠ Luka Botić</v>
          </cell>
        </row>
        <row r="752">
          <cell r="A752">
            <v>909</v>
          </cell>
          <cell r="B752" t="str">
            <v>OŠ Luke Perkovića - Brinje</v>
          </cell>
        </row>
        <row r="753">
          <cell r="A753">
            <v>513</v>
          </cell>
          <cell r="B753" t="str">
            <v>OŠ Ljubešćica</v>
          </cell>
        </row>
        <row r="754">
          <cell r="A754">
            <v>2269</v>
          </cell>
          <cell r="B754" t="str">
            <v>OŠ Ljubljanica - Zagreb</v>
          </cell>
        </row>
        <row r="755">
          <cell r="A755">
            <v>7</v>
          </cell>
          <cell r="B755" t="str">
            <v>OŠ Ljubo Babić</v>
          </cell>
        </row>
        <row r="756">
          <cell r="A756">
            <v>1155</v>
          </cell>
          <cell r="B756" t="str">
            <v>OŠ Ljudevit Gaj - Lužani</v>
          </cell>
        </row>
        <row r="757">
          <cell r="A757">
            <v>202</v>
          </cell>
          <cell r="B757" t="str">
            <v>OŠ Ljudevit Gaj - Mihovljan</v>
          </cell>
        </row>
        <row r="758">
          <cell r="A758">
            <v>147</v>
          </cell>
          <cell r="B758" t="str">
            <v>OŠ Ljudevit Gaj u Krapini</v>
          </cell>
        </row>
        <row r="759">
          <cell r="A759">
            <v>1089</v>
          </cell>
          <cell r="B759" t="str">
            <v>OŠ Ljudevita Gaja - Nova Gradiška</v>
          </cell>
        </row>
        <row r="760">
          <cell r="A760">
            <v>1370</v>
          </cell>
          <cell r="B760" t="str">
            <v>OŠ Ljudevita Gaja - Osijek</v>
          </cell>
        </row>
        <row r="761">
          <cell r="A761">
            <v>78</v>
          </cell>
          <cell r="B761" t="str">
            <v>OŠ Ljudevita Gaja - Zaprešić</v>
          </cell>
        </row>
        <row r="762">
          <cell r="A762">
            <v>537</v>
          </cell>
          <cell r="B762" t="str">
            <v>OŠ Ljudevita Modeca - Križevci</v>
          </cell>
        </row>
        <row r="763">
          <cell r="A763">
            <v>196</v>
          </cell>
          <cell r="B763" t="str">
            <v>OŠ Mače</v>
          </cell>
        </row>
        <row r="764">
          <cell r="A764">
            <v>362</v>
          </cell>
          <cell r="B764" t="str">
            <v>OŠ Mahično</v>
          </cell>
        </row>
        <row r="765">
          <cell r="A765">
            <v>1716</v>
          </cell>
          <cell r="B765" t="str">
            <v>OŠ Majstora Radovana</v>
          </cell>
        </row>
        <row r="766">
          <cell r="A766">
            <v>2254</v>
          </cell>
          <cell r="B766" t="str">
            <v>OŠ Malešnica</v>
          </cell>
        </row>
        <row r="767">
          <cell r="A767">
            <v>4053</v>
          </cell>
          <cell r="B767" t="str">
            <v>OŠ Malinska - Dubašnica</v>
          </cell>
        </row>
        <row r="768">
          <cell r="A768">
            <v>1757</v>
          </cell>
          <cell r="B768" t="str">
            <v>OŠ Manuš</v>
          </cell>
        </row>
        <row r="769">
          <cell r="A769">
            <v>2005</v>
          </cell>
          <cell r="B769" t="str">
            <v>OŠ Marčana</v>
          </cell>
        </row>
        <row r="770">
          <cell r="A770">
            <v>1671</v>
          </cell>
          <cell r="B770" t="str">
            <v>OŠ Mare Švel-Gamiršek</v>
          </cell>
        </row>
        <row r="771">
          <cell r="A771">
            <v>843</v>
          </cell>
          <cell r="B771" t="str">
            <v>OŠ Maria Martinolića</v>
          </cell>
        </row>
        <row r="772">
          <cell r="A772">
            <v>198</v>
          </cell>
          <cell r="B772" t="str">
            <v>OŠ Marija Bistrica</v>
          </cell>
        </row>
        <row r="773">
          <cell r="A773">
            <v>2023</v>
          </cell>
          <cell r="B773" t="str">
            <v>OŠ Marije i Line</v>
          </cell>
        </row>
        <row r="774">
          <cell r="A774">
            <v>2215</v>
          </cell>
          <cell r="B774" t="str">
            <v>OŠ Marije Jurić Zagorke</v>
          </cell>
        </row>
        <row r="775">
          <cell r="A775">
            <v>2051</v>
          </cell>
          <cell r="B775" t="str">
            <v>OŠ Marina Držića - Dubrovnik</v>
          </cell>
        </row>
        <row r="776">
          <cell r="A776">
            <v>2278</v>
          </cell>
          <cell r="B776" t="str">
            <v>OŠ Marina Držića - Zagreb</v>
          </cell>
        </row>
        <row r="777">
          <cell r="A777">
            <v>2047</v>
          </cell>
          <cell r="B777" t="str">
            <v>OŠ Marina Getaldića</v>
          </cell>
        </row>
        <row r="778">
          <cell r="A778">
            <v>1752</v>
          </cell>
          <cell r="B778" t="str">
            <v>OŠ Marjan</v>
          </cell>
        </row>
        <row r="779">
          <cell r="A779">
            <v>1706</v>
          </cell>
          <cell r="B779" t="str">
            <v>OŠ Marka Marulića</v>
          </cell>
        </row>
        <row r="780">
          <cell r="A780">
            <v>1205</v>
          </cell>
          <cell r="B780" t="str">
            <v>OŠ Markovac</v>
          </cell>
        </row>
        <row r="781">
          <cell r="A781">
            <v>2225</v>
          </cell>
          <cell r="B781" t="str">
            <v>OŠ Markuševec</v>
          </cell>
        </row>
        <row r="782">
          <cell r="A782">
            <v>1662</v>
          </cell>
          <cell r="B782" t="str">
            <v>OŠ Markušica</v>
          </cell>
        </row>
        <row r="783">
          <cell r="A783">
            <v>503</v>
          </cell>
          <cell r="B783" t="str">
            <v>OŠ Martijanec</v>
          </cell>
        </row>
        <row r="784">
          <cell r="A784">
            <v>4017</v>
          </cell>
          <cell r="B784" t="str">
            <v>OŠ Mate Balote - Buje</v>
          </cell>
        </row>
        <row r="785">
          <cell r="A785">
            <v>244</v>
          </cell>
          <cell r="B785" t="str">
            <v>OŠ Mate Lovraka - Kutina</v>
          </cell>
        </row>
        <row r="786">
          <cell r="A786">
            <v>1094</v>
          </cell>
          <cell r="B786" t="str">
            <v>OŠ Mate Lovraka - Nova Gradiška</v>
          </cell>
        </row>
        <row r="787">
          <cell r="A787">
            <v>267</v>
          </cell>
          <cell r="B787" t="str">
            <v>OŠ Mate Lovraka - Petrinja</v>
          </cell>
        </row>
        <row r="788">
          <cell r="A788">
            <v>713</v>
          </cell>
          <cell r="B788" t="str">
            <v>OŠ Mate Lovraka - Veliki Grđevac</v>
          </cell>
        </row>
        <row r="789">
          <cell r="A789">
            <v>1492</v>
          </cell>
          <cell r="B789" t="str">
            <v>OŠ Mate Lovraka - Vladislavci</v>
          </cell>
        </row>
        <row r="790">
          <cell r="A790">
            <v>2214</v>
          </cell>
          <cell r="B790" t="str">
            <v>OŠ Mate Lovraka - Zagreb</v>
          </cell>
        </row>
        <row r="791">
          <cell r="A791">
            <v>1602</v>
          </cell>
          <cell r="B791" t="str">
            <v>OŠ Mate Lovraka - Županja</v>
          </cell>
        </row>
        <row r="792">
          <cell r="A792">
            <v>1611</v>
          </cell>
          <cell r="B792" t="str">
            <v>OŠ Matija Antun Reljković - Cerna</v>
          </cell>
        </row>
        <row r="793">
          <cell r="A793">
            <v>1177</v>
          </cell>
          <cell r="B793" t="str">
            <v>OŠ Matija Antun Reljković - Davor</v>
          </cell>
        </row>
        <row r="794">
          <cell r="A794">
            <v>1171</v>
          </cell>
          <cell r="B794" t="str">
            <v>OŠ Matija Gubec - Cernik</v>
          </cell>
        </row>
        <row r="795">
          <cell r="A795">
            <v>1628</v>
          </cell>
          <cell r="B795" t="str">
            <v>OŠ Matija Gubec - Jarmina</v>
          </cell>
        </row>
        <row r="796">
          <cell r="A796">
            <v>1494</v>
          </cell>
          <cell r="B796" t="str">
            <v>OŠ Matija Gubec - Magdalenovac</v>
          </cell>
        </row>
        <row r="797">
          <cell r="A797">
            <v>1349</v>
          </cell>
          <cell r="B797" t="str">
            <v>OŠ Matija Gubec - Piškorevci</v>
          </cell>
        </row>
        <row r="798">
          <cell r="A798">
            <v>174</v>
          </cell>
          <cell r="B798" t="str">
            <v>OŠ Matije Gupca - Gornja Stubica</v>
          </cell>
        </row>
        <row r="799">
          <cell r="A799">
            <v>2265</v>
          </cell>
          <cell r="B799" t="str">
            <v>OŠ Matije Gupca - Zagreb</v>
          </cell>
        </row>
        <row r="800">
          <cell r="A800">
            <v>1386</v>
          </cell>
          <cell r="B800" t="str">
            <v>OŠ Matije Petra Katančića</v>
          </cell>
        </row>
        <row r="801">
          <cell r="A801">
            <v>1934</v>
          </cell>
          <cell r="B801" t="str">
            <v>OŠ Matije Vlačića</v>
          </cell>
        </row>
        <row r="802">
          <cell r="A802">
            <v>2234</v>
          </cell>
          <cell r="B802" t="str">
            <v>OŠ Matka Laginje</v>
          </cell>
        </row>
        <row r="803">
          <cell r="A803">
            <v>2205</v>
          </cell>
          <cell r="B803" t="str">
            <v>OŠ Medvedgrad</v>
          </cell>
        </row>
        <row r="804">
          <cell r="A804">
            <v>1772</v>
          </cell>
          <cell r="B804" t="str">
            <v>OŠ Mejaši</v>
          </cell>
        </row>
        <row r="805">
          <cell r="A805">
            <v>1762</v>
          </cell>
          <cell r="B805" t="str">
            <v>OŠ Meje</v>
          </cell>
        </row>
        <row r="806">
          <cell r="A806">
            <v>1770</v>
          </cell>
          <cell r="B806" t="str">
            <v>OŠ Mertojak</v>
          </cell>
        </row>
        <row r="807">
          <cell r="A807">
            <v>447</v>
          </cell>
          <cell r="B807" t="str">
            <v>OŠ Metel Ožegović</v>
          </cell>
        </row>
        <row r="808">
          <cell r="A808">
            <v>20</v>
          </cell>
          <cell r="B808" t="str">
            <v>OŠ Mihaela Šiloboda</v>
          </cell>
        </row>
        <row r="809">
          <cell r="A809">
            <v>569</v>
          </cell>
          <cell r="B809" t="str">
            <v>OŠ Mihovil Pavlek Miškina - Đelekovec</v>
          </cell>
        </row>
        <row r="810">
          <cell r="A810">
            <v>1675</v>
          </cell>
          <cell r="B810" t="str">
            <v>OŠ Mijat Stojanović</v>
          </cell>
        </row>
        <row r="811">
          <cell r="A811">
            <v>993</v>
          </cell>
          <cell r="B811" t="str">
            <v>OŠ Mikleuš</v>
          </cell>
        </row>
        <row r="812">
          <cell r="A812">
            <v>1121</v>
          </cell>
          <cell r="B812" t="str">
            <v>OŠ Milan Amruš</v>
          </cell>
        </row>
        <row r="813">
          <cell r="A813">
            <v>827</v>
          </cell>
          <cell r="B813" t="str">
            <v>OŠ Milan Brozović</v>
          </cell>
        </row>
        <row r="814">
          <cell r="A814">
            <v>1899</v>
          </cell>
          <cell r="B814" t="str">
            <v>OŠ Milana Begovića</v>
          </cell>
        </row>
        <row r="815">
          <cell r="A815">
            <v>27</v>
          </cell>
          <cell r="B815" t="str">
            <v>OŠ Milana Langa</v>
          </cell>
        </row>
        <row r="816">
          <cell r="A816">
            <v>2019</v>
          </cell>
          <cell r="B816" t="str">
            <v>OŠ Milana Šorga - Oprtalj</v>
          </cell>
        </row>
        <row r="817">
          <cell r="A817">
            <v>1490</v>
          </cell>
          <cell r="B817" t="str">
            <v>OŠ Milka Cepelića</v>
          </cell>
        </row>
        <row r="818">
          <cell r="A818">
            <v>135</v>
          </cell>
          <cell r="B818" t="str">
            <v>OŠ Milke Trnine</v>
          </cell>
        </row>
        <row r="819">
          <cell r="A819">
            <v>1879</v>
          </cell>
          <cell r="B819" t="str">
            <v>OŠ Milna</v>
          </cell>
        </row>
        <row r="820">
          <cell r="A820">
            <v>668</v>
          </cell>
          <cell r="B820" t="str">
            <v>OŠ Mirka Pereša</v>
          </cell>
        </row>
        <row r="821">
          <cell r="A821">
            <v>1448</v>
          </cell>
          <cell r="B821" t="str">
            <v>OŠ Miroslava Krleže - Čepin</v>
          </cell>
        </row>
        <row r="822">
          <cell r="A822">
            <v>2194</v>
          </cell>
          <cell r="B822" t="str">
            <v>OŠ Miroslava Krleže - Zagreb</v>
          </cell>
        </row>
        <row r="823">
          <cell r="A823">
            <v>1593</v>
          </cell>
          <cell r="B823" t="str">
            <v>OŠ Mitnica</v>
          </cell>
        </row>
        <row r="824">
          <cell r="A824">
            <v>1046</v>
          </cell>
          <cell r="B824" t="str">
            <v>OŠ Mladost - Jakšić</v>
          </cell>
        </row>
        <row r="825">
          <cell r="A825">
            <v>309</v>
          </cell>
          <cell r="B825" t="str">
            <v>OŠ Mladost - Lekenik</v>
          </cell>
        </row>
        <row r="826">
          <cell r="A826">
            <v>1367</v>
          </cell>
          <cell r="B826" t="str">
            <v>OŠ Mladost - Osijek</v>
          </cell>
        </row>
        <row r="827">
          <cell r="A827">
            <v>2299</v>
          </cell>
          <cell r="B827" t="str">
            <v>OŠ Mladost - Zagreb</v>
          </cell>
        </row>
        <row r="828">
          <cell r="A828">
            <v>2109</v>
          </cell>
          <cell r="B828" t="str">
            <v>OŠ Mljet</v>
          </cell>
        </row>
        <row r="829">
          <cell r="A829">
            <v>2061</v>
          </cell>
          <cell r="B829" t="str">
            <v>OŠ Mokošica - Dubrovnik</v>
          </cell>
        </row>
        <row r="830">
          <cell r="A830">
            <v>601</v>
          </cell>
          <cell r="B830" t="str">
            <v>OŠ Molve</v>
          </cell>
        </row>
        <row r="831">
          <cell r="A831">
            <v>1976</v>
          </cell>
          <cell r="B831" t="str">
            <v>OŠ Monte Zaro</v>
          </cell>
        </row>
        <row r="832">
          <cell r="A832">
            <v>870</v>
          </cell>
          <cell r="B832" t="str">
            <v>OŠ Mrkopalj</v>
          </cell>
        </row>
        <row r="833">
          <cell r="A833">
            <v>2156</v>
          </cell>
          <cell r="B833" t="str">
            <v>OŠ Mursko Središće</v>
          </cell>
        </row>
        <row r="834">
          <cell r="A834">
            <v>1568</v>
          </cell>
          <cell r="B834" t="str">
            <v>OŠ Murterski škoji</v>
          </cell>
        </row>
        <row r="835">
          <cell r="A835">
            <v>2324</v>
          </cell>
          <cell r="B835" t="str">
            <v>OŠ Nad lipom</v>
          </cell>
        </row>
        <row r="836">
          <cell r="A836">
            <v>2341</v>
          </cell>
          <cell r="B836" t="str">
            <v>OŠ Nandi s pravom javnosti</v>
          </cell>
        </row>
        <row r="837">
          <cell r="A837">
            <v>2159</v>
          </cell>
          <cell r="B837" t="str">
            <v>OŠ Nedelišće</v>
          </cell>
        </row>
        <row r="838">
          <cell r="A838">
            <v>1676</v>
          </cell>
          <cell r="B838" t="str">
            <v>OŠ Negoslavci</v>
          </cell>
        </row>
        <row r="839">
          <cell r="A839">
            <v>1800</v>
          </cell>
          <cell r="B839" t="str">
            <v>OŠ Neorić-Sutina</v>
          </cell>
        </row>
        <row r="840">
          <cell r="A840">
            <v>416</v>
          </cell>
          <cell r="B840" t="str">
            <v>OŠ Netretić</v>
          </cell>
        </row>
        <row r="841">
          <cell r="A841">
            <v>789</v>
          </cell>
          <cell r="B841" t="str">
            <v>OŠ Nikola Tesla - Rijeka</v>
          </cell>
        </row>
        <row r="842">
          <cell r="A842">
            <v>1592</v>
          </cell>
          <cell r="B842" t="str">
            <v>OŠ Nikole Andrića</v>
          </cell>
        </row>
        <row r="843">
          <cell r="A843">
            <v>48</v>
          </cell>
          <cell r="B843" t="str">
            <v>OŠ Nikole Hribara</v>
          </cell>
        </row>
        <row r="844">
          <cell r="A844">
            <v>1214</v>
          </cell>
          <cell r="B844" t="str">
            <v>OŠ Nikole Tesle - Gračac</v>
          </cell>
        </row>
        <row r="845">
          <cell r="A845">
            <v>1581</v>
          </cell>
          <cell r="B845" t="str">
            <v>OŠ Nikole Tesle - Mirkovci</v>
          </cell>
        </row>
        <row r="846">
          <cell r="A846">
            <v>2268</v>
          </cell>
          <cell r="B846" t="str">
            <v>OŠ Nikole Tesle - Zagreb</v>
          </cell>
        </row>
        <row r="847">
          <cell r="A847">
            <v>678</v>
          </cell>
          <cell r="B847" t="str">
            <v>OŠ Nova Rača</v>
          </cell>
        </row>
        <row r="848">
          <cell r="A848">
            <v>453</v>
          </cell>
          <cell r="B848" t="str">
            <v>OŠ Novi Marof</v>
          </cell>
        </row>
        <row r="849">
          <cell r="A849">
            <v>1271</v>
          </cell>
          <cell r="B849" t="str">
            <v>OŠ Novigrad</v>
          </cell>
        </row>
        <row r="850">
          <cell r="A850">
            <v>4050</v>
          </cell>
          <cell r="B850" t="str">
            <v>OŠ Novo Čiče</v>
          </cell>
        </row>
        <row r="851">
          <cell r="A851">
            <v>259</v>
          </cell>
          <cell r="B851" t="str">
            <v>OŠ Novska</v>
          </cell>
        </row>
        <row r="852">
          <cell r="A852">
            <v>1686</v>
          </cell>
          <cell r="B852" t="str">
            <v>OŠ o. Petra Perice Makarska</v>
          </cell>
        </row>
        <row r="853">
          <cell r="A853">
            <v>1217</v>
          </cell>
          <cell r="B853" t="str">
            <v>OŠ Obrovac</v>
          </cell>
        </row>
        <row r="854">
          <cell r="A854">
            <v>2301</v>
          </cell>
          <cell r="B854" t="str">
            <v>OŠ Odra</v>
          </cell>
        </row>
        <row r="855">
          <cell r="A855">
            <v>1188</v>
          </cell>
          <cell r="B855" t="str">
            <v>OŠ Okučani</v>
          </cell>
        </row>
        <row r="856">
          <cell r="A856">
            <v>4045</v>
          </cell>
          <cell r="B856" t="str">
            <v>OŠ Omišalj</v>
          </cell>
        </row>
        <row r="857">
          <cell r="A857">
            <v>2113</v>
          </cell>
          <cell r="B857" t="str">
            <v>OŠ Opuzen</v>
          </cell>
        </row>
        <row r="858">
          <cell r="A858">
            <v>2104</v>
          </cell>
          <cell r="B858" t="str">
            <v>OŠ Orebić</v>
          </cell>
        </row>
        <row r="859">
          <cell r="A859">
            <v>2154</v>
          </cell>
          <cell r="B859" t="str">
            <v>OŠ Orehovica</v>
          </cell>
        </row>
        <row r="860">
          <cell r="A860">
            <v>205</v>
          </cell>
          <cell r="B860" t="str">
            <v>OŠ Oroslavje</v>
          </cell>
        </row>
        <row r="861">
          <cell r="A861">
            <v>1740</v>
          </cell>
          <cell r="B861" t="str">
            <v>OŠ Ostrog</v>
          </cell>
        </row>
        <row r="862">
          <cell r="A862">
            <v>2303</v>
          </cell>
          <cell r="B862" t="str">
            <v>OŠ Otok</v>
          </cell>
        </row>
        <row r="863">
          <cell r="A863">
            <v>2201</v>
          </cell>
          <cell r="B863" t="str">
            <v>OŠ Otona Ivekovića</v>
          </cell>
        </row>
        <row r="864">
          <cell r="A864">
            <v>2119</v>
          </cell>
          <cell r="B864" t="str">
            <v>OŠ Otrići-Dubrave</v>
          </cell>
        </row>
        <row r="865">
          <cell r="A865">
            <v>1300</v>
          </cell>
          <cell r="B865" t="str">
            <v>OŠ Pakoštane</v>
          </cell>
        </row>
        <row r="866">
          <cell r="A866">
            <v>2196</v>
          </cell>
          <cell r="B866" t="str">
            <v>OŠ Pantovčak</v>
          </cell>
        </row>
        <row r="867">
          <cell r="A867">
            <v>77</v>
          </cell>
          <cell r="B867" t="str">
            <v>OŠ Pavao Belas</v>
          </cell>
        </row>
        <row r="868">
          <cell r="A868">
            <v>185</v>
          </cell>
          <cell r="B868" t="str">
            <v>OŠ Pavla Štoosa</v>
          </cell>
        </row>
        <row r="869">
          <cell r="A869">
            <v>2206</v>
          </cell>
          <cell r="B869" t="str">
            <v>OŠ Pavleka Miškine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798</v>
          </cell>
          <cell r="B871" t="str">
            <v>OŠ Pehlin</v>
          </cell>
        </row>
        <row r="872">
          <cell r="A872">
            <v>917</v>
          </cell>
          <cell r="B872" t="str">
            <v>OŠ Perušić</v>
          </cell>
        </row>
        <row r="873">
          <cell r="A873">
            <v>1718</v>
          </cell>
          <cell r="B873" t="str">
            <v>OŠ Petar Berislavić</v>
          </cell>
        </row>
        <row r="874">
          <cell r="A874">
            <v>1295</v>
          </cell>
          <cell r="B874" t="str">
            <v>OŠ Petar Lorini</v>
          </cell>
        </row>
        <row r="875">
          <cell r="A875">
            <v>1282</v>
          </cell>
          <cell r="B875" t="str">
            <v>OŠ Petar Zoranić - Nin</v>
          </cell>
        </row>
        <row r="876">
          <cell r="A876">
            <v>1318</v>
          </cell>
          <cell r="B876" t="str">
            <v>OŠ Petar Zoranić - Stankovci</v>
          </cell>
        </row>
        <row r="877">
          <cell r="A877">
            <v>737</v>
          </cell>
          <cell r="B877" t="str">
            <v>OŠ Petar Zrinski - Čabar</v>
          </cell>
        </row>
        <row r="878">
          <cell r="A878">
            <v>474</v>
          </cell>
          <cell r="B878" t="str">
            <v>OŠ Petar Zrinski - Jalžabet</v>
          </cell>
        </row>
        <row r="879">
          <cell r="A879">
            <v>2189</v>
          </cell>
          <cell r="B879" t="str">
            <v>OŠ Petar Zrinski - Šenkovec</v>
          </cell>
        </row>
        <row r="880">
          <cell r="A880">
            <v>2207</v>
          </cell>
          <cell r="B880" t="str">
            <v>OŠ Petar Zrinski - Zagreb</v>
          </cell>
        </row>
        <row r="881">
          <cell r="A881">
            <v>1880</v>
          </cell>
          <cell r="B881" t="str">
            <v>OŠ Petra Hektorovića - Stari Grad</v>
          </cell>
        </row>
        <row r="882">
          <cell r="A882">
            <v>2063</v>
          </cell>
          <cell r="B882" t="str">
            <v>OŠ Petra Kanavelića</v>
          </cell>
        </row>
        <row r="883">
          <cell r="A883">
            <v>1538</v>
          </cell>
          <cell r="B883" t="str">
            <v>OŠ Petra Krešimira IV.</v>
          </cell>
        </row>
        <row r="884">
          <cell r="A884">
            <v>1870</v>
          </cell>
          <cell r="B884" t="str">
            <v>OŠ Petra Kružića Klis</v>
          </cell>
        </row>
        <row r="885">
          <cell r="A885">
            <v>1011</v>
          </cell>
          <cell r="B885" t="str">
            <v>OŠ Petra Preradovića - Pitomača</v>
          </cell>
        </row>
        <row r="886">
          <cell r="A886">
            <v>1228</v>
          </cell>
          <cell r="B886" t="str">
            <v>OŠ Petra Preradovića - Zadar</v>
          </cell>
        </row>
        <row r="887">
          <cell r="A887">
            <v>2242</v>
          </cell>
          <cell r="B887" t="str">
            <v>OŠ Petra Preradovića - Zagreb</v>
          </cell>
        </row>
        <row r="888">
          <cell r="A888">
            <v>1992</v>
          </cell>
          <cell r="B888" t="str">
            <v>OŠ Petra Studenca - Kanfanar</v>
          </cell>
        </row>
        <row r="889">
          <cell r="A889">
            <v>1309</v>
          </cell>
          <cell r="B889" t="str">
            <v>OŠ Petra Zoranića</v>
          </cell>
        </row>
        <row r="890">
          <cell r="A890">
            <v>478</v>
          </cell>
          <cell r="B890" t="str">
            <v>OŠ Petrijanec</v>
          </cell>
        </row>
        <row r="891">
          <cell r="A891">
            <v>1471</v>
          </cell>
          <cell r="B891" t="str">
            <v>OŠ Petrijevci</v>
          </cell>
        </row>
        <row r="892">
          <cell r="A892">
            <v>1570</v>
          </cell>
          <cell r="B892" t="str">
            <v>OŠ Pirovac</v>
          </cell>
        </row>
        <row r="893">
          <cell r="A893">
            <v>431</v>
          </cell>
          <cell r="B893" t="str">
            <v xml:space="preserve">OŠ Plaški </v>
          </cell>
        </row>
        <row r="894">
          <cell r="A894">
            <v>938</v>
          </cell>
          <cell r="B894" t="str">
            <v>OŠ Plitvička Jezera</v>
          </cell>
        </row>
        <row r="895">
          <cell r="A895">
            <v>1765</v>
          </cell>
          <cell r="B895" t="str">
            <v>OŠ Plokite</v>
          </cell>
        </row>
        <row r="896">
          <cell r="A896">
            <v>788</v>
          </cell>
          <cell r="B896" t="str">
            <v>OŠ Podmurvice</v>
          </cell>
        </row>
        <row r="897">
          <cell r="A897">
            <v>458</v>
          </cell>
          <cell r="B897" t="str">
            <v>OŠ Podrute</v>
          </cell>
        </row>
        <row r="898">
          <cell r="A898">
            <v>2164</v>
          </cell>
          <cell r="B898" t="str">
            <v>OŠ Podturen</v>
          </cell>
        </row>
        <row r="899">
          <cell r="A899">
            <v>1759</v>
          </cell>
          <cell r="B899" t="str">
            <v>OŠ Pojišan</v>
          </cell>
        </row>
        <row r="900">
          <cell r="A900">
            <v>58</v>
          </cell>
          <cell r="B900" t="str">
            <v>OŠ Pokupsko</v>
          </cell>
        </row>
        <row r="901">
          <cell r="A901">
            <v>1314</v>
          </cell>
          <cell r="B901" t="str">
            <v>OŠ Polača</v>
          </cell>
        </row>
        <row r="902">
          <cell r="A902">
            <v>1261</v>
          </cell>
          <cell r="B902" t="str">
            <v>OŠ Poličnik</v>
          </cell>
        </row>
        <row r="903">
          <cell r="A903">
            <v>1416</v>
          </cell>
          <cell r="B903" t="str">
            <v>OŠ Popovac</v>
          </cell>
        </row>
        <row r="904">
          <cell r="A904">
            <v>318</v>
          </cell>
          <cell r="B904" t="str">
            <v>OŠ Popovača</v>
          </cell>
        </row>
        <row r="905">
          <cell r="A905">
            <v>1954</v>
          </cell>
          <cell r="B905" t="str">
            <v>OŠ Poreč</v>
          </cell>
        </row>
        <row r="906">
          <cell r="A906">
            <v>6</v>
          </cell>
          <cell r="B906" t="str">
            <v>OŠ Posavski Bregi</v>
          </cell>
        </row>
        <row r="907">
          <cell r="A907">
            <v>2263</v>
          </cell>
          <cell r="B907" t="str">
            <v>OŠ Prečko</v>
          </cell>
        </row>
        <row r="908">
          <cell r="A908">
            <v>2168</v>
          </cell>
          <cell r="B908" t="str">
            <v>OŠ Prelog</v>
          </cell>
        </row>
        <row r="909">
          <cell r="A909">
            <v>2126</v>
          </cell>
          <cell r="B909" t="str">
            <v>OŠ Primorje</v>
          </cell>
        </row>
        <row r="910">
          <cell r="A910">
            <v>1842</v>
          </cell>
          <cell r="B910" t="str">
            <v>OŠ Primorski Dolac</v>
          </cell>
        </row>
        <row r="911">
          <cell r="A911">
            <v>1558</v>
          </cell>
          <cell r="B911" t="str">
            <v>OŠ Primošten</v>
          </cell>
        </row>
        <row r="912">
          <cell r="A912">
            <v>1286</v>
          </cell>
          <cell r="B912" t="str">
            <v>OŠ Privlaka</v>
          </cell>
        </row>
        <row r="913">
          <cell r="A913">
            <v>1743</v>
          </cell>
          <cell r="B913" t="str">
            <v>OŠ Prof. Filipa Lukasa</v>
          </cell>
        </row>
        <row r="914">
          <cell r="A914">
            <v>607</v>
          </cell>
          <cell r="B914" t="str">
            <v>OŠ Prof. Franje Viktora Šignjara</v>
          </cell>
        </row>
        <row r="915">
          <cell r="A915">
            <v>1791</v>
          </cell>
          <cell r="B915" t="str">
            <v>OŠ Pučišća</v>
          </cell>
        </row>
        <row r="916">
          <cell r="A916">
            <v>1773</v>
          </cell>
          <cell r="B916" t="str">
            <v>OŠ Pujanki</v>
          </cell>
        </row>
        <row r="917">
          <cell r="A917">
            <v>103</v>
          </cell>
          <cell r="B917" t="str">
            <v>OŠ Pušća</v>
          </cell>
        </row>
        <row r="918">
          <cell r="A918">
            <v>263</v>
          </cell>
          <cell r="B918" t="str">
            <v>OŠ Rajić</v>
          </cell>
        </row>
        <row r="919">
          <cell r="A919">
            <v>2277</v>
          </cell>
          <cell r="B919" t="str">
            <v>OŠ Rapska</v>
          </cell>
        </row>
        <row r="920">
          <cell r="A920">
            <v>1768</v>
          </cell>
          <cell r="B920" t="str">
            <v>OŠ Ravne njive</v>
          </cell>
        </row>
        <row r="921">
          <cell r="A921">
            <v>350</v>
          </cell>
          <cell r="B921" t="str">
            <v>OŠ Rečica</v>
          </cell>
        </row>
        <row r="922">
          <cell r="A922">
            <v>2883</v>
          </cell>
          <cell r="B922" t="str">
            <v>OŠ Remete</v>
          </cell>
        </row>
        <row r="923">
          <cell r="A923">
            <v>1383</v>
          </cell>
          <cell r="B923" t="str">
            <v>OŠ Retfala</v>
          </cell>
        </row>
        <row r="924">
          <cell r="A924">
            <v>2209</v>
          </cell>
          <cell r="B924" t="str">
            <v>OŠ Retkovec</v>
          </cell>
        </row>
        <row r="925">
          <cell r="A925">
            <v>758</v>
          </cell>
          <cell r="B925" t="str">
            <v>OŠ Rikard Katalinić Jeretov</v>
          </cell>
        </row>
        <row r="926">
          <cell r="A926">
            <v>2016</v>
          </cell>
          <cell r="B926" t="str">
            <v>OŠ Rivarela</v>
          </cell>
        </row>
        <row r="927">
          <cell r="A927">
            <v>1560</v>
          </cell>
          <cell r="B927" t="str">
            <v>OŠ Rogoznica</v>
          </cell>
        </row>
        <row r="928">
          <cell r="A928">
            <v>722</v>
          </cell>
          <cell r="B928" t="str">
            <v>OŠ Rovišće</v>
          </cell>
        </row>
        <row r="929">
          <cell r="A929">
            <v>32</v>
          </cell>
          <cell r="B929" t="str">
            <v>OŠ Rude</v>
          </cell>
        </row>
        <row r="930">
          <cell r="A930">
            <v>2266</v>
          </cell>
          <cell r="B930" t="str">
            <v>OŠ Rudeš</v>
          </cell>
        </row>
        <row r="931">
          <cell r="A931">
            <v>825</v>
          </cell>
          <cell r="B931" t="str">
            <v>OŠ Rudolfa Strohala</v>
          </cell>
        </row>
        <row r="932">
          <cell r="A932">
            <v>97</v>
          </cell>
          <cell r="B932" t="str">
            <v>OŠ Rugvica</v>
          </cell>
        </row>
        <row r="933">
          <cell r="A933">
            <v>1833</v>
          </cell>
          <cell r="B933" t="str">
            <v>OŠ Runović</v>
          </cell>
        </row>
        <row r="934">
          <cell r="A934">
            <v>23</v>
          </cell>
          <cell r="B934" t="str">
            <v>OŠ Samobor</v>
          </cell>
        </row>
        <row r="935">
          <cell r="A935">
            <v>779</v>
          </cell>
          <cell r="B935" t="str">
            <v>OŠ San Nicolo - Rijeka</v>
          </cell>
        </row>
        <row r="936">
          <cell r="A936">
            <v>4041</v>
          </cell>
          <cell r="B936" t="str">
            <v>OŠ Satnica Đakovačka</v>
          </cell>
        </row>
        <row r="937">
          <cell r="A937">
            <v>2282</v>
          </cell>
          <cell r="B937" t="str">
            <v>OŠ Savski Gaj</v>
          </cell>
        </row>
        <row r="938">
          <cell r="A938">
            <v>287</v>
          </cell>
          <cell r="B938" t="str">
            <v>OŠ Sela</v>
          </cell>
        </row>
        <row r="939">
          <cell r="A939">
            <v>1795</v>
          </cell>
          <cell r="B939" t="str">
            <v>OŠ Selca</v>
          </cell>
        </row>
        <row r="940">
          <cell r="A940">
            <v>2175</v>
          </cell>
          <cell r="B940" t="str">
            <v>OŠ Selnica</v>
          </cell>
        </row>
        <row r="941">
          <cell r="A941">
            <v>2317</v>
          </cell>
          <cell r="B941" t="str">
            <v>OŠ Sesvete</v>
          </cell>
        </row>
        <row r="942">
          <cell r="A942">
            <v>2904</v>
          </cell>
          <cell r="B942" t="str">
            <v>OŠ Sesvetska Sela</v>
          </cell>
        </row>
        <row r="943">
          <cell r="A943">
            <v>2343</v>
          </cell>
          <cell r="B943" t="str">
            <v>OŠ Sesvetska Sopnica</v>
          </cell>
        </row>
        <row r="944">
          <cell r="A944">
            <v>2318</v>
          </cell>
          <cell r="B944" t="str">
            <v>OŠ Sesvetski Kraljevec</v>
          </cell>
        </row>
        <row r="945">
          <cell r="A945">
            <v>209</v>
          </cell>
          <cell r="B945" t="str">
            <v>OŠ Side Košutić Radoboj</v>
          </cell>
        </row>
        <row r="946">
          <cell r="A946">
            <v>589</v>
          </cell>
          <cell r="B946" t="str">
            <v>OŠ Sidonije Rubido Erdody</v>
          </cell>
        </row>
        <row r="947">
          <cell r="A947">
            <v>1150</v>
          </cell>
          <cell r="B947" t="str">
            <v>OŠ Sikirevci</v>
          </cell>
        </row>
        <row r="948">
          <cell r="A948">
            <v>1823</v>
          </cell>
          <cell r="B948" t="str">
            <v>OŠ Silvija Strahimira Kranjčevića - Lovreć</v>
          </cell>
        </row>
        <row r="949">
          <cell r="A949">
            <v>902</v>
          </cell>
          <cell r="B949" t="str">
            <v>OŠ Silvija Strahimira Kranjčevića - Senj</v>
          </cell>
        </row>
        <row r="950">
          <cell r="A950">
            <v>2236</v>
          </cell>
          <cell r="B950" t="str">
            <v>OŠ Silvija Strahimira Kranjčevića - Zagreb</v>
          </cell>
        </row>
        <row r="951">
          <cell r="A951">
            <v>1487</v>
          </cell>
          <cell r="B951" t="str">
            <v>OŠ Silvije Strahimira Kranjčevića - Levanjska Varoš</v>
          </cell>
        </row>
        <row r="952">
          <cell r="A952">
            <v>1605</v>
          </cell>
          <cell r="B952" t="str">
            <v>OŠ Siniše Glavaševića</v>
          </cell>
        </row>
        <row r="953">
          <cell r="A953">
            <v>701</v>
          </cell>
          <cell r="B953" t="str">
            <v>OŠ Sirač</v>
          </cell>
        </row>
        <row r="954">
          <cell r="A954">
            <v>434</v>
          </cell>
          <cell r="B954" t="str">
            <v>OŠ Skakavac</v>
          </cell>
        </row>
        <row r="955">
          <cell r="A955">
            <v>1756</v>
          </cell>
          <cell r="B955" t="str">
            <v>OŠ Skalice</v>
          </cell>
        </row>
        <row r="956">
          <cell r="A956">
            <v>865</v>
          </cell>
          <cell r="B956" t="str">
            <v>OŠ Skrad</v>
          </cell>
        </row>
        <row r="957">
          <cell r="A957">
            <v>1561</v>
          </cell>
          <cell r="B957" t="str">
            <v>OŠ Skradin</v>
          </cell>
        </row>
        <row r="958">
          <cell r="A958">
            <v>1657</v>
          </cell>
          <cell r="B958" t="str">
            <v>OŠ Slakovci</v>
          </cell>
        </row>
        <row r="959">
          <cell r="A959">
            <v>2123</v>
          </cell>
          <cell r="B959" t="str">
            <v>OŠ Slano</v>
          </cell>
        </row>
        <row r="960">
          <cell r="A960">
            <v>1783</v>
          </cell>
          <cell r="B960" t="str">
            <v>OŠ Slatine</v>
          </cell>
        </row>
        <row r="961">
          <cell r="A961">
            <v>383</v>
          </cell>
          <cell r="B961" t="str">
            <v>OŠ Slava Raškaj</v>
          </cell>
        </row>
        <row r="962">
          <cell r="A962">
            <v>719</v>
          </cell>
          <cell r="B962" t="str">
            <v>OŠ Slavka Kolara - Hercegovac</v>
          </cell>
        </row>
        <row r="963">
          <cell r="A963">
            <v>54</v>
          </cell>
          <cell r="B963" t="str">
            <v>OŠ Slavka Kolara - Kravarsko</v>
          </cell>
        </row>
        <row r="964">
          <cell r="A964">
            <v>393</v>
          </cell>
          <cell r="B964" t="str">
            <v>OŠ Slunj</v>
          </cell>
        </row>
        <row r="965">
          <cell r="A965">
            <v>1237</v>
          </cell>
          <cell r="B965" t="str">
            <v>OŠ Smiljevac</v>
          </cell>
        </row>
        <row r="966">
          <cell r="A966">
            <v>2121</v>
          </cell>
          <cell r="B966" t="str">
            <v>OŠ Smokvica</v>
          </cell>
        </row>
        <row r="967">
          <cell r="A967">
            <v>579</v>
          </cell>
          <cell r="B967" t="str">
            <v>OŠ Sokolovac</v>
          </cell>
        </row>
        <row r="968">
          <cell r="A968">
            <v>1758</v>
          </cell>
          <cell r="B968" t="str">
            <v>OŠ Spinut</v>
          </cell>
        </row>
        <row r="969">
          <cell r="A969">
            <v>1767</v>
          </cell>
          <cell r="B969" t="str">
            <v>OŠ Split 3</v>
          </cell>
        </row>
        <row r="970">
          <cell r="A970">
            <v>488</v>
          </cell>
          <cell r="B970" t="str">
            <v>OŠ Sračinec</v>
          </cell>
        </row>
        <row r="971">
          <cell r="A971">
            <v>796</v>
          </cell>
          <cell r="B971" t="str">
            <v>OŠ Srdoči</v>
          </cell>
        </row>
        <row r="972">
          <cell r="A972">
            <v>1777</v>
          </cell>
          <cell r="B972" t="str">
            <v>OŠ Srinjine</v>
          </cell>
        </row>
        <row r="973">
          <cell r="A973">
            <v>1224</v>
          </cell>
          <cell r="B973" t="str">
            <v>OŠ Stanovi</v>
          </cell>
        </row>
        <row r="974">
          <cell r="A974">
            <v>1654</v>
          </cell>
          <cell r="B974" t="str">
            <v>OŠ Stari Jankovci</v>
          </cell>
        </row>
        <row r="975">
          <cell r="A975">
            <v>1274</v>
          </cell>
          <cell r="B975" t="str">
            <v>OŠ Starigrad</v>
          </cell>
        </row>
        <row r="976">
          <cell r="A976">
            <v>2246</v>
          </cell>
          <cell r="B976" t="str">
            <v>OŠ Stenjevec</v>
          </cell>
        </row>
        <row r="977">
          <cell r="A977">
            <v>98</v>
          </cell>
          <cell r="B977" t="str">
            <v>OŠ Stjepan Radić - Božjakovina</v>
          </cell>
        </row>
        <row r="978">
          <cell r="A978">
            <v>1678</v>
          </cell>
          <cell r="B978" t="str">
            <v>OŠ Stjepan Radić - Imotski</v>
          </cell>
        </row>
        <row r="979">
          <cell r="A979">
            <v>1164</v>
          </cell>
          <cell r="B979" t="str">
            <v>OŠ Stjepan Radić - Oprisavci</v>
          </cell>
        </row>
        <row r="980">
          <cell r="A980">
            <v>1713</v>
          </cell>
          <cell r="B980" t="str">
            <v>OŠ Stjepan Radić - Tijarica</v>
          </cell>
        </row>
        <row r="981">
          <cell r="A981">
            <v>1648</v>
          </cell>
          <cell r="B981" t="str">
            <v>OŠ Stjepana Antolovića</v>
          </cell>
        </row>
        <row r="982">
          <cell r="A982">
            <v>3</v>
          </cell>
          <cell r="B982" t="str">
            <v>OŠ Stjepana Basaričeka</v>
          </cell>
        </row>
        <row r="983">
          <cell r="A983">
            <v>2300</v>
          </cell>
          <cell r="B983" t="str">
            <v>OŠ Stjepana Bencekovića</v>
          </cell>
        </row>
        <row r="984">
          <cell r="A984">
            <v>1658</v>
          </cell>
          <cell r="B984" t="str">
            <v>OŠ Stjepana Cvrkovića</v>
          </cell>
        </row>
        <row r="985">
          <cell r="A985">
            <v>1689</v>
          </cell>
          <cell r="B985" t="str">
            <v>OŠ Stjepana Ivičevića</v>
          </cell>
        </row>
        <row r="986">
          <cell r="A986">
            <v>252</v>
          </cell>
          <cell r="B986" t="str">
            <v>OŠ Stjepana Kefelje</v>
          </cell>
        </row>
        <row r="987">
          <cell r="A987">
            <v>1254</v>
          </cell>
          <cell r="B987" t="str">
            <v>OŠ Stjepana Radića - Bibinje</v>
          </cell>
        </row>
        <row r="988">
          <cell r="A988">
            <v>162</v>
          </cell>
          <cell r="B988" t="str">
            <v>OŠ Stjepana Radića - Brestovec Orehovički</v>
          </cell>
        </row>
        <row r="989">
          <cell r="A989">
            <v>1041</v>
          </cell>
          <cell r="B989" t="str">
            <v>OŠ Stjepana Radića - Čaglin</v>
          </cell>
        </row>
        <row r="990">
          <cell r="A990">
            <v>2071</v>
          </cell>
          <cell r="B990" t="str">
            <v>OŠ Stjepana Radića - Metković</v>
          </cell>
        </row>
        <row r="991">
          <cell r="A991">
            <v>1780</v>
          </cell>
          <cell r="B991" t="str">
            <v>OŠ Stobreč</v>
          </cell>
        </row>
        <row r="992">
          <cell r="A992">
            <v>1965</v>
          </cell>
          <cell r="B992" t="str">
            <v>OŠ Stoja</v>
          </cell>
        </row>
        <row r="993">
          <cell r="A993">
            <v>2097</v>
          </cell>
          <cell r="B993" t="str">
            <v>OŠ Ston</v>
          </cell>
        </row>
        <row r="994">
          <cell r="A994">
            <v>2186</v>
          </cell>
          <cell r="B994" t="str">
            <v>OŠ Strahoninec</v>
          </cell>
        </row>
        <row r="995">
          <cell r="A995">
            <v>1789</v>
          </cell>
          <cell r="B995" t="str">
            <v>OŠ Strožanac</v>
          </cell>
        </row>
        <row r="996">
          <cell r="A996">
            <v>3057</v>
          </cell>
          <cell r="B996" t="str">
            <v>OŠ Stubičke Toplice</v>
          </cell>
        </row>
        <row r="997">
          <cell r="A997">
            <v>1826</v>
          </cell>
          <cell r="B997" t="str">
            <v>OŠ Studenci</v>
          </cell>
        </row>
        <row r="998">
          <cell r="A998">
            <v>1769</v>
          </cell>
          <cell r="B998" t="str">
            <v>OŠ Sućidar</v>
          </cell>
        </row>
        <row r="999">
          <cell r="A999">
            <v>998</v>
          </cell>
          <cell r="B999" t="str">
            <v>OŠ Suhopolje</v>
          </cell>
        </row>
        <row r="1000">
          <cell r="A1000">
            <v>1255</v>
          </cell>
          <cell r="B1000" t="str">
            <v>OŠ Sukošan</v>
          </cell>
        </row>
        <row r="1001">
          <cell r="A1001">
            <v>329</v>
          </cell>
          <cell r="B1001" t="str">
            <v>OŠ Sunja</v>
          </cell>
        </row>
        <row r="1002">
          <cell r="A1002">
            <v>1876</v>
          </cell>
          <cell r="B1002" t="str">
            <v>OŠ Supetar</v>
          </cell>
        </row>
        <row r="1003">
          <cell r="A1003">
            <v>1304</v>
          </cell>
          <cell r="B1003" t="str">
            <v>OŠ Sv. Filip i Jakov</v>
          </cell>
        </row>
        <row r="1004">
          <cell r="A1004">
            <v>2298</v>
          </cell>
          <cell r="B1004" t="str">
            <v>OŠ Sveta Klara</v>
          </cell>
        </row>
        <row r="1005">
          <cell r="A1005">
            <v>2187</v>
          </cell>
          <cell r="B1005" t="str">
            <v>OŠ Sveta Marija</v>
          </cell>
        </row>
        <row r="1006">
          <cell r="A1006">
            <v>105</v>
          </cell>
          <cell r="B1006" t="str">
            <v>OŠ Sveta Nedelja</v>
          </cell>
        </row>
        <row r="1007">
          <cell r="A1007">
            <v>1362</v>
          </cell>
          <cell r="B1007" t="str">
            <v>OŠ Svete Ane u Osijeku</v>
          </cell>
        </row>
        <row r="1008">
          <cell r="A1008">
            <v>504</v>
          </cell>
          <cell r="B1008" t="str">
            <v>OŠ Sveti Đurđ</v>
          </cell>
        </row>
        <row r="1009">
          <cell r="A1009">
            <v>212</v>
          </cell>
          <cell r="B1009" t="str">
            <v>OŠ Sveti Križ Začretje</v>
          </cell>
        </row>
        <row r="1010">
          <cell r="A1010">
            <v>2174</v>
          </cell>
          <cell r="B1010" t="str">
            <v>OŠ Sveti Martin na Muri</v>
          </cell>
        </row>
        <row r="1011">
          <cell r="A1011">
            <v>829</v>
          </cell>
          <cell r="B1011" t="str">
            <v>OŠ Sveti Matej</v>
          </cell>
        </row>
        <row r="1012">
          <cell r="A1012">
            <v>584</v>
          </cell>
          <cell r="B1012" t="str">
            <v>OŠ Sveti Petar Orehovec</v>
          </cell>
        </row>
        <row r="1013">
          <cell r="A1013">
            <v>2021</v>
          </cell>
          <cell r="B1013" t="str">
            <v xml:space="preserve">OŠ Svetvinčenat </v>
          </cell>
        </row>
        <row r="1014">
          <cell r="A1014">
            <v>508</v>
          </cell>
          <cell r="B1014" t="str">
            <v>OŠ Svibovec</v>
          </cell>
        </row>
        <row r="1015">
          <cell r="A1015">
            <v>61</v>
          </cell>
          <cell r="B1015" t="str">
            <v>OŠ Ščitarjevo</v>
          </cell>
        </row>
        <row r="1016">
          <cell r="A1016">
            <v>1322</v>
          </cell>
          <cell r="B1016" t="str">
            <v>OŠ Šećerana</v>
          </cell>
        </row>
        <row r="1017">
          <cell r="A1017">
            <v>484</v>
          </cell>
          <cell r="B1017" t="str">
            <v>OŠ Šemovec</v>
          </cell>
        </row>
        <row r="1018">
          <cell r="A1018">
            <v>2195</v>
          </cell>
          <cell r="B1018" t="str">
            <v>OŠ Šestine</v>
          </cell>
        </row>
        <row r="1019">
          <cell r="A1019">
            <v>1961</v>
          </cell>
          <cell r="B1019" t="str">
            <v>OŠ Šijana - Pula</v>
          </cell>
        </row>
        <row r="1020">
          <cell r="A1020">
            <v>1236</v>
          </cell>
          <cell r="B1020" t="str">
            <v>OŠ Šime Budinića - Zadar</v>
          </cell>
        </row>
        <row r="1021">
          <cell r="A1021">
            <v>1233</v>
          </cell>
          <cell r="B1021" t="str">
            <v>OŠ Šimuna Kožičića Benje</v>
          </cell>
        </row>
        <row r="1022">
          <cell r="A1022">
            <v>790</v>
          </cell>
          <cell r="B1022" t="str">
            <v>OŠ Škurinje - Rijeka</v>
          </cell>
        </row>
        <row r="1023">
          <cell r="A1023">
            <v>2908</v>
          </cell>
          <cell r="B1023" t="str">
            <v>OŠ Špansko Oranice</v>
          </cell>
        </row>
        <row r="1024">
          <cell r="A1024">
            <v>711</v>
          </cell>
          <cell r="B1024" t="str">
            <v>OŠ Štefanje</v>
          </cell>
        </row>
        <row r="1025">
          <cell r="A1025">
            <v>2177</v>
          </cell>
          <cell r="B1025" t="str">
            <v>OŠ Štrigova</v>
          </cell>
        </row>
        <row r="1026">
          <cell r="A1026">
            <v>352</v>
          </cell>
          <cell r="B1026" t="str">
            <v>OŠ Švarča</v>
          </cell>
        </row>
        <row r="1027">
          <cell r="A1027">
            <v>1958</v>
          </cell>
          <cell r="B1027" t="str">
            <v xml:space="preserve">OŠ Tar - Vabriga </v>
          </cell>
        </row>
        <row r="1028">
          <cell r="A1028">
            <v>1376</v>
          </cell>
          <cell r="B1028" t="str">
            <v>OŠ Tenja</v>
          </cell>
        </row>
        <row r="1029">
          <cell r="A1029">
            <v>1811</v>
          </cell>
          <cell r="B1029" t="str">
            <v>OŠ Tin Ujević - Krivodol</v>
          </cell>
        </row>
        <row r="1030">
          <cell r="A1030">
            <v>1375</v>
          </cell>
          <cell r="B1030" t="str">
            <v>OŠ Tin Ujević - Osijek</v>
          </cell>
        </row>
        <row r="1031">
          <cell r="A1031">
            <v>1546</v>
          </cell>
          <cell r="B1031" t="str">
            <v>OŠ Tina Ujevića - Šibenik</v>
          </cell>
        </row>
        <row r="1032">
          <cell r="A1032">
            <v>2276</v>
          </cell>
          <cell r="B1032" t="str">
            <v>OŠ Tina Ujevića - Zagreb</v>
          </cell>
        </row>
        <row r="1033">
          <cell r="A1033">
            <v>2252</v>
          </cell>
          <cell r="B1033" t="str">
            <v>OŠ Tituša Brezovačkog</v>
          </cell>
        </row>
        <row r="1034">
          <cell r="A1034">
            <v>2152</v>
          </cell>
          <cell r="B1034" t="str">
            <v>OŠ Tomaša Goričanca - Mala Subotica</v>
          </cell>
        </row>
        <row r="1035">
          <cell r="A1035">
            <v>1971</v>
          </cell>
          <cell r="B1035" t="str">
            <v>OŠ Tone Peruška - Pula</v>
          </cell>
        </row>
        <row r="1036">
          <cell r="A1036">
            <v>2888</v>
          </cell>
          <cell r="B1036" t="str">
            <v>OŠ Tordinci</v>
          </cell>
        </row>
        <row r="1037">
          <cell r="A1037">
            <v>1886</v>
          </cell>
          <cell r="B1037" t="str">
            <v>OŠ Trilj</v>
          </cell>
        </row>
        <row r="1038">
          <cell r="A1038">
            <v>483</v>
          </cell>
          <cell r="B1038" t="str">
            <v>OŠ Trnovec</v>
          </cell>
        </row>
        <row r="1039">
          <cell r="A1039">
            <v>728</v>
          </cell>
          <cell r="B1039" t="str">
            <v>OŠ Trnovitica</v>
          </cell>
        </row>
        <row r="1040">
          <cell r="A1040">
            <v>663</v>
          </cell>
          <cell r="B1040" t="str">
            <v>OŠ Trnovitički Popovac</v>
          </cell>
        </row>
        <row r="1041">
          <cell r="A1041">
            <v>2297</v>
          </cell>
          <cell r="B1041" t="str">
            <v>OŠ Trnsko</v>
          </cell>
        </row>
        <row r="1042">
          <cell r="A1042">
            <v>2281</v>
          </cell>
          <cell r="B1042" t="str">
            <v>OŠ Trnjanska</v>
          </cell>
        </row>
        <row r="1043">
          <cell r="A1043">
            <v>2128</v>
          </cell>
          <cell r="B1043" t="str">
            <v>OŠ Trpanj</v>
          </cell>
        </row>
        <row r="1044">
          <cell r="A1044">
            <v>1665</v>
          </cell>
          <cell r="B1044" t="str">
            <v>OŠ Trpinja</v>
          </cell>
        </row>
        <row r="1045">
          <cell r="A1045">
            <v>791</v>
          </cell>
          <cell r="B1045" t="str">
            <v>OŠ Trsat</v>
          </cell>
        </row>
        <row r="1046">
          <cell r="A1046">
            <v>1763</v>
          </cell>
          <cell r="B1046" t="str">
            <v>OŠ Trstenik</v>
          </cell>
        </row>
        <row r="1047">
          <cell r="A1047">
            <v>1690</v>
          </cell>
          <cell r="B1047" t="str">
            <v>OŠ Tučepi</v>
          </cell>
        </row>
        <row r="1048">
          <cell r="A1048">
            <v>358</v>
          </cell>
          <cell r="B1048" t="str">
            <v>OŠ Turanj</v>
          </cell>
        </row>
        <row r="1049">
          <cell r="A1049">
            <v>792</v>
          </cell>
          <cell r="B1049" t="str">
            <v>OŠ Turnić</v>
          </cell>
        </row>
        <row r="1050">
          <cell r="A1050">
            <v>516</v>
          </cell>
          <cell r="B1050" t="str">
            <v>OŠ Tužno</v>
          </cell>
        </row>
        <row r="1051">
          <cell r="A1051">
            <v>704</v>
          </cell>
          <cell r="B1051" t="str">
            <v>OŠ u Đulovcu</v>
          </cell>
        </row>
        <row r="1052">
          <cell r="A1052">
            <v>1288</v>
          </cell>
          <cell r="B1052" t="str">
            <v>OŠ Valentin Klarin - Preko</v>
          </cell>
        </row>
        <row r="1053">
          <cell r="A1053">
            <v>1928</v>
          </cell>
          <cell r="B1053" t="str">
            <v>OŠ Vazmoslav Gržalja</v>
          </cell>
        </row>
        <row r="1054">
          <cell r="A1054">
            <v>2302</v>
          </cell>
          <cell r="B1054" t="str">
            <v>OŠ Većeslava Holjevca</v>
          </cell>
        </row>
        <row r="1055">
          <cell r="A1055">
            <v>2120</v>
          </cell>
          <cell r="B1055" t="str">
            <v>OŠ Vela Luka</v>
          </cell>
        </row>
        <row r="1056">
          <cell r="A1056">
            <v>1978</v>
          </cell>
          <cell r="B1056" t="str">
            <v>OŠ Veli Vrh - Pula</v>
          </cell>
        </row>
        <row r="1057">
          <cell r="A1057">
            <v>52</v>
          </cell>
          <cell r="B1057" t="str">
            <v>OŠ Velika Mlaka</v>
          </cell>
        </row>
        <row r="1058">
          <cell r="A1058">
            <v>685</v>
          </cell>
          <cell r="B1058" t="str">
            <v>OŠ Velika Pisanica</v>
          </cell>
        </row>
        <row r="1059">
          <cell r="A1059">
            <v>505</v>
          </cell>
          <cell r="B1059" t="str">
            <v>OŠ Veliki Bukovec</v>
          </cell>
        </row>
        <row r="1060">
          <cell r="A1060">
            <v>217</v>
          </cell>
          <cell r="B1060" t="str">
            <v>OŠ Veliko Trgovišće</v>
          </cell>
        </row>
        <row r="1061">
          <cell r="A1061">
            <v>674</v>
          </cell>
          <cell r="B1061" t="str">
            <v>OŠ Veliko Trojstvo</v>
          </cell>
        </row>
        <row r="1062">
          <cell r="A1062">
            <v>1977</v>
          </cell>
          <cell r="B1062" t="str">
            <v>OŠ Veruda - Pula</v>
          </cell>
        </row>
        <row r="1063">
          <cell r="A1063">
            <v>793</v>
          </cell>
          <cell r="B1063" t="str">
            <v>OŠ Vežica</v>
          </cell>
        </row>
        <row r="1064">
          <cell r="A1064">
            <v>1549</v>
          </cell>
          <cell r="B1064" t="str">
            <v>OŠ Vidici</v>
          </cell>
        </row>
        <row r="1065">
          <cell r="A1065">
            <v>1973</v>
          </cell>
          <cell r="B1065" t="str">
            <v>OŠ Vidikovac</v>
          </cell>
        </row>
        <row r="1066">
          <cell r="A1066">
            <v>476</v>
          </cell>
          <cell r="B1066" t="str">
            <v>OŠ Vidovec</v>
          </cell>
        </row>
        <row r="1067">
          <cell r="A1067">
            <v>1369</v>
          </cell>
          <cell r="B1067" t="str">
            <v>OŠ Vijenac</v>
          </cell>
        </row>
        <row r="1068">
          <cell r="A1068">
            <v>1131</v>
          </cell>
          <cell r="B1068" t="str">
            <v>OŠ Viktor Car Emin - Donji Andrijevci</v>
          </cell>
        </row>
        <row r="1069">
          <cell r="A1069">
            <v>836</v>
          </cell>
          <cell r="B1069" t="str">
            <v>OŠ Viktora Cara Emina - Lovran</v>
          </cell>
        </row>
        <row r="1070">
          <cell r="A1070">
            <v>179</v>
          </cell>
          <cell r="B1070" t="str">
            <v>OŠ Viktora Kovačića</v>
          </cell>
        </row>
        <row r="1071">
          <cell r="A1071">
            <v>282</v>
          </cell>
          <cell r="B1071" t="str">
            <v>OŠ Viktorovac</v>
          </cell>
        </row>
        <row r="1072">
          <cell r="A1072">
            <v>1052</v>
          </cell>
          <cell r="B1072" t="str">
            <v>OŠ Vilima Korajca</v>
          </cell>
        </row>
        <row r="1073">
          <cell r="A1073">
            <v>485</v>
          </cell>
          <cell r="B1073" t="str">
            <v>OŠ Vinica</v>
          </cell>
        </row>
        <row r="1074">
          <cell r="A1074">
            <v>1720</v>
          </cell>
          <cell r="B1074" t="str">
            <v>OŠ Vis</v>
          </cell>
        </row>
        <row r="1075">
          <cell r="A1075">
            <v>1778</v>
          </cell>
          <cell r="B1075" t="str">
            <v>OŠ Visoka - Split</v>
          </cell>
        </row>
        <row r="1076">
          <cell r="A1076">
            <v>515</v>
          </cell>
          <cell r="B1076" t="str">
            <v>OŠ Visoko - Visoko</v>
          </cell>
        </row>
        <row r="1077">
          <cell r="A1077">
            <v>1381</v>
          </cell>
          <cell r="B1077" t="str">
            <v>OŠ Višnjevac</v>
          </cell>
        </row>
        <row r="1078">
          <cell r="A1078">
            <v>2014</v>
          </cell>
          <cell r="B1078" t="str">
            <v>OŠ Vitomir Širola - Pajo</v>
          </cell>
        </row>
        <row r="1079">
          <cell r="A1079">
            <v>1136</v>
          </cell>
          <cell r="B1079" t="str">
            <v>OŠ Vjekoslav Klaić</v>
          </cell>
        </row>
        <row r="1080">
          <cell r="A1080">
            <v>1566</v>
          </cell>
          <cell r="B1080" t="str">
            <v>OŠ Vjekoslava Kaleba</v>
          </cell>
        </row>
        <row r="1081">
          <cell r="A1081">
            <v>1748</v>
          </cell>
          <cell r="B1081" t="str">
            <v>OŠ Vjekoslava Paraća</v>
          </cell>
        </row>
        <row r="1082">
          <cell r="A1082">
            <v>2218</v>
          </cell>
          <cell r="B1082" t="str">
            <v>OŠ Vjenceslava Novaka</v>
          </cell>
        </row>
        <row r="1083">
          <cell r="A1083">
            <v>4056</v>
          </cell>
          <cell r="B1083" t="str">
            <v>OŠ Vladimir Deščak</v>
          </cell>
        </row>
        <row r="1084">
          <cell r="A1084">
            <v>780</v>
          </cell>
          <cell r="B1084" t="str">
            <v>OŠ Vladimir Gortan - Rijeka</v>
          </cell>
        </row>
        <row r="1085">
          <cell r="A1085">
            <v>1195</v>
          </cell>
          <cell r="B1085" t="str">
            <v>OŠ Vladimir Nazor - Adžamovci</v>
          </cell>
        </row>
        <row r="1086">
          <cell r="A1086">
            <v>164</v>
          </cell>
          <cell r="B1086" t="str">
            <v>OŠ Vladimir Nazor - Budinščina</v>
          </cell>
        </row>
        <row r="1087">
          <cell r="A1087">
            <v>1445</v>
          </cell>
          <cell r="B1087" t="str">
            <v>OŠ Vladimir Nazor - Čepin</v>
          </cell>
        </row>
        <row r="1088">
          <cell r="A1088">
            <v>340</v>
          </cell>
          <cell r="B1088" t="str">
            <v>OŠ Vladimir Nazor - Duga Resa</v>
          </cell>
        </row>
        <row r="1089">
          <cell r="A1089">
            <v>1339</v>
          </cell>
          <cell r="B1089" t="str">
            <v>OŠ Vladimir Nazor - Đakovo</v>
          </cell>
        </row>
        <row r="1090">
          <cell r="A1090">
            <v>1647</v>
          </cell>
          <cell r="B1090" t="str">
            <v>OŠ Vladimir Nazor - Komletinci</v>
          </cell>
        </row>
        <row r="1091">
          <cell r="A1091">
            <v>546</v>
          </cell>
          <cell r="B1091" t="str">
            <v>OŠ Vladimir Nazor - Križevci</v>
          </cell>
        </row>
        <row r="1092">
          <cell r="A1092">
            <v>1297</v>
          </cell>
          <cell r="B1092" t="str">
            <v>OŠ Vladimir Nazor - Neviđane</v>
          </cell>
        </row>
        <row r="1093">
          <cell r="A1093">
            <v>113</v>
          </cell>
          <cell r="B1093" t="str">
            <v>OŠ Vladimir Nazor - Pisarovina</v>
          </cell>
        </row>
        <row r="1094">
          <cell r="A1094">
            <v>2078</v>
          </cell>
          <cell r="B1094" t="str">
            <v>OŠ Vladimir Nazor - Ploče</v>
          </cell>
        </row>
        <row r="1095">
          <cell r="A1095">
            <v>1110</v>
          </cell>
          <cell r="B1095" t="str">
            <v>OŠ Vladimir Nazor - Slavonski Brod</v>
          </cell>
        </row>
        <row r="1096">
          <cell r="A1096">
            <v>481</v>
          </cell>
          <cell r="B1096" t="str">
            <v>OŠ Vladimir Nazor - Sveti Ilija</v>
          </cell>
        </row>
        <row r="1097">
          <cell r="A1097">
            <v>334</v>
          </cell>
          <cell r="B1097" t="str">
            <v>OŠ Vladimir Nazor - Topusko</v>
          </cell>
        </row>
        <row r="1098">
          <cell r="A1098">
            <v>1082</v>
          </cell>
          <cell r="B1098" t="str">
            <v>OŠ Vladimir Nazor - Trenkovo</v>
          </cell>
        </row>
        <row r="1099">
          <cell r="A1099">
            <v>961</v>
          </cell>
          <cell r="B1099" t="str">
            <v>OŠ Vladimir Nazor - Virovitica</v>
          </cell>
        </row>
        <row r="1100">
          <cell r="A1100">
            <v>1365</v>
          </cell>
          <cell r="B1100" t="str">
            <v>OŠ Vladimira Becića - Osijek</v>
          </cell>
        </row>
        <row r="1101">
          <cell r="A1101">
            <v>2043</v>
          </cell>
          <cell r="B1101" t="str">
            <v>OŠ Vladimira Gortana - Žminj</v>
          </cell>
        </row>
        <row r="1102">
          <cell r="A1102">
            <v>730</v>
          </cell>
          <cell r="B1102" t="str">
            <v>OŠ Vladimira Nazora - Crikvenica</v>
          </cell>
        </row>
        <row r="1103">
          <cell r="A1103">
            <v>638</v>
          </cell>
          <cell r="B1103" t="str">
            <v>OŠ Vladimira Nazora - Daruvar</v>
          </cell>
        </row>
        <row r="1104">
          <cell r="A1104">
            <v>1395</v>
          </cell>
          <cell r="B1104" t="str">
            <v>OŠ Vladimira Nazora - Feričanci</v>
          </cell>
        </row>
        <row r="1105">
          <cell r="A1105">
            <v>2006</v>
          </cell>
          <cell r="B1105" t="str">
            <v>OŠ Vladimira Nazora - Krnica</v>
          </cell>
        </row>
        <row r="1106">
          <cell r="A1106">
            <v>990</v>
          </cell>
          <cell r="B1106" t="str">
            <v>OŠ Vladimira Nazora - Nova Bukovica</v>
          </cell>
        </row>
        <row r="1107">
          <cell r="A1107">
            <v>1942</v>
          </cell>
          <cell r="B1107" t="str">
            <v>OŠ Vladimira Nazora - Pazin</v>
          </cell>
        </row>
        <row r="1108">
          <cell r="A1108">
            <v>1794</v>
          </cell>
          <cell r="B1108" t="str">
            <v>OŠ Vladimira Nazora - Postira</v>
          </cell>
        </row>
        <row r="1109">
          <cell r="A1109">
            <v>1998</v>
          </cell>
          <cell r="B1109" t="str">
            <v>OŠ Vladimira Nazora - Potpićan</v>
          </cell>
        </row>
        <row r="1110">
          <cell r="A1110">
            <v>2137</v>
          </cell>
          <cell r="B1110" t="str">
            <v>OŠ Vladimira Nazora - Pribislavec</v>
          </cell>
        </row>
        <row r="1111">
          <cell r="A1111">
            <v>1985</v>
          </cell>
          <cell r="B1111" t="str">
            <v>OŠ Vladimira Nazora - Rovinj</v>
          </cell>
        </row>
        <row r="1112">
          <cell r="A1112">
            <v>1260</v>
          </cell>
          <cell r="B1112" t="str">
            <v>OŠ Vladimira Nazora - Škabrnje</v>
          </cell>
        </row>
        <row r="1113">
          <cell r="A1113">
            <v>1579</v>
          </cell>
          <cell r="B1113" t="str">
            <v>OŠ Vladimira Nazora - Vinkovci</v>
          </cell>
        </row>
        <row r="1114">
          <cell r="A1114">
            <v>2041</v>
          </cell>
          <cell r="B1114" t="str">
            <v>OŠ Vladimira Nazora - Vrsar</v>
          </cell>
        </row>
        <row r="1115">
          <cell r="A1115">
            <v>2220</v>
          </cell>
          <cell r="B1115" t="str">
            <v>OŠ Vladimira Nazora - Zagreb</v>
          </cell>
        </row>
        <row r="1116">
          <cell r="A1116">
            <v>249</v>
          </cell>
          <cell r="B1116" t="str">
            <v>OŠ Vladimira Vidrića</v>
          </cell>
        </row>
        <row r="1117">
          <cell r="A1117">
            <v>995</v>
          </cell>
          <cell r="B1117" t="str">
            <v>OŠ Voćin</v>
          </cell>
        </row>
        <row r="1118">
          <cell r="A1118">
            <v>1571</v>
          </cell>
          <cell r="B1118" t="str">
            <v>OŠ Vodice</v>
          </cell>
        </row>
        <row r="1119">
          <cell r="A1119">
            <v>2036</v>
          </cell>
          <cell r="B1119" t="str">
            <v xml:space="preserve">OŠ Vodnjan </v>
          </cell>
        </row>
        <row r="1120">
          <cell r="A1120">
            <v>1659</v>
          </cell>
          <cell r="B1120" t="str">
            <v>OŠ Vođinci</v>
          </cell>
        </row>
        <row r="1121">
          <cell r="A1121">
            <v>396</v>
          </cell>
          <cell r="B1121" t="str">
            <v>OŠ Vojnić</v>
          </cell>
        </row>
        <row r="1122">
          <cell r="A1122">
            <v>2267</v>
          </cell>
          <cell r="B1122" t="str">
            <v>OŠ Voltino</v>
          </cell>
        </row>
        <row r="1123">
          <cell r="A1123">
            <v>1245</v>
          </cell>
          <cell r="B1123" t="str">
            <v>OŠ Voštarnica - Zadar</v>
          </cell>
        </row>
        <row r="1124">
          <cell r="A1124">
            <v>2271</v>
          </cell>
          <cell r="B1124" t="str">
            <v>OŠ Vrbani</v>
          </cell>
        </row>
        <row r="1125">
          <cell r="A1125">
            <v>1721</v>
          </cell>
          <cell r="B1125" t="str">
            <v>OŠ Vrgorac</v>
          </cell>
        </row>
        <row r="1126">
          <cell r="A1126">
            <v>1551</v>
          </cell>
          <cell r="B1126" t="str">
            <v>OŠ Vrpolje</v>
          </cell>
        </row>
        <row r="1127">
          <cell r="A1127">
            <v>2305</v>
          </cell>
          <cell r="B1127" t="str">
            <v>OŠ Vugrovec - Kašina</v>
          </cell>
        </row>
        <row r="1128">
          <cell r="A1128">
            <v>2245</v>
          </cell>
          <cell r="B1128" t="str">
            <v>OŠ Vukomerec</v>
          </cell>
        </row>
        <row r="1129">
          <cell r="A1129">
            <v>41</v>
          </cell>
          <cell r="B1129" t="str">
            <v>OŠ Vukovina</v>
          </cell>
        </row>
        <row r="1130">
          <cell r="A1130">
            <v>1246</v>
          </cell>
          <cell r="B1130" t="str">
            <v>OŠ Zadarski otoci - Zadar</v>
          </cell>
        </row>
        <row r="1131">
          <cell r="A1131">
            <v>1907</v>
          </cell>
          <cell r="B1131" t="str">
            <v>OŠ Zagvozd</v>
          </cell>
        </row>
        <row r="1132">
          <cell r="A1132">
            <v>776</v>
          </cell>
          <cell r="B1132" t="str">
            <v>OŠ Zamet</v>
          </cell>
        </row>
        <row r="1133">
          <cell r="A1133">
            <v>2296</v>
          </cell>
          <cell r="B1133" t="str">
            <v>OŠ Zapruđe</v>
          </cell>
        </row>
        <row r="1134">
          <cell r="A1134">
            <v>1055</v>
          </cell>
          <cell r="B1134" t="str">
            <v>OŠ Zdenka Turkovića</v>
          </cell>
        </row>
        <row r="1135">
          <cell r="A1135">
            <v>1257</v>
          </cell>
          <cell r="B1135" t="str">
            <v>OŠ Zemunik</v>
          </cell>
        </row>
        <row r="1136">
          <cell r="A1136">
            <v>153</v>
          </cell>
          <cell r="B1136" t="str">
            <v>OŠ Zlatar Bistrica</v>
          </cell>
        </row>
        <row r="1137">
          <cell r="A1137">
            <v>1422</v>
          </cell>
          <cell r="B1137" t="str">
            <v>OŠ Zmajevac</v>
          </cell>
        </row>
        <row r="1138">
          <cell r="A1138">
            <v>1913</v>
          </cell>
          <cell r="B1138" t="str">
            <v>OŠ Zmijavci</v>
          </cell>
        </row>
        <row r="1139">
          <cell r="A1139">
            <v>4064</v>
          </cell>
          <cell r="B1139" t="str">
            <v>OŠ Zorke Sever</v>
          </cell>
        </row>
        <row r="1140">
          <cell r="A1140">
            <v>890</v>
          </cell>
          <cell r="B1140" t="str">
            <v>OŠ Zrinskih i Frankopana</v>
          </cell>
        </row>
        <row r="1141">
          <cell r="A1141">
            <v>1632</v>
          </cell>
          <cell r="B1141" t="str">
            <v>OŠ Zrinskih Nuštar</v>
          </cell>
        </row>
        <row r="1142">
          <cell r="A1142">
            <v>255</v>
          </cell>
          <cell r="B1142" t="str">
            <v>OŠ Zvonimira Franka</v>
          </cell>
        </row>
        <row r="1143">
          <cell r="A1143">
            <v>734</v>
          </cell>
          <cell r="B1143" t="str">
            <v>OŠ Zvonka Cara</v>
          </cell>
        </row>
        <row r="1144">
          <cell r="A1144">
            <v>436</v>
          </cell>
          <cell r="B1144" t="str">
            <v>OŠ Žakanje</v>
          </cell>
        </row>
        <row r="1145">
          <cell r="A1145">
            <v>2239</v>
          </cell>
          <cell r="B1145" t="str">
            <v>OŠ Žitnjak</v>
          </cell>
        </row>
        <row r="1146">
          <cell r="A1146">
            <v>4057</v>
          </cell>
          <cell r="B1146" t="str">
            <v>OŠ Žnjan-Pazdigrad</v>
          </cell>
        </row>
        <row r="1147">
          <cell r="A1147">
            <v>1774</v>
          </cell>
          <cell r="B1147" t="str">
            <v>OŠ Žrnovnica</v>
          </cell>
        </row>
        <row r="1148">
          <cell r="A1148">
            <v>2129</v>
          </cell>
          <cell r="B1148" t="str">
            <v>OŠ Župa Dubrovačka</v>
          </cell>
        </row>
        <row r="1149">
          <cell r="A1149">
            <v>2210</v>
          </cell>
          <cell r="B1149" t="str">
            <v>OŠ Žuti brijeg</v>
          </cell>
        </row>
        <row r="1150">
          <cell r="A1150">
            <v>2653</v>
          </cell>
          <cell r="B1150" t="str">
            <v>Pazinski kolegij - Klasična gimnazija Pazin s pravom javnosti</v>
          </cell>
        </row>
        <row r="1151">
          <cell r="A1151">
            <v>4035</v>
          </cell>
          <cell r="B1151" t="str">
            <v>Policijska akademija</v>
          </cell>
        </row>
        <row r="1152">
          <cell r="A1152">
            <v>2325</v>
          </cell>
          <cell r="B1152" t="str">
            <v>Poliklinika za rehabilitaciju slušanja i govora SUVAG</v>
          </cell>
        </row>
        <row r="1153">
          <cell r="A1153">
            <v>2551</v>
          </cell>
          <cell r="B1153" t="str">
            <v>Poljoprivredna i veterinarska škola - Osijek</v>
          </cell>
        </row>
        <row r="1154">
          <cell r="A1154">
            <v>2732</v>
          </cell>
          <cell r="B1154" t="str">
            <v>Poljoprivredna škola - Zagreb</v>
          </cell>
        </row>
        <row r="1155">
          <cell r="A1155">
            <v>2530</v>
          </cell>
          <cell r="B1155" t="str">
            <v>Poljoprivredna, prehrambena i veterinarska škola Stanka Ožanića</v>
          </cell>
        </row>
        <row r="1156">
          <cell r="A1156">
            <v>2587</v>
          </cell>
          <cell r="B1156" t="str">
            <v>Poljoprivredno šumarska škola - Vinkovci</v>
          </cell>
        </row>
        <row r="1157">
          <cell r="A1157">
            <v>2498</v>
          </cell>
          <cell r="B1157" t="str">
            <v>Poljoprivredno-prehrambena škola - Požega</v>
          </cell>
        </row>
        <row r="1158">
          <cell r="A1158">
            <v>2478</v>
          </cell>
          <cell r="B1158" t="str">
            <v>Pomorska škola - Bakar</v>
          </cell>
        </row>
        <row r="1159">
          <cell r="A1159">
            <v>2632</v>
          </cell>
          <cell r="B1159" t="str">
            <v>Pomorska škola - Split</v>
          </cell>
        </row>
        <row r="1160">
          <cell r="A1160">
            <v>2524</v>
          </cell>
          <cell r="B1160" t="str">
            <v>Pomorska škola - Zadar</v>
          </cell>
        </row>
        <row r="1161">
          <cell r="A1161">
            <v>2679</v>
          </cell>
          <cell r="B1161" t="str">
            <v>Pomorsko-tehnička škola - Dubrovnik</v>
          </cell>
        </row>
        <row r="1162">
          <cell r="A1162">
            <v>2730</v>
          </cell>
          <cell r="B1162" t="str">
            <v>Poštanska i telekomunikacijska škola - Zagreb</v>
          </cell>
        </row>
        <row r="1163">
          <cell r="A1163">
            <v>2733</v>
          </cell>
          <cell r="B1163" t="str">
            <v>Prehrambeno - tehnološka škola - Zagreb</v>
          </cell>
        </row>
        <row r="1164">
          <cell r="A1164">
            <v>2458</v>
          </cell>
          <cell r="B1164" t="str">
            <v>Prirodoslovna i grafička škola - Rijeka</v>
          </cell>
        </row>
        <row r="1165">
          <cell r="A1165">
            <v>2391</v>
          </cell>
          <cell r="B1165" t="str">
            <v>Prirodoslovna škola - Karlovac</v>
          </cell>
        </row>
        <row r="1166">
          <cell r="A1166">
            <v>2728</v>
          </cell>
          <cell r="B1166" t="str">
            <v>Prirodoslovna škola Vladimira Preloga</v>
          </cell>
        </row>
        <row r="1167">
          <cell r="A1167">
            <v>2529</v>
          </cell>
          <cell r="B1167" t="str">
            <v>Prirodoslovno - grafička škola - Zadar</v>
          </cell>
        </row>
        <row r="1168">
          <cell r="A1168">
            <v>2615</v>
          </cell>
          <cell r="B1168" t="str">
            <v>Prirodoslovna škola Split</v>
          </cell>
        </row>
        <row r="1169">
          <cell r="A1169">
            <v>2840</v>
          </cell>
          <cell r="B1169" t="str">
            <v>Privatna ekonomsko-poslovna škola s pravom javnosti - Varaždin</v>
          </cell>
        </row>
        <row r="1170">
          <cell r="A1170">
            <v>2787</v>
          </cell>
          <cell r="B1170" t="str">
            <v>Privatna gimnazija Dr. Časl, s pravom javnosti</v>
          </cell>
        </row>
        <row r="1171">
          <cell r="A1171">
            <v>2777</v>
          </cell>
          <cell r="B1171" t="str">
            <v>Privatna gimnazija i ekonomska škola Katarina Zrinski</v>
          </cell>
        </row>
        <row r="1172">
          <cell r="A1172">
            <v>2790</v>
          </cell>
          <cell r="B1172" t="str">
            <v>Privatna gimnazija i ekonomsko-informatička škola Futura s pravom javnosti</v>
          </cell>
        </row>
        <row r="1173">
          <cell r="A1173">
            <v>2788</v>
          </cell>
          <cell r="B1173" t="str">
            <v>Privatna gimnazija i strukovna škola Svijet s pravom javnosti</v>
          </cell>
        </row>
        <row r="1174">
          <cell r="A1174">
            <v>2844</v>
          </cell>
          <cell r="B1174" t="str">
            <v>Privatna gimnazija i turističko-ugostiteljska škola Jure Kuprešak  - Zagreb</v>
          </cell>
        </row>
        <row r="1175">
          <cell r="A1175">
            <v>2669</v>
          </cell>
          <cell r="B1175" t="str">
            <v>Privatna gimnazija Juraj Dobrila, s pravom javnosti</v>
          </cell>
        </row>
        <row r="1176">
          <cell r="A1176">
            <v>4059</v>
          </cell>
          <cell r="B1176" t="str">
            <v>Privatna gimnazija NOVA s pravom javnosti</v>
          </cell>
        </row>
        <row r="1177">
          <cell r="A1177">
            <v>2640</v>
          </cell>
          <cell r="B1177" t="str">
            <v>Privatna jezična gimnazija Pitagora - srednja škola s pravom javnosti</v>
          </cell>
        </row>
        <row r="1178">
          <cell r="A1178">
            <v>2916</v>
          </cell>
          <cell r="B1178" t="str">
            <v xml:space="preserve">Privatna jezično-informatička gimnazija Leonardo da Vinci </v>
          </cell>
        </row>
        <row r="1179">
          <cell r="A1179">
            <v>2774</v>
          </cell>
          <cell r="B1179" t="str">
            <v>Privatna klasična gimnazija s pravom javnosti - Zagreb</v>
          </cell>
        </row>
        <row r="1180">
          <cell r="A1180">
            <v>2941</v>
          </cell>
          <cell r="B1180" t="str">
            <v>Privatna osnovna glazbena škola Bonar</v>
          </cell>
        </row>
        <row r="1181">
          <cell r="A1181">
            <v>1784</v>
          </cell>
          <cell r="B1181" t="str">
            <v>Privatna osnovna glazbena škola Boris Papandopulo</v>
          </cell>
        </row>
        <row r="1182">
          <cell r="A1182">
            <v>1253</v>
          </cell>
          <cell r="B1182" t="str">
            <v>Privatna osnovna škola Nova</v>
          </cell>
        </row>
        <row r="1183">
          <cell r="A1183">
            <v>4002</v>
          </cell>
          <cell r="B1183" t="str">
            <v>Privatna sportska i jezična gimnazija Franjo Bučar</v>
          </cell>
        </row>
        <row r="1184">
          <cell r="A1184">
            <v>4037</v>
          </cell>
          <cell r="B1184" t="str">
            <v>Privatna srednja ekonomska škola "Knez Malduh" Split</v>
          </cell>
        </row>
        <row r="1185">
          <cell r="A1185">
            <v>2784</v>
          </cell>
          <cell r="B1185" t="str">
            <v>Privatna srednja ekonomska škola INOVA s pravom javnosti</v>
          </cell>
        </row>
        <row r="1186">
          <cell r="A1186">
            <v>4031</v>
          </cell>
          <cell r="B1186" t="str">
            <v>Privatna srednja ekonomska škola Verte Nova</v>
          </cell>
        </row>
        <row r="1187">
          <cell r="A1187">
            <v>2641</v>
          </cell>
          <cell r="B1187" t="str">
            <v>Privatna srednja škola Marko Antun de Dominis, s pravom javnosti</v>
          </cell>
        </row>
        <row r="1188">
          <cell r="A1188">
            <v>2417</v>
          </cell>
          <cell r="B1188" t="str">
            <v>Privatna srednja škola Varaždin s pravom javnosti</v>
          </cell>
        </row>
        <row r="1189">
          <cell r="A1189">
            <v>2915</v>
          </cell>
          <cell r="B1189" t="str">
            <v>Privatna srednja ugostiteljska škola Wallner - Split</v>
          </cell>
        </row>
        <row r="1190">
          <cell r="A1190">
            <v>2785</v>
          </cell>
          <cell r="B1190" t="str">
            <v>Privatna umjetnička gimnazija, s pravom javnosti - Zagreb</v>
          </cell>
        </row>
        <row r="1191">
          <cell r="A1191">
            <v>2839</v>
          </cell>
          <cell r="B1191" t="str">
            <v>Privatna varaždinska gimnazija s pravom javnosti</v>
          </cell>
        </row>
        <row r="1192">
          <cell r="A1192">
            <v>2467</v>
          </cell>
          <cell r="B1192" t="str">
            <v>Prometna škola - Rijeka</v>
          </cell>
        </row>
        <row r="1193">
          <cell r="A1193">
            <v>2572</v>
          </cell>
          <cell r="B1193" t="str">
            <v>Prometno-tehnička škola - Šibenik</v>
          </cell>
        </row>
        <row r="1194">
          <cell r="A1194">
            <v>1385</v>
          </cell>
          <cell r="B1194" t="str">
            <v>Prosvjetno-kulturni centar Mađara u Republici Hrvatskoj</v>
          </cell>
        </row>
        <row r="1195">
          <cell r="A1195">
            <v>2725</v>
          </cell>
          <cell r="B1195" t="str">
            <v>Prva ekonomska škola - Zagreb</v>
          </cell>
        </row>
        <row r="1196">
          <cell r="A1196">
            <v>2406</v>
          </cell>
          <cell r="B1196" t="str">
            <v>Prva gimnazija - Varaždin</v>
          </cell>
        </row>
        <row r="1197">
          <cell r="A1197">
            <v>4009</v>
          </cell>
          <cell r="B1197" t="str">
            <v>Prva katolička osnovna škola u Gradu Zagrebu</v>
          </cell>
        </row>
        <row r="1198">
          <cell r="A1198">
            <v>368</v>
          </cell>
          <cell r="B1198" t="str">
            <v>Prva osnovna škola - Ogulin</v>
          </cell>
        </row>
        <row r="1199">
          <cell r="A1199">
            <v>4036</v>
          </cell>
          <cell r="B1199" t="str">
            <v>Prva privatna ekonomska škola Požega</v>
          </cell>
        </row>
        <row r="1200">
          <cell r="A1200">
            <v>3283</v>
          </cell>
          <cell r="B1200" t="str">
            <v>Prva privatna gimnazija - Karlovac</v>
          </cell>
        </row>
        <row r="1201">
          <cell r="A1201">
            <v>2416</v>
          </cell>
          <cell r="B1201" t="str">
            <v>Prva privatna gimnazija s pravom javnosti - Varaždin</v>
          </cell>
        </row>
        <row r="1202">
          <cell r="A1202">
            <v>2773</v>
          </cell>
          <cell r="B1202" t="str">
            <v>Prva privatna gimnazija s pravom javnosti - Zagreb</v>
          </cell>
        </row>
        <row r="1203">
          <cell r="A1203">
            <v>1982</v>
          </cell>
          <cell r="B1203" t="str">
            <v>Prva privatna osnovna škola Juraj Dobrila s pravom javnosti</v>
          </cell>
        </row>
        <row r="1204">
          <cell r="A1204">
            <v>4038</v>
          </cell>
          <cell r="B1204" t="str">
            <v>Prva privatna škola za osobne usluge Zagreb</v>
          </cell>
        </row>
        <row r="1205">
          <cell r="A1205">
            <v>2457</v>
          </cell>
          <cell r="B1205" t="str">
            <v>Prva riječka hrvatska gimnazija</v>
          </cell>
        </row>
        <row r="1206">
          <cell r="A1206">
            <v>2843</v>
          </cell>
          <cell r="B1206" t="str">
            <v>Prva Srednja informatička škola, s pravom javnosti</v>
          </cell>
        </row>
        <row r="1207">
          <cell r="A1207">
            <v>2538</v>
          </cell>
          <cell r="B1207" t="str">
            <v>Prva srednja škola - Beli Manastir</v>
          </cell>
        </row>
        <row r="1208">
          <cell r="A1208">
            <v>2460</v>
          </cell>
          <cell r="B1208" t="str">
            <v>Prva sušačka hrvatska gimnazija u Rijeci</v>
          </cell>
        </row>
        <row r="1209">
          <cell r="A1209">
            <v>4034</v>
          </cell>
          <cell r="B1209" t="str">
            <v>Pučko otvoreno učilište Zagreb</v>
          </cell>
        </row>
        <row r="1210">
          <cell r="A1210">
            <v>2471</v>
          </cell>
          <cell r="B1210" t="str">
            <v>Salezijanska klasična gimnazija - s pravom javnosti</v>
          </cell>
        </row>
        <row r="1211">
          <cell r="A1211">
            <v>2480</v>
          </cell>
          <cell r="B1211" t="str">
            <v>Srednja glazbena škola Mirković - s pravom javnosti</v>
          </cell>
        </row>
        <row r="1212">
          <cell r="A1212">
            <v>2428</v>
          </cell>
          <cell r="B1212" t="str">
            <v>Srednja gospodarska škola - Križevci</v>
          </cell>
        </row>
        <row r="1213">
          <cell r="A1213">
            <v>2513</v>
          </cell>
          <cell r="B1213" t="str">
            <v>Srednja medicinska škola - Slavonski Brod</v>
          </cell>
        </row>
        <row r="1214">
          <cell r="A1214">
            <v>2689</v>
          </cell>
          <cell r="B1214" t="str">
            <v xml:space="preserve">Srednja poljoprivredna i tehnička škola - Opuzen </v>
          </cell>
        </row>
        <row r="1215">
          <cell r="A1215">
            <v>2604</v>
          </cell>
          <cell r="B1215" t="str">
            <v>Srednja strukovna škola - Makarska</v>
          </cell>
        </row>
        <row r="1216">
          <cell r="A1216">
            <v>2354</v>
          </cell>
          <cell r="B1216" t="str">
            <v>Srednja strukovna škola - Samobor</v>
          </cell>
        </row>
        <row r="1217">
          <cell r="A1217">
            <v>2578</v>
          </cell>
          <cell r="B1217" t="str">
            <v>Srednja strukovna škola - Šibenik</v>
          </cell>
        </row>
        <row r="1218">
          <cell r="A1218">
            <v>2412</v>
          </cell>
          <cell r="B1218" t="str">
            <v>Srednja strukovna škola - Varaždin</v>
          </cell>
        </row>
        <row r="1219">
          <cell r="A1219">
            <v>2358</v>
          </cell>
          <cell r="B1219" t="str">
            <v>Srednja strukovna škola - Velika Gorica</v>
          </cell>
        </row>
        <row r="1220">
          <cell r="A1220">
            <v>2585</v>
          </cell>
          <cell r="B1220" t="str">
            <v>Srednja strukovna škola - Vinkovci</v>
          </cell>
        </row>
        <row r="1221">
          <cell r="A1221">
            <v>2543</v>
          </cell>
          <cell r="B1221" t="str">
            <v>Srednja strukovna škola Antuna Horvata - Đakovo</v>
          </cell>
        </row>
        <row r="1222">
          <cell r="A1222">
            <v>2606</v>
          </cell>
          <cell r="B1222" t="str">
            <v>Srednja strukovna škola bana Josipa Jelačića</v>
          </cell>
        </row>
        <row r="1223">
          <cell r="A1223">
            <v>2611</v>
          </cell>
          <cell r="B1223" t="str">
            <v>Srednja strukovna škola Blaž Jurjev Trogiranin</v>
          </cell>
        </row>
        <row r="1224">
          <cell r="A1224">
            <v>3284</v>
          </cell>
          <cell r="B1224" t="str">
            <v>Srednja strukovna škola Kotva</v>
          </cell>
        </row>
        <row r="1225">
          <cell r="A1225">
            <v>2906</v>
          </cell>
          <cell r="B1225" t="str">
            <v xml:space="preserve">Srednja strukovna škola Kralja Zvonimira </v>
          </cell>
        </row>
        <row r="1226">
          <cell r="A1226">
            <v>4006</v>
          </cell>
          <cell r="B1226" t="str">
            <v>Srednja škola Delnice</v>
          </cell>
        </row>
        <row r="1227">
          <cell r="A1227">
            <v>4018</v>
          </cell>
          <cell r="B1227" t="str">
            <v>Srednja škola Isidora Kršnjavoga Našice</v>
          </cell>
        </row>
        <row r="1228">
          <cell r="A1228">
            <v>4004</v>
          </cell>
          <cell r="B1228" t="str">
            <v>Srednja škola Ludbreg</v>
          </cell>
        </row>
        <row r="1229">
          <cell r="A1229">
            <v>4005</v>
          </cell>
          <cell r="B1229" t="str">
            <v>Srednja škola Novi Marof</v>
          </cell>
        </row>
        <row r="1230">
          <cell r="A1230">
            <v>2667</v>
          </cell>
          <cell r="B1230" t="str">
            <v>Srednja škola s pravom javnosti Manero - Višnjan</v>
          </cell>
        </row>
        <row r="1231">
          <cell r="A1231">
            <v>2419</v>
          </cell>
          <cell r="B1231" t="str">
            <v>Srednja škola u Maruševcu s pravom javnosti</v>
          </cell>
        </row>
        <row r="1232">
          <cell r="A1232">
            <v>2455</v>
          </cell>
          <cell r="B1232" t="str">
            <v>Srednja škola za elektrotehniku i računalstvo - Rijeka</v>
          </cell>
        </row>
        <row r="1233">
          <cell r="A1233">
            <v>2453</v>
          </cell>
          <cell r="B1233" t="str">
            <v xml:space="preserve">Srednja talijanska škola - Rijeka </v>
          </cell>
        </row>
        <row r="1234">
          <cell r="A1234">
            <v>2627</v>
          </cell>
          <cell r="B1234" t="str">
            <v>Srednja tehnička prometna škola - Split</v>
          </cell>
        </row>
        <row r="1235">
          <cell r="A1235">
            <v>2791</v>
          </cell>
          <cell r="B1235" t="str">
            <v>Srpska pravoslavna opća gimnazija Kantakuzina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Bartola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2614</v>
          </cell>
          <cell r="B1249" t="str">
            <v>SŠ Braća Radić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3162</v>
          </cell>
          <cell r="B1252" t="str">
            <v>SŠ Čakovec</v>
          </cell>
        </row>
        <row r="1253">
          <cell r="A1253">
            <v>2437</v>
          </cell>
          <cell r="B1253" t="str">
            <v>SŠ Čazma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2411</v>
          </cell>
          <cell r="B1318" t="str">
            <v>Strojarska i prometna škola - Varaždin</v>
          </cell>
        </row>
        <row r="1319">
          <cell r="A1319">
            <v>2452</v>
          </cell>
          <cell r="B1319" t="str">
            <v>Strojarska škola za industrijska i obrtnička zanimanja - Rijeka</v>
          </cell>
        </row>
        <row r="1320">
          <cell r="A1320">
            <v>2546</v>
          </cell>
          <cell r="B1320" t="str">
            <v>Strojarska tehnička škola - Osijek</v>
          </cell>
        </row>
        <row r="1321">
          <cell r="A1321">
            <v>2737</v>
          </cell>
          <cell r="B1321" t="str">
            <v>Strojarska tehnička škola Fausta Vrančića</v>
          </cell>
        </row>
        <row r="1322">
          <cell r="A1322">
            <v>2738</v>
          </cell>
          <cell r="B1322" t="str">
            <v>Strojarska tehnička škola Frana Bošnjakovića</v>
          </cell>
        </row>
        <row r="1323">
          <cell r="A1323">
            <v>2462</v>
          </cell>
          <cell r="B1323" t="str">
            <v>Strojarsko brodograđevna škola za industrijska i obrtnička zanimanja - Rijeka</v>
          </cell>
        </row>
        <row r="1324">
          <cell r="A1324">
            <v>2420</v>
          </cell>
          <cell r="B1324" t="str">
            <v>Strukovna škola - Đurđevac</v>
          </cell>
        </row>
        <row r="1325">
          <cell r="A1325">
            <v>2482</v>
          </cell>
          <cell r="B1325" t="str">
            <v>Strukovna škola - Gospić</v>
          </cell>
        </row>
        <row r="1326">
          <cell r="A1326">
            <v>2664</v>
          </cell>
          <cell r="B1326" t="str">
            <v>Strukovna škola - Pula</v>
          </cell>
        </row>
        <row r="1327">
          <cell r="A1327">
            <v>2492</v>
          </cell>
          <cell r="B1327" t="str">
            <v>Strukovna škola - Virovitica</v>
          </cell>
        </row>
        <row r="1328">
          <cell r="A1328">
            <v>2592</v>
          </cell>
          <cell r="B1328" t="str">
            <v>Strukovna škola - Vukovar</v>
          </cell>
        </row>
        <row r="1329">
          <cell r="A1329">
            <v>2672</v>
          </cell>
          <cell r="B1329" t="str">
            <v xml:space="preserve">Strukovna škola Eugena Kumičića - Rovinj </v>
          </cell>
        </row>
        <row r="1330">
          <cell r="A1330">
            <v>2528</v>
          </cell>
          <cell r="B1330" t="str">
            <v>Strukovna škola Vice Vlatkovića</v>
          </cell>
        </row>
        <row r="1331">
          <cell r="A1331">
            <v>2580</v>
          </cell>
          <cell r="B1331" t="str">
            <v>Šibenska privatna gimnazija s pravom javnosti</v>
          </cell>
        </row>
        <row r="1332">
          <cell r="A1332">
            <v>2342</v>
          </cell>
          <cell r="B1332" t="str">
            <v>Škola kreativnog razvoja dr.Časl</v>
          </cell>
        </row>
        <row r="1333">
          <cell r="A1333">
            <v>2633</v>
          </cell>
          <cell r="B1333" t="str">
            <v>Škola likovnih umjetnosti - Split</v>
          </cell>
        </row>
        <row r="1334">
          <cell r="A1334">
            <v>2531</v>
          </cell>
          <cell r="B1334" t="str">
            <v>Škola primijenjene umjetnosti i dizajna - Zadar</v>
          </cell>
        </row>
        <row r="1335">
          <cell r="A1335">
            <v>2747</v>
          </cell>
          <cell r="B1335" t="str">
            <v>Škola primijenjene umjetnosti i dizajna - Zagreb</v>
          </cell>
        </row>
        <row r="1336">
          <cell r="A1336">
            <v>2558</v>
          </cell>
          <cell r="B1336" t="str">
            <v>Škola primijenjene umjetnosti i dizajna Osijek</v>
          </cell>
        </row>
        <row r="1337">
          <cell r="A1337">
            <v>2659</v>
          </cell>
          <cell r="B1337" t="str">
            <v>Škola primijenjenih umjetnosti i dizajna - Pula</v>
          </cell>
        </row>
        <row r="1338">
          <cell r="A1338">
            <v>2327</v>
          </cell>
          <cell r="B1338" t="str">
            <v>Škola suvremenog plesa Ane Maletić - Zagreb</v>
          </cell>
        </row>
        <row r="1339">
          <cell r="A1339">
            <v>2731</v>
          </cell>
          <cell r="B1339" t="str">
            <v>Škola za cestovni promet - Zagreb</v>
          </cell>
        </row>
        <row r="1340">
          <cell r="A1340">
            <v>2631</v>
          </cell>
          <cell r="B1340" t="str">
            <v>Škola za dizajn, grafiku i održivu gradnju - Split</v>
          </cell>
        </row>
        <row r="1341">
          <cell r="A1341">
            <v>2735</v>
          </cell>
          <cell r="B1341" t="str">
            <v>Škola za grafiku, dizajn i medijsku produkciju</v>
          </cell>
        </row>
        <row r="1342">
          <cell r="A1342">
            <v>2326</v>
          </cell>
          <cell r="B1342" t="str">
            <v>Škola za klasični balet - Zagreb</v>
          </cell>
        </row>
        <row r="1343">
          <cell r="A1343">
            <v>2715</v>
          </cell>
          <cell r="B1343" t="str">
            <v>Škola za medicinske sestre Mlinarska</v>
          </cell>
        </row>
        <row r="1344">
          <cell r="A1344">
            <v>2716</v>
          </cell>
          <cell r="B1344" t="str">
            <v>Škola za medicinske sestre Vinogradska</v>
          </cell>
        </row>
        <row r="1345">
          <cell r="A1345">
            <v>2718</v>
          </cell>
          <cell r="B1345" t="str">
            <v>Škola za medicinske sestre Vrapče</v>
          </cell>
        </row>
        <row r="1346">
          <cell r="A1346">
            <v>2734</v>
          </cell>
          <cell r="B1346" t="str">
            <v>Škola za modu i dizajn</v>
          </cell>
        </row>
        <row r="1347">
          <cell r="A1347">
            <v>2744</v>
          </cell>
          <cell r="B1347" t="str">
            <v>Škola za montažu instalacija i metalnih konstrukcija</v>
          </cell>
        </row>
        <row r="1348">
          <cell r="A1348">
            <v>1980</v>
          </cell>
          <cell r="B1348" t="str">
            <v>Škola za odgoj i obrazovanje - Pula</v>
          </cell>
        </row>
        <row r="1349">
          <cell r="A1349">
            <v>2559</v>
          </cell>
          <cell r="B1349" t="str">
            <v>Škola za osposobljavanje i obrazovanje Vinko Bek</v>
          </cell>
        </row>
        <row r="1350">
          <cell r="A1350">
            <v>2717</v>
          </cell>
          <cell r="B1350" t="str">
            <v>Škola za primalje - Zagreb</v>
          </cell>
        </row>
        <row r="1351">
          <cell r="A1351">
            <v>2473</v>
          </cell>
          <cell r="B1351" t="str">
            <v>Škola za primijenjenu umjetnost u Rijeci</v>
          </cell>
        </row>
        <row r="1352">
          <cell r="A1352">
            <v>2656</v>
          </cell>
          <cell r="B1352" t="str">
            <v>Škola za turizam, ugostiteljstvo i trgovinu - Pula</v>
          </cell>
        </row>
        <row r="1353">
          <cell r="A1353">
            <v>2366</v>
          </cell>
          <cell r="B1353" t="str">
            <v>Škola za umjetnost, dizajn, grafiku i odjeću - Zabok</v>
          </cell>
        </row>
        <row r="1354">
          <cell r="A1354">
            <v>2748</v>
          </cell>
          <cell r="B1354" t="str">
            <v>Športska gimnazija - Zagreb</v>
          </cell>
        </row>
        <row r="1355">
          <cell r="A1355">
            <v>2393</v>
          </cell>
          <cell r="B1355" t="str">
            <v>Šumarska i drvodjeljska škola - Karlovac</v>
          </cell>
        </row>
        <row r="1356">
          <cell r="A1356">
            <v>4011</v>
          </cell>
          <cell r="B1356" t="str">
            <v>Talijanska osnovna škola - Bernardo Parentin Poreč</v>
          </cell>
        </row>
        <row r="1357">
          <cell r="A1357">
            <v>1925</v>
          </cell>
          <cell r="B1357" t="str">
            <v>Talijanska osnovna škola - Buje</v>
          </cell>
        </row>
        <row r="1358">
          <cell r="A1358">
            <v>2018</v>
          </cell>
          <cell r="B1358" t="str">
            <v>Talijanska osnovna škola - Novigrad</v>
          </cell>
        </row>
        <row r="1359">
          <cell r="A1359">
            <v>1960</v>
          </cell>
          <cell r="B1359" t="str">
            <v xml:space="preserve">Talijanska osnovna škola - Poreč </v>
          </cell>
        </row>
        <row r="1360">
          <cell r="A1360">
            <v>1983</v>
          </cell>
          <cell r="B1360" t="str">
            <v>Talijanska osnovna škola Bernardo Benussi - Rovinj</v>
          </cell>
        </row>
        <row r="1361">
          <cell r="A1361">
            <v>2030</v>
          </cell>
          <cell r="B1361" t="str">
            <v>Talijanska osnovna škola Galileo Galilei - Umag</v>
          </cell>
        </row>
        <row r="1362">
          <cell r="A1362">
            <v>2670</v>
          </cell>
          <cell r="B1362" t="str">
            <v xml:space="preserve">Talijanska srednja škola - Rovinj </v>
          </cell>
        </row>
        <row r="1363">
          <cell r="A1363">
            <v>2660</v>
          </cell>
          <cell r="B1363" t="str">
            <v>Talijanska srednja škola Dante Alighieri - Pula</v>
          </cell>
        </row>
        <row r="1364">
          <cell r="A1364">
            <v>2648</v>
          </cell>
          <cell r="B1364" t="str">
            <v>Talijanska srednja škola Leonardo da Vinci - Buje</v>
          </cell>
        </row>
        <row r="1365">
          <cell r="A1365">
            <v>2608</v>
          </cell>
          <cell r="B1365" t="str">
            <v>Tehnička i industrijska škola Ruđera Boškovića u Sinju</v>
          </cell>
        </row>
        <row r="1366">
          <cell r="A1366">
            <v>2433</v>
          </cell>
          <cell r="B1366" t="str">
            <v>Tehnička škola - Bjelovar</v>
          </cell>
        </row>
        <row r="1367">
          <cell r="A1367">
            <v>2692</v>
          </cell>
          <cell r="B1367" t="str">
            <v>Tehnička škola - Čakovec</v>
          </cell>
        </row>
        <row r="1368">
          <cell r="A1368">
            <v>2438</v>
          </cell>
          <cell r="B1368" t="str">
            <v>Tehnička škola - Daruvar</v>
          </cell>
        </row>
        <row r="1369">
          <cell r="A1369">
            <v>2395</v>
          </cell>
          <cell r="B1369" t="str">
            <v>Tehnička škola - Karlovac</v>
          </cell>
        </row>
        <row r="1370">
          <cell r="A1370">
            <v>2376</v>
          </cell>
          <cell r="B1370" t="str">
            <v>Tehnička škola - Kutina</v>
          </cell>
        </row>
        <row r="1371">
          <cell r="A1371">
            <v>2499</v>
          </cell>
          <cell r="B1371" t="str">
            <v>Tehnička škola - Požega</v>
          </cell>
        </row>
        <row r="1372">
          <cell r="A1372">
            <v>2663</v>
          </cell>
          <cell r="B1372" t="str">
            <v>Tehnička škola - Pula</v>
          </cell>
        </row>
        <row r="1373">
          <cell r="A1373">
            <v>2385</v>
          </cell>
          <cell r="B1373" t="str">
            <v>Tehnička škola - Sisak</v>
          </cell>
        </row>
        <row r="1374">
          <cell r="A1374">
            <v>2511</v>
          </cell>
          <cell r="B1374" t="str">
            <v>Tehnička škola - Slavonski Brod</v>
          </cell>
        </row>
        <row r="1375">
          <cell r="A1375">
            <v>2576</v>
          </cell>
          <cell r="B1375" t="str">
            <v>Tehnička škola - Šibenik</v>
          </cell>
        </row>
        <row r="1376">
          <cell r="A1376">
            <v>2490</v>
          </cell>
          <cell r="B1376" t="str">
            <v>Tehnička škola - Virovitica</v>
          </cell>
        </row>
        <row r="1377">
          <cell r="A1377">
            <v>2527</v>
          </cell>
          <cell r="B1377" t="str">
            <v>Tehnička škola - Zadar</v>
          </cell>
        </row>
        <row r="1378">
          <cell r="A1378">
            <v>2740</v>
          </cell>
          <cell r="B1378" t="str">
            <v>Tehnička škola - Zagreb</v>
          </cell>
        </row>
        <row r="1379">
          <cell r="A1379">
            <v>2596</v>
          </cell>
          <cell r="B1379" t="str">
            <v>Tehnička škola - Županja</v>
          </cell>
        </row>
        <row r="1380">
          <cell r="A1380">
            <v>2553</v>
          </cell>
          <cell r="B1380" t="str">
            <v>Tehnička škola i prirodoslovna gimnazija Ruđera Boškovića - Osijek</v>
          </cell>
        </row>
        <row r="1381">
          <cell r="A1381">
            <v>2591</v>
          </cell>
          <cell r="B1381" t="str">
            <v>Tehnička škola Nikole Tesle - Vukovar</v>
          </cell>
        </row>
        <row r="1382">
          <cell r="A1382">
            <v>2581</v>
          </cell>
          <cell r="B1382" t="str">
            <v>Tehnička škola Ruđera Boškovića - Vinkovci</v>
          </cell>
        </row>
        <row r="1383">
          <cell r="A1383">
            <v>2764</v>
          </cell>
          <cell r="B1383" t="str">
            <v>Tehnička škola Ruđera Boškovića - Zagreb</v>
          </cell>
        </row>
        <row r="1384">
          <cell r="A1384">
            <v>2601</v>
          </cell>
          <cell r="B1384" t="str">
            <v>Tehnička škola u Imotskom</v>
          </cell>
        </row>
        <row r="1385">
          <cell r="A1385">
            <v>2463</v>
          </cell>
          <cell r="B1385" t="str">
            <v>Tehnička škola Rijeka</v>
          </cell>
        </row>
        <row r="1386">
          <cell r="A1386">
            <v>2628</v>
          </cell>
          <cell r="B1386" t="str">
            <v>Tehnička škola za strojarstvo i mehatroniku - Split</v>
          </cell>
        </row>
        <row r="1387">
          <cell r="A1387">
            <v>2727</v>
          </cell>
          <cell r="B1387" t="str">
            <v>Treća ekonomska škola - Zagreb</v>
          </cell>
        </row>
        <row r="1388">
          <cell r="A1388">
            <v>2557</v>
          </cell>
          <cell r="B1388" t="str">
            <v>Trgovačka i komercijalna škola davor Milas - Osijek</v>
          </cell>
        </row>
        <row r="1389">
          <cell r="A1389">
            <v>2454</v>
          </cell>
          <cell r="B1389" t="str">
            <v>Trgovačka i tekstilna škola u Rijeci</v>
          </cell>
        </row>
        <row r="1390">
          <cell r="A1390">
            <v>2746</v>
          </cell>
          <cell r="B1390" t="str">
            <v>Trgovačka škola - Zagreb</v>
          </cell>
        </row>
        <row r="1391">
          <cell r="A1391">
            <v>2396</v>
          </cell>
          <cell r="B1391" t="str">
            <v>Trgovačko - ugostiteljska škola - Karlovac</v>
          </cell>
        </row>
        <row r="1392">
          <cell r="A1392">
            <v>2680</v>
          </cell>
          <cell r="B1392" t="str">
            <v>Turistička i ugostiteljska škola - Dubrovnik</v>
          </cell>
        </row>
        <row r="1393">
          <cell r="A1393">
            <v>2635</v>
          </cell>
          <cell r="B1393" t="str">
            <v>Turističko - ugostiteljska škola - Split</v>
          </cell>
        </row>
        <row r="1394">
          <cell r="A1394">
            <v>2655</v>
          </cell>
          <cell r="B1394" t="str">
            <v xml:space="preserve">Turističko - ugostiteljska škola Antona Štifanića - Poreč </v>
          </cell>
        </row>
        <row r="1395">
          <cell r="A1395">
            <v>2435</v>
          </cell>
          <cell r="B1395" t="str">
            <v>Turističko-ugostiteljska i prehrambena škola - Bjelovar</v>
          </cell>
        </row>
        <row r="1396">
          <cell r="A1396">
            <v>2574</v>
          </cell>
          <cell r="B1396" t="str">
            <v>Turističko-ugostiteljska škola - Šibenik</v>
          </cell>
        </row>
        <row r="1397">
          <cell r="A1397">
            <v>4001</v>
          </cell>
          <cell r="B1397" t="str">
            <v>Učenički dom</v>
          </cell>
        </row>
        <row r="1398">
          <cell r="A1398">
            <v>4046</v>
          </cell>
          <cell r="B1398" t="str">
            <v>Učenički dom Hrvatski učiteljski konvikt</v>
          </cell>
        </row>
        <row r="1399">
          <cell r="A1399">
            <v>4048</v>
          </cell>
          <cell r="B1399" t="str">
            <v>Učenički dom Lovran</v>
          </cell>
        </row>
        <row r="1400">
          <cell r="A1400">
            <v>4049</v>
          </cell>
          <cell r="B1400" t="str">
            <v>Učenički dom Marije Jambrišak</v>
          </cell>
        </row>
        <row r="1401">
          <cell r="A1401">
            <v>4054</v>
          </cell>
          <cell r="B1401" t="str">
            <v>Učenički dom Varaždin</v>
          </cell>
        </row>
        <row r="1402">
          <cell r="A1402">
            <v>2845</v>
          </cell>
          <cell r="B1402" t="str">
            <v>Učilište za popularnu i jazz glazbu</v>
          </cell>
        </row>
        <row r="1403">
          <cell r="A1403">
            <v>2447</v>
          </cell>
          <cell r="B1403" t="str">
            <v>Ugostiteljska škola - Opatija</v>
          </cell>
        </row>
        <row r="1404">
          <cell r="A1404">
            <v>2555</v>
          </cell>
          <cell r="B1404" t="str">
            <v>Ugostiteljsko - turistička škola - Osijek</v>
          </cell>
        </row>
        <row r="1405">
          <cell r="A1405">
            <v>2729</v>
          </cell>
          <cell r="B1405" t="str">
            <v>Ugostiteljsko-turističko učilište - Zagreb</v>
          </cell>
        </row>
        <row r="1406">
          <cell r="A1406">
            <v>2914</v>
          </cell>
          <cell r="B1406" t="str">
            <v>Umjetnička gimnazija Ars Animae s pravom javnosti - Split</v>
          </cell>
        </row>
        <row r="1407">
          <cell r="A1407">
            <v>60</v>
          </cell>
          <cell r="B1407" t="str">
            <v>Umjetnička škola Franje Lučića</v>
          </cell>
        </row>
        <row r="1408">
          <cell r="A1408">
            <v>2059</v>
          </cell>
          <cell r="B1408" t="str">
            <v>Umjetnička škola Luke Sorkočevića - Dubrovnik</v>
          </cell>
        </row>
        <row r="1409">
          <cell r="A1409">
            <v>1941</v>
          </cell>
          <cell r="B1409" t="str">
            <v>Umjetnička škola Matka Brajše Rašana</v>
          </cell>
        </row>
        <row r="1410">
          <cell r="A1410">
            <v>2139</v>
          </cell>
          <cell r="B1410" t="str">
            <v>Umjetnička škola Miroslav Magdalenić - Čakovec</v>
          </cell>
        </row>
        <row r="1411">
          <cell r="A1411">
            <v>1959</v>
          </cell>
          <cell r="B1411" t="str">
            <v>Umjetnička škola Poreč</v>
          </cell>
        </row>
        <row r="1412">
          <cell r="A1412">
            <v>2745</v>
          </cell>
          <cell r="B1412" t="str">
            <v>Upravna škola Zagreb</v>
          </cell>
        </row>
        <row r="1413">
          <cell r="A1413">
            <v>2700</v>
          </cell>
          <cell r="B1413" t="str">
            <v>V. gimnazija - Zagreb</v>
          </cell>
        </row>
        <row r="1414">
          <cell r="A1414">
            <v>2623</v>
          </cell>
          <cell r="B1414" t="str">
            <v>V. gimnazija Vladimir Nazor - Split</v>
          </cell>
        </row>
        <row r="1415">
          <cell r="A1415">
            <v>630</v>
          </cell>
          <cell r="B1415" t="str">
            <v>V. osnovna škola - Bjelovar</v>
          </cell>
        </row>
        <row r="1416">
          <cell r="A1416">
            <v>465</v>
          </cell>
          <cell r="B1416" t="str">
            <v>V. osnovna škola - Varaždin</v>
          </cell>
        </row>
        <row r="1417">
          <cell r="A1417">
            <v>2719</v>
          </cell>
          <cell r="B1417" t="str">
            <v>Veterinarska škola - Zagreb</v>
          </cell>
        </row>
        <row r="1418">
          <cell r="A1418">
            <v>466</v>
          </cell>
          <cell r="B1418" t="str">
            <v>VI. osnovna škola - Varaždin</v>
          </cell>
        </row>
        <row r="1419">
          <cell r="A1419">
            <v>2702</v>
          </cell>
          <cell r="B1419" t="str">
            <v>VII. gimnazija - Zagreb</v>
          </cell>
        </row>
        <row r="1420">
          <cell r="A1420">
            <v>468</v>
          </cell>
          <cell r="B1420" t="str">
            <v>VII. osnovna škola - Varaždin</v>
          </cell>
        </row>
        <row r="1421">
          <cell r="A1421">
            <v>2330</v>
          </cell>
          <cell r="B1421" t="str">
            <v>Waldorfska škola u Zagrebu</v>
          </cell>
        </row>
        <row r="1422">
          <cell r="A1422">
            <v>2705</v>
          </cell>
          <cell r="B1422" t="str">
            <v>X. gimnazija Ivan Supek - Zagreb</v>
          </cell>
        </row>
        <row r="1423">
          <cell r="A1423">
            <v>2706</v>
          </cell>
          <cell r="B1423" t="str">
            <v>XI. gimnazija - Zagreb</v>
          </cell>
        </row>
        <row r="1424">
          <cell r="A1424">
            <v>2707</v>
          </cell>
          <cell r="B1424" t="str">
            <v>XII. gimnazija - Zagreb</v>
          </cell>
        </row>
        <row r="1425">
          <cell r="A1425">
            <v>2708</v>
          </cell>
          <cell r="B1425" t="str">
            <v>XIII. gimnazija - Zagreb</v>
          </cell>
        </row>
        <row r="1426">
          <cell r="A1426">
            <v>2710</v>
          </cell>
          <cell r="B1426" t="str">
            <v>XV. gimnazija - Zagreb</v>
          </cell>
        </row>
        <row r="1427">
          <cell r="A1427">
            <v>2711</v>
          </cell>
          <cell r="B1427" t="str">
            <v>XVI. gimnazija - Zagreb</v>
          </cell>
        </row>
        <row r="1428">
          <cell r="A1428">
            <v>2713</v>
          </cell>
          <cell r="B1428" t="str">
            <v>XVIII. gimnazija - Zagreb</v>
          </cell>
        </row>
        <row r="1429">
          <cell r="A1429">
            <v>2536</v>
          </cell>
          <cell r="B1429" t="str">
            <v>Zadarska privatna gimnazija s pravom javnosti</v>
          </cell>
        </row>
        <row r="1430">
          <cell r="A1430">
            <v>4000</v>
          </cell>
          <cell r="B1430" t="str">
            <v>Zadruga</v>
          </cell>
        </row>
        <row r="1431">
          <cell r="A1431">
            <v>2775</v>
          </cell>
          <cell r="B1431" t="str">
            <v>Zagrebačka umjetnička gimnazija s pravom javnosti</v>
          </cell>
        </row>
        <row r="1432">
          <cell r="A1432">
            <v>2586</v>
          </cell>
          <cell r="B1432" t="str">
            <v>Zdravstvena i veterinarska škola Dr. Andrije Štampara - Vinkovci</v>
          </cell>
        </row>
        <row r="1433">
          <cell r="A1433">
            <v>2634</v>
          </cell>
          <cell r="B1433" t="str">
            <v>Zdravstvena škola - Split</v>
          </cell>
        </row>
        <row r="1434">
          <cell r="A1434">
            <v>2714</v>
          </cell>
          <cell r="B1434" t="str">
            <v>Zdravstveno učilište - Zagreb</v>
          </cell>
        </row>
        <row r="1435">
          <cell r="A1435">
            <v>2359</v>
          </cell>
          <cell r="B1435" t="str">
            <v>Zrakoplovna tehnička škola Rudolfa Perešina</v>
          </cell>
        </row>
        <row r="1436">
          <cell r="A1436">
            <v>2477</v>
          </cell>
          <cell r="B1436" t="str">
            <v>Željeznička tehnička škola - Moravice</v>
          </cell>
        </row>
        <row r="1437">
          <cell r="A1437">
            <v>2751</v>
          </cell>
          <cell r="B1437" t="str">
            <v>Ženska opća gimnazija Družbe sestara milosrdnica - s pravom javnosti</v>
          </cell>
        </row>
        <row r="1438">
          <cell r="A1438">
            <v>4043</v>
          </cell>
          <cell r="B1438" t="str">
            <v>Ženski đački dom Dubrovnik</v>
          </cell>
        </row>
        <row r="1439">
          <cell r="A1439">
            <v>4007</v>
          </cell>
          <cell r="B1439" t="str">
            <v>Ženski đački dom Split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Š Gračani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4065</v>
          </cell>
          <cell r="B718" t="str">
            <v>OŠ Kralja Zvonimira</v>
          </cell>
        </row>
        <row r="719">
          <cell r="A719">
            <v>830</v>
          </cell>
          <cell r="B719" t="str">
            <v>OŠ Kraljevica</v>
          </cell>
        </row>
        <row r="720">
          <cell r="A720">
            <v>2875</v>
          </cell>
          <cell r="B720" t="str">
            <v>OŠ Kraljice Jelene</v>
          </cell>
        </row>
        <row r="721">
          <cell r="A721">
            <v>190</v>
          </cell>
          <cell r="B721" t="str">
            <v>OŠ Krapinske Toplice</v>
          </cell>
        </row>
        <row r="722">
          <cell r="A722">
            <v>1226</v>
          </cell>
          <cell r="B722" t="str">
            <v>OŠ Krune Krstića - Zadar</v>
          </cell>
        </row>
        <row r="723">
          <cell r="A723">
            <v>88</v>
          </cell>
          <cell r="B723" t="str">
            <v>OŠ Ksavera Šandora Gjalskog - Donja Zelina</v>
          </cell>
        </row>
        <row r="724">
          <cell r="A724">
            <v>150</v>
          </cell>
          <cell r="B724" t="str">
            <v>OŠ Ksavera Šandora Gjalskog - Zabok</v>
          </cell>
        </row>
        <row r="725">
          <cell r="A725">
            <v>2198</v>
          </cell>
          <cell r="B725" t="str">
            <v>OŠ Ksavera Šandora Gjalskog - Zagreb</v>
          </cell>
        </row>
        <row r="726">
          <cell r="A726">
            <v>2116</v>
          </cell>
          <cell r="B726" t="str">
            <v>OŠ Kula Norinska</v>
          </cell>
        </row>
        <row r="727">
          <cell r="A727">
            <v>2106</v>
          </cell>
          <cell r="B727" t="str">
            <v>OŠ Kuna</v>
          </cell>
        </row>
        <row r="728">
          <cell r="A728">
            <v>100</v>
          </cell>
          <cell r="B728" t="str">
            <v>OŠ Kupljenovo</v>
          </cell>
        </row>
        <row r="729">
          <cell r="A729">
            <v>2141</v>
          </cell>
          <cell r="B729" t="str">
            <v>OŠ Kuršanec</v>
          </cell>
        </row>
        <row r="730">
          <cell r="A730">
            <v>2202</v>
          </cell>
          <cell r="B730" t="str">
            <v>OŠ Kustošija</v>
          </cell>
        </row>
        <row r="731">
          <cell r="A731">
            <v>1392</v>
          </cell>
          <cell r="B731" t="str">
            <v>OŠ Ladimirevci</v>
          </cell>
        </row>
        <row r="732">
          <cell r="A732">
            <v>2049</v>
          </cell>
          <cell r="B732" t="str">
            <v>OŠ Lapad</v>
          </cell>
        </row>
        <row r="733">
          <cell r="A733">
            <v>1452</v>
          </cell>
          <cell r="B733" t="str">
            <v>OŠ Laslovo</v>
          </cell>
        </row>
        <row r="734">
          <cell r="A734">
            <v>2884</v>
          </cell>
          <cell r="B734" t="str">
            <v>OŠ Lauder-Hugo Kon</v>
          </cell>
        </row>
        <row r="735">
          <cell r="A735">
            <v>566</v>
          </cell>
          <cell r="B735" t="str">
            <v>OŠ Legrad</v>
          </cell>
        </row>
        <row r="736">
          <cell r="A736">
            <v>2917</v>
          </cell>
          <cell r="B736" t="str">
            <v>OŠ Libar</v>
          </cell>
        </row>
        <row r="737">
          <cell r="A737">
            <v>187</v>
          </cell>
          <cell r="B737" t="str">
            <v>OŠ Lijepa Naša</v>
          </cell>
        </row>
        <row r="738">
          <cell r="A738">
            <v>1084</v>
          </cell>
          <cell r="B738" t="str">
            <v>OŠ Lipik</v>
          </cell>
        </row>
        <row r="739">
          <cell r="A739">
            <v>1641</v>
          </cell>
          <cell r="B739" t="str">
            <v>OŠ Lipovac</v>
          </cell>
        </row>
        <row r="740">
          <cell r="A740">
            <v>4058</v>
          </cell>
          <cell r="B740" t="str">
            <v>OŠ Lotrščak</v>
          </cell>
        </row>
        <row r="741">
          <cell r="A741">
            <v>1629</v>
          </cell>
          <cell r="B741" t="str">
            <v>OŠ Lovas</v>
          </cell>
        </row>
        <row r="742">
          <cell r="A742">
            <v>935</v>
          </cell>
          <cell r="B742" t="str">
            <v>OŠ Lovinac</v>
          </cell>
        </row>
        <row r="743">
          <cell r="A743">
            <v>2241</v>
          </cell>
          <cell r="B743" t="str">
            <v>OŠ Lovre pl. Matačića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450</v>
          </cell>
          <cell r="B746" t="str">
            <v>OŠ Ludbreg</v>
          </cell>
        </row>
        <row r="747">
          <cell r="A747">
            <v>324</v>
          </cell>
          <cell r="B747" t="str">
            <v>OŠ Ludina</v>
          </cell>
        </row>
        <row r="748">
          <cell r="A748">
            <v>1427</v>
          </cell>
          <cell r="B748" t="str">
            <v>OŠ Lug - Laskói Általános Iskola</v>
          </cell>
        </row>
        <row r="749">
          <cell r="A749">
            <v>2886</v>
          </cell>
          <cell r="B749" t="str">
            <v>OŠ Luka - Luka</v>
          </cell>
        </row>
        <row r="750">
          <cell r="A750">
            <v>2910</v>
          </cell>
          <cell r="B750" t="str">
            <v>OŠ Luka - Sesvete</v>
          </cell>
        </row>
        <row r="751">
          <cell r="A751">
            <v>1493</v>
          </cell>
          <cell r="B751" t="str">
            <v>OŠ Luka Botić</v>
          </cell>
        </row>
        <row r="752">
          <cell r="A752">
            <v>909</v>
          </cell>
          <cell r="B752" t="str">
            <v>OŠ Luke Perkovića - Brinje</v>
          </cell>
        </row>
        <row r="753">
          <cell r="A753">
            <v>513</v>
          </cell>
          <cell r="B753" t="str">
            <v>OŠ Ljubešćica</v>
          </cell>
        </row>
        <row r="754">
          <cell r="A754">
            <v>2269</v>
          </cell>
          <cell r="B754" t="str">
            <v>OŠ Ljubljanica - Zagreb</v>
          </cell>
        </row>
        <row r="755">
          <cell r="A755">
            <v>7</v>
          </cell>
          <cell r="B755" t="str">
            <v>OŠ Ljubo Babić</v>
          </cell>
        </row>
        <row r="756">
          <cell r="A756">
            <v>1155</v>
          </cell>
          <cell r="B756" t="str">
            <v>OŠ Ljudevit Gaj - Lužani</v>
          </cell>
        </row>
        <row r="757">
          <cell r="A757">
            <v>202</v>
          </cell>
          <cell r="B757" t="str">
            <v>OŠ Ljudevit Gaj - Mihovljan</v>
          </cell>
        </row>
        <row r="758">
          <cell r="A758">
            <v>147</v>
          </cell>
          <cell r="B758" t="str">
            <v>OŠ Ljudevit Gaj u Krapini</v>
          </cell>
        </row>
        <row r="759">
          <cell r="A759">
            <v>1089</v>
          </cell>
          <cell r="B759" t="str">
            <v>OŠ Ljudevita Gaja - Nova Gradiška</v>
          </cell>
        </row>
        <row r="760">
          <cell r="A760">
            <v>1370</v>
          </cell>
          <cell r="B760" t="str">
            <v>OŠ Ljudevita Gaja - Osijek</v>
          </cell>
        </row>
        <row r="761">
          <cell r="A761">
            <v>78</v>
          </cell>
          <cell r="B761" t="str">
            <v>OŠ Ljudevita Gaja - Zaprešić</v>
          </cell>
        </row>
        <row r="762">
          <cell r="A762">
            <v>537</v>
          </cell>
          <cell r="B762" t="str">
            <v>OŠ Ljudevita Modeca - Križevci</v>
          </cell>
        </row>
        <row r="763">
          <cell r="A763">
            <v>196</v>
          </cell>
          <cell r="B763" t="str">
            <v>OŠ Mače</v>
          </cell>
        </row>
        <row r="764">
          <cell r="A764">
            <v>362</v>
          </cell>
          <cell r="B764" t="str">
            <v>OŠ Mahično</v>
          </cell>
        </row>
        <row r="765">
          <cell r="A765">
            <v>1716</v>
          </cell>
          <cell r="B765" t="str">
            <v>OŠ Majstora Radovana</v>
          </cell>
        </row>
        <row r="766">
          <cell r="A766">
            <v>2254</v>
          </cell>
          <cell r="B766" t="str">
            <v>OŠ Malešnica</v>
          </cell>
        </row>
        <row r="767">
          <cell r="A767">
            <v>4053</v>
          </cell>
          <cell r="B767" t="str">
            <v>OŠ Malinska - Dubašnica</v>
          </cell>
        </row>
        <row r="768">
          <cell r="A768">
            <v>1757</v>
          </cell>
          <cell r="B768" t="str">
            <v>OŠ Manuš</v>
          </cell>
        </row>
        <row r="769">
          <cell r="A769">
            <v>2005</v>
          </cell>
          <cell r="B769" t="str">
            <v>OŠ Marčana</v>
          </cell>
        </row>
        <row r="770">
          <cell r="A770">
            <v>1671</v>
          </cell>
          <cell r="B770" t="str">
            <v>OŠ Mare Švel-Gamiršek</v>
          </cell>
        </row>
        <row r="771">
          <cell r="A771">
            <v>843</v>
          </cell>
          <cell r="B771" t="str">
            <v>OŠ Maria Martinolića</v>
          </cell>
        </row>
        <row r="772">
          <cell r="A772">
            <v>198</v>
          </cell>
          <cell r="B772" t="str">
            <v>OŠ Marija Bistrica</v>
          </cell>
        </row>
        <row r="773">
          <cell r="A773">
            <v>2023</v>
          </cell>
          <cell r="B773" t="str">
            <v>OŠ Marije i Line</v>
          </cell>
        </row>
        <row r="774">
          <cell r="A774">
            <v>2215</v>
          </cell>
          <cell r="B774" t="str">
            <v>OŠ Marije Jurić Zagorke</v>
          </cell>
        </row>
        <row r="775">
          <cell r="A775">
            <v>2051</v>
          </cell>
          <cell r="B775" t="str">
            <v>OŠ Marina Držića - Dubrovnik</v>
          </cell>
        </row>
        <row r="776">
          <cell r="A776">
            <v>2278</v>
          </cell>
          <cell r="B776" t="str">
            <v>OŠ Marina Držića - Zagreb</v>
          </cell>
        </row>
        <row r="777">
          <cell r="A777">
            <v>2047</v>
          </cell>
          <cell r="B777" t="str">
            <v>OŠ Marina Getaldića</v>
          </cell>
        </row>
        <row r="778">
          <cell r="A778">
            <v>1752</v>
          </cell>
          <cell r="B778" t="str">
            <v>OŠ Marjan</v>
          </cell>
        </row>
        <row r="779">
          <cell r="A779">
            <v>1706</v>
          </cell>
          <cell r="B779" t="str">
            <v>OŠ Marka Marulića</v>
          </cell>
        </row>
        <row r="780">
          <cell r="A780">
            <v>1205</v>
          </cell>
          <cell r="B780" t="str">
            <v>OŠ Markovac</v>
          </cell>
        </row>
        <row r="781">
          <cell r="A781">
            <v>2225</v>
          </cell>
          <cell r="B781" t="str">
            <v>OŠ Markuševec</v>
          </cell>
        </row>
        <row r="782">
          <cell r="A782">
            <v>1662</v>
          </cell>
          <cell r="B782" t="str">
            <v>OŠ Markušica</v>
          </cell>
        </row>
        <row r="783">
          <cell r="A783">
            <v>503</v>
          </cell>
          <cell r="B783" t="str">
            <v>OŠ Martijanec</v>
          </cell>
        </row>
        <row r="784">
          <cell r="A784">
            <v>4017</v>
          </cell>
          <cell r="B784" t="str">
            <v>OŠ Mate Balote - Buje</v>
          </cell>
        </row>
        <row r="785">
          <cell r="A785">
            <v>244</v>
          </cell>
          <cell r="B785" t="str">
            <v>OŠ Mate Lovraka - Kutina</v>
          </cell>
        </row>
        <row r="786">
          <cell r="A786">
            <v>1094</v>
          </cell>
          <cell r="B786" t="str">
            <v>OŠ Mate Lovraka - Nova Gradiška</v>
          </cell>
        </row>
        <row r="787">
          <cell r="A787">
            <v>267</v>
          </cell>
          <cell r="B787" t="str">
            <v>OŠ Mate Lovraka - Petrinja</v>
          </cell>
        </row>
        <row r="788">
          <cell r="A788">
            <v>713</v>
          </cell>
          <cell r="B788" t="str">
            <v>OŠ Mate Lovraka - Veliki Grđevac</v>
          </cell>
        </row>
        <row r="789">
          <cell r="A789">
            <v>1492</v>
          </cell>
          <cell r="B789" t="str">
            <v>OŠ Mate Lovraka - Vladislavci</v>
          </cell>
        </row>
        <row r="790">
          <cell r="A790">
            <v>2214</v>
          </cell>
          <cell r="B790" t="str">
            <v>OŠ Mate Lovraka - Zagreb</v>
          </cell>
        </row>
        <row r="791">
          <cell r="A791">
            <v>1602</v>
          </cell>
          <cell r="B791" t="str">
            <v>OŠ Mate Lovraka - Županja</v>
          </cell>
        </row>
        <row r="792">
          <cell r="A792">
            <v>1611</v>
          </cell>
          <cell r="B792" t="str">
            <v>OŠ Matija Antun Reljković - Cerna</v>
          </cell>
        </row>
        <row r="793">
          <cell r="A793">
            <v>1177</v>
          </cell>
          <cell r="B793" t="str">
            <v>OŠ Matija Antun Reljković - Davor</v>
          </cell>
        </row>
        <row r="794">
          <cell r="A794">
            <v>1171</v>
          </cell>
          <cell r="B794" t="str">
            <v>OŠ Matija Gubec - Cernik</v>
          </cell>
        </row>
        <row r="795">
          <cell r="A795">
            <v>1628</v>
          </cell>
          <cell r="B795" t="str">
            <v>OŠ Matija Gubec - Jarmina</v>
          </cell>
        </row>
        <row r="796">
          <cell r="A796">
            <v>1494</v>
          </cell>
          <cell r="B796" t="str">
            <v>OŠ Matija Gubec - Magdalenovac</v>
          </cell>
        </row>
        <row r="797">
          <cell r="A797">
            <v>1349</v>
          </cell>
          <cell r="B797" t="str">
            <v>OŠ Matija Gubec - Piškorevci</v>
          </cell>
        </row>
        <row r="798">
          <cell r="A798">
            <v>174</v>
          </cell>
          <cell r="B798" t="str">
            <v>OŠ Matije Gupca - Gornja Stubica</v>
          </cell>
        </row>
        <row r="799">
          <cell r="A799">
            <v>2265</v>
          </cell>
          <cell r="B799" t="str">
            <v>OŠ Matije Gupca - Zagreb</v>
          </cell>
        </row>
        <row r="800">
          <cell r="A800">
            <v>1386</v>
          </cell>
          <cell r="B800" t="str">
            <v>OŠ Matije Petra Katančića</v>
          </cell>
        </row>
        <row r="801">
          <cell r="A801">
            <v>1934</v>
          </cell>
          <cell r="B801" t="str">
            <v>OŠ Matije Vlačića</v>
          </cell>
        </row>
        <row r="802">
          <cell r="A802">
            <v>2234</v>
          </cell>
          <cell r="B802" t="str">
            <v>OŠ Matka Laginje</v>
          </cell>
        </row>
        <row r="803">
          <cell r="A803">
            <v>2205</v>
          </cell>
          <cell r="B803" t="str">
            <v>OŠ Medvedgrad</v>
          </cell>
        </row>
        <row r="804">
          <cell r="A804">
            <v>1772</v>
          </cell>
          <cell r="B804" t="str">
            <v>OŠ Mejaši</v>
          </cell>
        </row>
        <row r="805">
          <cell r="A805">
            <v>1762</v>
          </cell>
          <cell r="B805" t="str">
            <v>OŠ Meje</v>
          </cell>
        </row>
        <row r="806">
          <cell r="A806">
            <v>1770</v>
          </cell>
          <cell r="B806" t="str">
            <v>OŠ Mertojak</v>
          </cell>
        </row>
        <row r="807">
          <cell r="A807">
            <v>447</v>
          </cell>
          <cell r="B807" t="str">
            <v>OŠ Metel Ožegović</v>
          </cell>
        </row>
        <row r="808">
          <cell r="A808">
            <v>20</v>
          </cell>
          <cell r="B808" t="str">
            <v>OŠ Mihaela Šiloboda</v>
          </cell>
        </row>
        <row r="809">
          <cell r="A809">
            <v>569</v>
          </cell>
          <cell r="B809" t="str">
            <v>OŠ Mihovil Pavlek Miškina - Đelekovec</v>
          </cell>
        </row>
        <row r="810">
          <cell r="A810">
            <v>1675</v>
          </cell>
          <cell r="B810" t="str">
            <v>OŠ Mijat Stojanović</v>
          </cell>
        </row>
        <row r="811">
          <cell r="A811">
            <v>993</v>
          </cell>
          <cell r="B811" t="str">
            <v>OŠ Mikleuš</v>
          </cell>
        </row>
        <row r="812">
          <cell r="A812">
            <v>1121</v>
          </cell>
          <cell r="B812" t="str">
            <v>OŠ Milan Amruš</v>
          </cell>
        </row>
        <row r="813">
          <cell r="A813">
            <v>827</v>
          </cell>
          <cell r="B813" t="str">
            <v>OŠ Milan Brozović</v>
          </cell>
        </row>
        <row r="814">
          <cell r="A814">
            <v>1899</v>
          </cell>
          <cell r="B814" t="str">
            <v>OŠ Milana Begovića</v>
          </cell>
        </row>
        <row r="815">
          <cell r="A815">
            <v>27</v>
          </cell>
          <cell r="B815" t="str">
            <v>OŠ Milana Langa</v>
          </cell>
        </row>
        <row r="816">
          <cell r="A816">
            <v>2019</v>
          </cell>
          <cell r="B816" t="str">
            <v>OŠ Milana Šorga - Oprtalj</v>
          </cell>
        </row>
        <row r="817">
          <cell r="A817">
            <v>1490</v>
          </cell>
          <cell r="B817" t="str">
            <v>OŠ Milka Cepelića</v>
          </cell>
        </row>
        <row r="818">
          <cell r="A818">
            <v>135</v>
          </cell>
          <cell r="B818" t="str">
            <v>OŠ Milke Trnine</v>
          </cell>
        </row>
        <row r="819">
          <cell r="A819">
            <v>1879</v>
          </cell>
          <cell r="B819" t="str">
            <v>OŠ Milna</v>
          </cell>
        </row>
        <row r="820">
          <cell r="A820">
            <v>668</v>
          </cell>
          <cell r="B820" t="str">
            <v>OŠ Mirka Pereša</v>
          </cell>
        </row>
        <row r="821">
          <cell r="A821">
            <v>1448</v>
          </cell>
          <cell r="B821" t="str">
            <v>OŠ Miroslava Krleže - Čepin</v>
          </cell>
        </row>
        <row r="822">
          <cell r="A822">
            <v>2194</v>
          </cell>
          <cell r="B822" t="str">
            <v>OŠ Miroslava Krleže - Zagreb</v>
          </cell>
        </row>
        <row r="823">
          <cell r="A823">
            <v>1593</v>
          </cell>
          <cell r="B823" t="str">
            <v>OŠ Mitnica</v>
          </cell>
        </row>
        <row r="824">
          <cell r="A824">
            <v>1046</v>
          </cell>
          <cell r="B824" t="str">
            <v>OŠ Mladost - Jakšić</v>
          </cell>
        </row>
        <row r="825">
          <cell r="A825">
            <v>309</v>
          </cell>
          <cell r="B825" t="str">
            <v>OŠ Mladost - Lekenik</v>
          </cell>
        </row>
        <row r="826">
          <cell r="A826">
            <v>1367</v>
          </cell>
          <cell r="B826" t="str">
            <v>OŠ Mladost - Osijek</v>
          </cell>
        </row>
        <row r="827">
          <cell r="A827">
            <v>2299</v>
          </cell>
          <cell r="B827" t="str">
            <v>OŠ Mladost - Zagreb</v>
          </cell>
        </row>
        <row r="828">
          <cell r="A828">
            <v>2109</v>
          </cell>
          <cell r="B828" t="str">
            <v>OŠ Mljet</v>
          </cell>
        </row>
        <row r="829">
          <cell r="A829">
            <v>2061</v>
          </cell>
          <cell r="B829" t="str">
            <v>OŠ Mokošica - Dubrovnik</v>
          </cell>
        </row>
        <row r="830">
          <cell r="A830">
            <v>601</v>
          </cell>
          <cell r="B830" t="str">
            <v>OŠ Molve</v>
          </cell>
        </row>
        <row r="831">
          <cell r="A831">
            <v>1976</v>
          </cell>
          <cell r="B831" t="str">
            <v>OŠ Monte Zaro</v>
          </cell>
        </row>
        <row r="832">
          <cell r="A832">
            <v>870</v>
          </cell>
          <cell r="B832" t="str">
            <v>OŠ Mrkopalj</v>
          </cell>
        </row>
        <row r="833">
          <cell r="A833">
            <v>2156</v>
          </cell>
          <cell r="B833" t="str">
            <v>OŠ Mursko Središće</v>
          </cell>
        </row>
        <row r="834">
          <cell r="A834">
            <v>1568</v>
          </cell>
          <cell r="B834" t="str">
            <v>OŠ Murterski škoji</v>
          </cell>
        </row>
        <row r="835">
          <cell r="A835">
            <v>2324</v>
          </cell>
          <cell r="B835" t="str">
            <v>OŠ Nad lipom</v>
          </cell>
        </row>
        <row r="836">
          <cell r="A836">
            <v>2341</v>
          </cell>
          <cell r="B836" t="str">
            <v>OŠ Nandi s pravom javnosti</v>
          </cell>
        </row>
        <row r="837">
          <cell r="A837">
            <v>2159</v>
          </cell>
          <cell r="B837" t="str">
            <v>OŠ Nedelišće</v>
          </cell>
        </row>
        <row r="838">
          <cell r="A838">
            <v>1676</v>
          </cell>
          <cell r="B838" t="str">
            <v>OŠ Negoslavci</v>
          </cell>
        </row>
        <row r="839">
          <cell r="A839">
            <v>1800</v>
          </cell>
          <cell r="B839" t="str">
            <v>OŠ Neorić-Sutina</v>
          </cell>
        </row>
        <row r="840">
          <cell r="A840">
            <v>416</v>
          </cell>
          <cell r="B840" t="str">
            <v>OŠ Netretić</v>
          </cell>
        </row>
        <row r="841">
          <cell r="A841">
            <v>789</v>
          </cell>
          <cell r="B841" t="str">
            <v>OŠ Nikola Tesla - Rijeka</v>
          </cell>
        </row>
        <row r="842">
          <cell r="A842">
            <v>1592</v>
          </cell>
          <cell r="B842" t="str">
            <v>OŠ Nikole Andrića</v>
          </cell>
        </row>
        <row r="843">
          <cell r="A843">
            <v>48</v>
          </cell>
          <cell r="B843" t="str">
            <v>OŠ Nikole Hribara</v>
          </cell>
        </row>
        <row r="844">
          <cell r="A844">
            <v>1214</v>
          </cell>
          <cell r="B844" t="str">
            <v>OŠ Nikole Tesle - Gračac</v>
          </cell>
        </row>
        <row r="845">
          <cell r="A845">
            <v>1581</v>
          </cell>
          <cell r="B845" t="str">
            <v>OŠ Nikole Tesle - Mirkovci</v>
          </cell>
        </row>
        <row r="846">
          <cell r="A846">
            <v>2268</v>
          </cell>
          <cell r="B846" t="str">
            <v>OŠ Nikole Tesle - Zagreb</v>
          </cell>
        </row>
        <row r="847">
          <cell r="A847">
            <v>678</v>
          </cell>
          <cell r="B847" t="str">
            <v>OŠ Nova Rača</v>
          </cell>
        </row>
        <row r="848">
          <cell r="A848">
            <v>453</v>
          </cell>
          <cell r="B848" t="str">
            <v>OŠ Novi Marof</v>
          </cell>
        </row>
        <row r="849">
          <cell r="A849">
            <v>1271</v>
          </cell>
          <cell r="B849" t="str">
            <v>OŠ Novigrad</v>
          </cell>
        </row>
        <row r="850">
          <cell r="A850">
            <v>4050</v>
          </cell>
          <cell r="B850" t="str">
            <v>OŠ Novo Čiče</v>
          </cell>
        </row>
        <row r="851">
          <cell r="A851">
            <v>259</v>
          </cell>
          <cell r="B851" t="str">
            <v>OŠ Novska</v>
          </cell>
        </row>
        <row r="852">
          <cell r="A852">
            <v>1686</v>
          </cell>
          <cell r="B852" t="str">
            <v>OŠ o. Petra Perice Makarska</v>
          </cell>
        </row>
        <row r="853">
          <cell r="A853">
            <v>1217</v>
          </cell>
          <cell r="B853" t="str">
            <v>OŠ Obrovac</v>
          </cell>
        </row>
        <row r="854">
          <cell r="A854">
            <v>2301</v>
          </cell>
          <cell r="B854" t="str">
            <v>OŠ Odra</v>
          </cell>
        </row>
        <row r="855">
          <cell r="A855">
            <v>1188</v>
          </cell>
          <cell r="B855" t="str">
            <v>OŠ Okučani</v>
          </cell>
        </row>
        <row r="856">
          <cell r="A856">
            <v>4045</v>
          </cell>
          <cell r="B856" t="str">
            <v>OŠ Omišalj</v>
          </cell>
        </row>
        <row r="857">
          <cell r="A857">
            <v>2113</v>
          </cell>
          <cell r="B857" t="str">
            <v>OŠ Opuzen</v>
          </cell>
        </row>
        <row r="858">
          <cell r="A858">
            <v>2104</v>
          </cell>
          <cell r="B858" t="str">
            <v>OŠ Orebić</v>
          </cell>
        </row>
        <row r="859">
          <cell r="A859">
            <v>2154</v>
          </cell>
          <cell r="B859" t="str">
            <v>OŠ Orehovica</v>
          </cell>
        </row>
        <row r="860">
          <cell r="A860">
            <v>205</v>
          </cell>
          <cell r="B860" t="str">
            <v>OŠ Oroslavje</v>
          </cell>
        </row>
        <row r="861">
          <cell r="A861">
            <v>1740</v>
          </cell>
          <cell r="B861" t="str">
            <v>OŠ Ostrog</v>
          </cell>
        </row>
        <row r="862">
          <cell r="A862">
            <v>2303</v>
          </cell>
          <cell r="B862" t="str">
            <v>OŠ Otok</v>
          </cell>
        </row>
        <row r="863">
          <cell r="A863">
            <v>2201</v>
          </cell>
          <cell r="B863" t="str">
            <v>OŠ Otona Ivekovića</v>
          </cell>
        </row>
        <row r="864">
          <cell r="A864">
            <v>2119</v>
          </cell>
          <cell r="B864" t="str">
            <v>OŠ Otrići-Dubrave</v>
          </cell>
        </row>
        <row r="865">
          <cell r="A865">
            <v>1300</v>
          </cell>
          <cell r="B865" t="str">
            <v>OŠ Pakoštane</v>
          </cell>
        </row>
        <row r="866">
          <cell r="A866">
            <v>2196</v>
          </cell>
          <cell r="B866" t="str">
            <v>OŠ Pantovčak</v>
          </cell>
        </row>
        <row r="867">
          <cell r="A867">
            <v>77</v>
          </cell>
          <cell r="B867" t="str">
            <v>OŠ Pavao Belas</v>
          </cell>
        </row>
        <row r="868">
          <cell r="A868">
            <v>185</v>
          </cell>
          <cell r="B868" t="str">
            <v>OŠ Pavla Štoosa</v>
          </cell>
        </row>
        <row r="869">
          <cell r="A869">
            <v>2206</v>
          </cell>
          <cell r="B869" t="str">
            <v>OŠ Pavleka Miškine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798</v>
          </cell>
          <cell r="B871" t="str">
            <v>OŠ Pehlin</v>
          </cell>
        </row>
        <row r="872">
          <cell r="A872">
            <v>917</v>
          </cell>
          <cell r="B872" t="str">
            <v>OŠ Perušić</v>
          </cell>
        </row>
        <row r="873">
          <cell r="A873">
            <v>1718</v>
          </cell>
          <cell r="B873" t="str">
            <v>OŠ Petar Berislavić</v>
          </cell>
        </row>
        <row r="874">
          <cell r="A874">
            <v>1295</v>
          </cell>
          <cell r="B874" t="str">
            <v>OŠ Petar Lorini</v>
          </cell>
        </row>
        <row r="875">
          <cell r="A875">
            <v>1282</v>
          </cell>
          <cell r="B875" t="str">
            <v>OŠ Petar Zoranić - Nin</v>
          </cell>
        </row>
        <row r="876">
          <cell r="A876">
            <v>1318</v>
          </cell>
          <cell r="B876" t="str">
            <v>OŠ Petar Zoranić - Stankovci</v>
          </cell>
        </row>
        <row r="877">
          <cell r="A877">
            <v>737</v>
          </cell>
          <cell r="B877" t="str">
            <v>OŠ Petar Zrinski - Čabar</v>
          </cell>
        </row>
        <row r="878">
          <cell r="A878">
            <v>474</v>
          </cell>
          <cell r="B878" t="str">
            <v>OŠ Petar Zrinski - Jalžabet</v>
          </cell>
        </row>
        <row r="879">
          <cell r="A879">
            <v>2189</v>
          </cell>
          <cell r="B879" t="str">
            <v>OŠ Petar Zrinski - Šenkovec</v>
          </cell>
        </row>
        <row r="880">
          <cell r="A880">
            <v>2207</v>
          </cell>
          <cell r="B880" t="str">
            <v>OŠ Petar Zrinski - Zagreb</v>
          </cell>
        </row>
        <row r="881">
          <cell r="A881">
            <v>1880</v>
          </cell>
          <cell r="B881" t="str">
            <v>OŠ Petra Hektorovića - Stari Grad</v>
          </cell>
        </row>
        <row r="882">
          <cell r="A882">
            <v>2063</v>
          </cell>
          <cell r="B882" t="str">
            <v>OŠ Petra Kanavelića</v>
          </cell>
        </row>
        <row r="883">
          <cell r="A883">
            <v>1538</v>
          </cell>
          <cell r="B883" t="str">
            <v>OŠ Petra Krešimira IV.</v>
          </cell>
        </row>
        <row r="884">
          <cell r="A884">
            <v>1870</v>
          </cell>
          <cell r="B884" t="str">
            <v>OŠ Petra Kružića Klis</v>
          </cell>
        </row>
        <row r="885">
          <cell r="A885">
            <v>1011</v>
          </cell>
          <cell r="B885" t="str">
            <v>OŠ Petra Preradovića - Pitomača</v>
          </cell>
        </row>
        <row r="886">
          <cell r="A886">
            <v>1228</v>
          </cell>
          <cell r="B886" t="str">
            <v>OŠ Petra Preradovića - Zadar</v>
          </cell>
        </row>
        <row r="887">
          <cell r="A887">
            <v>2242</v>
          </cell>
          <cell r="B887" t="str">
            <v>OŠ Petra Preradovića - Zagreb</v>
          </cell>
        </row>
        <row r="888">
          <cell r="A888">
            <v>1992</v>
          </cell>
          <cell r="B888" t="str">
            <v>OŠ Petra Studenca - Kanfanar</v>
          </cell>
        </row>
        <row r="889">
          <cell r="A889">
            <v>1309</v>
          </cell>
          <cell r="B889" t="str">
            <v>OŠ Petra Zoranića</v>
          </cell>
        </row>
        <row r="890">
          <cell r="A890">
            <v>478</v>
          </cell>
          <cell r="B890" t="str">
            <v>OŠ Petrijanec</v>
          </cell>
        </row>
        <row r="891">
          <cell r="A891">
            <v>1471</v>
          </cell>
          <cell r="B891" t="str">
            <v>OŠ Petrijevci</v>
          </cell>
        </row>
        <row r="892">
          <cell r="A892">
            <v>1570</v>
          </cell>
          <cell r="B892" t="str">
            <v>OŠ Pirovac</v>
          </cell>
        </row>
        <row r="893">
          <cell r="A893">
            <v>431</v>
          </cell>
          <cell r="B893" t="str">
            <v xml:space="preserve">OŠ Plaški </v>
          </cell>
        </row>
        <row r="894">
          <cell r="A894">
            <v>938</v>
          </cell>
          <cell r="B894" t="str">
            <v>OŠ Plitvička Jezera</v>
          </cell>
        </row>
        <row r="895">
          <cell r="A895">
            <v>1765</v>
          </cell>
          <cell r="B895" t="str">
            <v>OŠ Plokite</v>
          </cell>
        </row>
        <row r="896">
          <cell r="A896">
            <v>788</v>
          </cell>
          <cell r="B896" t="str">
            <v>OŠ Podmurvice</v>
          </cell>
        </row>
        <row r="897">
          <cell r="A897">
            <v>458</v>
          </cell>
          <cell r="B897" t="str">
            <v>OŠ Podrute</v>
          </cell>
        </row>
        <row r="898">
          <cell r="A898">
            <v>2164</v>
          </cell>
          <cell r="B898" t="str">
            <v>OŠ Podturen</v>
          </cell>
        </row>
        <row r="899">
          <cell r="A899">
            <v>1759</v>
          </cell>
          <cell r="B899" t="str">
            <v>OŠ Pojišan</v>
          </cell>
        </row>
        <row r="900">
          <cell r="A900">
            <v>58</v>
          </cell>
          <cell r="B900" t="str">
            <v>OŠ Pokupsko</v>
          </cell>
        </row>
        <row r="901">
          <cell r="A901">
            <v>1314</v>
          </cell>
          <cell r="B901" t="str">
            <v>OŠ Polača</v>
          </cell>
        </row>
        <row r="902">
          <cell r="A902">
            <v>1261</v>
          </cell>
          <cell r="B902" t="str">
            <v>OŠ Poličnik</v>
          </cell>
        </row>
        <row r="903">
          <cell r="A903">
            <v>1416</v>
          </cell>
          <cell r="B903" t="str">
            <v>OŠ Popovac</v>
          </cell>
        </row>
        <row r="904">
          <cell r="A904">
            <v>318</v>
          </cell>
          <cell r="B904" t="str">
            <v>OŠ Popovača</v>
          </cell>
        </row>
        <row r="905">
          <cell r="A905">
            <v>1954</v>
          </cell>
          <cell r="B905" t="str">
            <v>OŠ Poreč</v>
          </cell>
        </row>
        <row r="906">
          <cell r="A906">
            <v>6</v>
          </cell>
          <cell r="B906" t="str">
            <v>OŠ Posavski Bregi</v>
          </cell>
        </row>
        <row r="907">
          <cell r="A907">
            <v>2263</v>
          </cell>
          <cell r="B907" t="str">
            <v>OŠ Prečko</v>
          </cell>
        </row>
        <row r="908">
          <cell r="A908">
            <v>2168</v>
          </cell>
          <cell r="B908" t="str">
            <v>OŠ Prelog</v>
          </cell>
        </row>
        <row r="909">
          <cell r="A909">
            <v>2126</v>
          </cell>
          <cell r="B909" t="str">
            <v>OŠ Primorje</v>
          </cell>
        </row>
        <row r="910">
          <cell r="A910">
            <v>1842</v>
          </cell>
          <cell r="B910" t="str">
            <v>OŠ Primorski Dolac</v>
          </cell>
        </row>
        <row r="911">
          <cell r="A911">
            <v>1558</v>
          </cell>
          <cell r="B911" t="str">
            <v>OŠ Primošten</v>
          </cell>
        </row>
        <row r="912">
          <cell r="A912">
            <v>1286</v>
          </cell>
          <cell r="B912" t="str">
            <v>OŠ Privlaka</v>
          </cell>
        </row>
        <row r="913">
          <cell r="A913">
            <v>1743</v>
          </cell>
          <cell r="B913" t="str">
            <v>OŠ Prof. Filipa Lukasa</v>
          </cell>
        </row>
        <row r="914">
          <cell r="A914">
            <v>607</v>
          </cell>
          <cell r="B914" t="str">
            <v>OŠ Prof. Franje Viktora Šignjara</v>
          </cell>
        </row>
        <row r="915">
          <cell r="A915">
            <v>1791</v>
          </cell>
          <cell r="B915" t="str">
            <v>OŠ Pučišća</v>
          </cell>
        </row>
        <row r="916">
          <cell r="A916">
            <v>1773</v>
          </cell>
          <cell r="B916" t="str">
            <v>OŠ Pujanki</v>
          </cell>
        </row>
        <row r="917">
          <cell r="A917">
            <v>103</v>
          </cell>
          <cell r="B917" t="str">
            <v>OŠ Pušća</v>
          </cell>
        </row>
        <row r="918">
          <cell r="A918">
            <v>263</v>
          </cell>
          <cell r="B918" t="str">
            <v>OŠ Rajić</v>
          </cell>
        </row>
        <row r="919">
          <cell r="A919">
            <v>2277</v>
          </cell>
          <cell r="B919" t="str">
            <v>OŠ Rapska</v>
          </cell>
        </row>
        <row r="920">
          <cell r="A920">
            <v>1768</v>
          </cell>
          <cell r="B920" t="str">
            <v>OŠ Ravne njive</v>
          </cell>
        </row>
        <row r="921">
          <cell r="A921">
            <v>350</v>
          </cell>
          <cell r="B921" t="str">
            <v>OŠ Rečica</v>
          </cell>
        </row>
        <row r="922">
          <cell r="A922">
            <v>2883</v>
          </cell>
          <cell r="B922" t="str">
            <v>OŠ Remete</v>
          </cell>
        </row>
        <row r="923">
          <cell r="A923">
            <v>1383</v>
          </cell>
          <cell r="B923" t="str">
            <v>OŠ Retfala</v>
          </cell>
        </row>
        <row r="924">
          <cell r="A924">
            <v>2209</v>
          </cell>
          <cell r="B924" t="str">
            <v>OŠ Retkovec</v>
          </cell>
        </row>
        <row r="925">
          <cell r="A925">
            <v>758</v>
          </cell>
          <cell r="B925" t="str">
            <v>OŠ Rikard Katalinić Jeretov</v>
          </cell>
        </row>
        <row r="926">
          <cell r="A926">
            <v>2016</v>
          </cell>
          <cell r="B926" t="str">
            <v>OŠ Rivarela</v>
          </cell>
        </row>
        <row r="927">
          <cell r="A927">
            <v>1560</v>
          </cell>
          <cell r="B927" t="str">
            <v>OŠ Rogoznica</v>
          </cell>
        </row>
        <row r="928">
          <cell r="A928">
            <v>722</v>
          </cell>
          <cell r="B928" t="str">
            <v>OŠ Rovišće</v>
          </cell>
        </row>
        <row r="929">
          <cell r="A929">
            <v>32</v>
          </cell>
          <cell r="B929" t="str">
            <v>OŠ Rude</v>
          </cell>
        </row>
        <row r="930">
          <cell r="A930">
            <v>2266</v>
          </cell>
          <cell r="B930" t="str">
            <v>OŠ Rudeš</v>
          </cell>
        </row>
        <row r="931">
          <cell r="A931">
            <v>825</v>
          </cell>
          <cell r="B931" t="str">
            <v>OŠ Rudolfa Strohala</v>
          </cell>
        </row>
        <row r="932">
          <cell r="A932">
            <v>97</v>
          </cell>
          <cell r="B932" t="str">
            <v>OŠ Rugvica</v>
          </cell>
        </row>
        <row r="933">
          <cell r="A933">
            <v>1833</v>
          </cell>
          <cell r="B933" t="str">
            <v>OŠ Runović</v>
          </cell>
        </row>
        <row r="934">
          <cell r="A934">
            <v>23</v>
          </cell>
          <cell r="B934" t="str">
            <v>OŠ Samobor</v>
          </cell>
        </row>
        <row r="935">
          <cell r="A935">
            <v>779</v>
          </cell>
          <cell r="B935" t="str">
            <v>OŠ San Nicolo - Rijeka</v>
          </cell>
        </row>
        <row r="936">
          <cell r="A936">
            <v>4041</v>
          </cell>
          <cell r="B936" t="str">
            <v>OŠ Satnica Đakovačka</v>
          </cell>
        </row>
        <row r="937">
          <cell r="A937">
            <v>2282</v>
          </cell>
          <cell r="B937" t="str">
            <v>OŠ Savski Gaj</v>
          </cell>
        </row>
        <row r="938">
          <cell r="A938">
            <v>287</v>
          </cell>
          <cell r="B938" t="str">
            <v>OŠ Sela</v>
          </cell>
        </row>
        <row r="939">
          <cell r="A939">
            <v>1795</v>
          </cell>
          <cell r="B939" t="str">
            <v>OŠ Selca</v>
          </cell>
        </row>
        <row r="940">
          <cell r="A940">
            <v>2175</v>
          </cell>
          <cell r="B940" t="str">
            <v>OŠ Selnica</v>
          </cell>
        </row>
        <row r="941">
          <cell r="A941">
            <v>2317</v>
          </cell>
          <cell r="B941" t="str">
            <v>OŠ Sesvete</v>
          </cell>
        </row>
        <row r="942">
          <cell r="A942">
            <v>2904</v>
          </cell>
          <cell r="B942" t="str">
            <v>OŠ Sesvetska Sela</v>
          </cell>
        </row>
        <row r="943">
          <cell r="A943">
            <v>2343</v>
          </cell>
          <cell r="B943" t="str">
            <v>OŠ Sesvetska Sopnica</v>
          </cell>
        </row>
        <row r="944">
          <cell r="A944">
            <v>2318</v>
          </cell>
          <cell r="B944" t="str">
            <v>OŠ Sesvetski Kraljevec</v>
          </cell>
        </row>
        <row r="945">
          <cell r="A945">
            <v>209</v>
          </cell>
          <cell r="B945" t="str">
            <v>OŠ Side Košutić Radoboj</v>
          </cell>
        </row>
        <row r="946">
          <cell r="A946">
            <v>589</v>
          </cell>
          <cell r="B946" t="str">
            <v>OŠ Sidonije Rubido Erdody</v>
          </cell>
        </row>
        <row r="947">
          <cell r="A947">
            <v>1150</v>
          </cell>
          <cell r="B947" t="str">
            <v>OŠ Sikirevci</v>
          </cell>
        </row>
        <row r="948">
          <cell r="A948">
            <v>1823</v>
          </cell>
          <cell r="B948" t="str">
            <v>OŠ Silvija Strahimira Kranjčevića - Lovreć</v>
          </cell>
        </row>
        <row r="949">
          <cell r="A949">
            <v>902</v>
          </cell>
          <cell r="B949" t="str">
            <v>OŠ Silvija Strahimira Kranjčevića - Senj</v>
          </cell>
        </row>
        <row r="950">
          <cell r="A950">
            <v>2236</v>
          </cell>
          <cell r="B950" t="str">
            <v>OŠ Silvija Strahimira Kranjčevića - Zagreb</v>
          </cell>
        </row>
        <row r="951">
          <cell r="A951">
            <v>1487</v>
          </cell>
          <cell r="B951" t="str">
            <v>OŠ Silvije Strahimira Kranjčevića - Levanjska Varoš</v>
          </cell>
        </row>
        <row r="952">
          <cell r="A952">
            <v>1605</v>
          </cell>
          <cell r="B952" t="str">
            <v>OŠ Siniše Glavaševića</v>
          </cell>
        </row>
        <row r="953">
          <cell r="A953">
            <v>701</v>
          </cell>
          <cell r="B953" t="str">
            <v>OŠ Sirač</v>
          </cell>
        </row>
        <row r="954">
          <cell r="A954">
            <v>434</v>
          </cell>
          <cell r="B954" t="str">
            <v>OŠ Skakavac</v>
          </cell>
        </row>
        <row r="955">
          <cell r="A955">
            <v>1756</v>
          </cell>
          <cell r="B955" t="str">
            <v>OŠ Skalice</v>
          </cell>
        </row>
        <row r="956">
          <cell r="A956">
            <v>865</v>
          </cell>
          <cell r="B956" t="str">
            <v>OŠ Skrad</v>
          </cell>
        </row>
        <row r="957">
          <cell r="A957">
            <v>1561</v>
          </cell>
          <cell r="B957" t="str">
            <v>OŠ Skradin</v>
          </cell>
        </row>
        <row r="958">
          <cell r="A958">
            <v>1657</v>
          </cell>
          <cell r="B958" t="str">
            <v>OŠ Slakovci</v>
          </cell>
        </row>
        <row r="959">
          <cell r="A959">
            <v>2123</v>
          </cell>
          <cell r="B959" t="str">
            <v>OŠ Slano</v>
          </cell>
        </row>
        <row r="960">
          <cell r="A960">
            <v>1783</v>
          </cell>
          <cell r="B960" t="str">
            <v>OŠ Slatine</v>
          </cell>
        </row>
        <row r="961">
          <cell r="A961">
            <v>383</v>
          </cell>
          <cell r="B961" t="str">
            <v>OŠ Slava Raškaj</v>
          </cell>
        </row>
        <row r="962">
          <cell r="A962">
            <v>719</v>
          </cell>
          <cell r="B962" t="str">
            <v>OŠ Slavka Kolara - Hercegovac</v>
          </cell>
        </row>
        <row r="963">
          <cell r="A963">
            <v>54</v>
          </cell>
          <cell r="B963" t="str">
            <v>OŠ Slavka Kolara - Kravarsko</v>
          </cell>
        </row>
        <row r="964">
          <cell r="A964">
            <v>393</v>
          </cell>
          <cell r="B964" t="str">
            <v>OŠ Slunj</v>
          </cell>
        </row>
        <row r="965">
          <cell r="A965">
            <v>1237</v>
          </cell>
          <cell r="B965" t="str">
            <v>OŠ Smiljevac</v>
          </cell>
        </row>
        <row r="966">
          <cell r="A966">
            <v>2121</v>
          </cell>
          <cell r="B966" t="str">
            <v>OŠ Smokvica</v>
          </cell>
        </row>
        <row r="967">
          <cell r="A967">
            <v>579</v>
          </cell>
          <cell r="B967" t="str">
            <v>OŠ Sokolovac</v>
          </cell>
        </row>
        <row r="968">
          <cell r="A968">
            <v>1758</v>
          </cell>
          <cell r="B968" t="str">
            <v>OŠ Spinut</v>
          </cell>
        </row>
        <row r="969">
          <cell r="A969">
            <v>1767</v>
          </cell>
          <cell r="B969" t="str">
            <v>OŠ Split 3</v>
          </cell>
        </row>
        <row r="970">
          <cell r="A970">
            <v>488</v>
          </cell>
          <cell r="B970" t="str">
            <v>OŠ Sračinec</v>
          </cell>
        </row>
        <row r="971">
          <cell r="A971">
            <v>796</v>
          </cell>
          <cell r="B971" t="str">
            <v>OŠ Srdoči</v>
          </cell>
        </row>
        <row r="972">
          <cell r="A972">
            <v>1777</v>
          </cell>
          <cell r="B972" t="str">
            <v>OŠ Srinjine</v>
          </cell>
        </row>
        <row r="973">
          <cell r="A973">
            <v>1224</v>
          </cell>
          <cell r="B973" t="str">
            <v>OŠ Stanovi</v>
          </cell>
        </row>
        <row r="974">
          <cell r="A974">
            <v>1654</v>
          </cell>
          <cell r="B974" t="str">
            <v>OŠ Stari Jankovci</v>
          </cell>
        </row>
        <row r="975">
          <cell r="A975">
            <v>1274</v>
          </cell>
          <cell r="B975" t="str">
            <v>OŠ Starigrad</v>
          </cell>
        </row>
        <row r="976">
          <cell r="A976">
            <v>2246</v>
          </cell>
          <cell r="B976" t="str">
            <v>OŠ Stenjevec</v>
          </cell>
        </row>
        <row r="977">
          <cell r="A977">
            <v>98</v>
          </cell>
          <cell r="B977" t="str">
            <v>OŠ Stjepan Radić - Božjakovina</v>
          </cell>
        </row>
        <row r="978">
          <cell r="A978">
            <v>1678</v>
          </cell>
          <cell r="B978" t="str">
            <v>OŠ Stjepan Radić - Imotski</v>
          </cell>
        </row>
        <row r="979">
          <cell r="A979">
            <v>1164</v>
          </cell>
          <cell r="B979" t="str">
            <v>OŠ Stjepan Radić - Oprisavci</v>
          </cell>
        </row>
        <row r="980">
          <cell r="A980">
            <v>1713</v>
          </cell>
          <cell r="B980" t="str">
            <v>OŠ Stjepan Radić - Tijarica</v>
          </cell>
        </row>
        <row r="981">
          <cell r="A981">
            <v>1648</v>
          </cell>
          <cell r="B981" t="str">
            <v>OŠ Stjepana Antolovića</v>
          </cell>
        </row>
        <row r="982">
          <cell r="A982">
            <v>3</v>
          </cell>
          <cell r="B982" t="str">
            <v>OŠ Stjepana Basaričeka</v>
          </cell>
        </row>
        <row r="983">
          <cell r="A983">
            <v>2300</v>
          </cell>
          <cell r="B983" t="str">
            <v>OŠ Stjepana Bencekovića</v>
          </cell>
        </row>
        <row r="984">
          <cell r="A984">
            <v>1658</v>
          </cell>
          <cell r="B984" t="str">
            <v>OŠ Stjepana Cvrkovića</v>
          </cell>
        </row>
        <row r="985">
          <cell r="A985">
            <v>1689</v>
          </cell>
          <cell r="B985" t="str">
            <v>OŠ Stjepana Ivičevića</v>
          </cell>
        </row>
        <row r="986">
          <cell r="A986">
            <v>252</v>
          </cell>
          <cell r="B986" t="str">
            <v>OŠ Stjepana Kefelje</v>
          </cell>
        </row>
        <row r="987">
          <cell r="A987">
            <v>1254</v>
          </cell>
          <cell r="B987" t="str">
            <v>OŠ Stjepana Radića - Bibinje</v>
          </cell>
        </row>
        <row r="988">
          <cell r="A988">
            <v>162</v>
          </cell>
          <cell r="B988" t="str">
            <v>OŠ Stjepana Radića - Brestovec Orehovički</v>
          </cell>
        </row>
        <row r="989">
          <cell r="A989">
            <v>1041</v>
          </cell>
          <cell r="B989" t="str">
            <v>OŠ Stjepana Radića - Čaglin</v>
          </cell>
        </row>
        <row r="990">
          <cell r="A990">
            <v>2071</v>
          </cell>
          <cell r="B990" t="str">
            <v>OŠ Stjepana Radića - Metković</v>
          </cell>
        </row>
        <row r="991">
          <cell r="A991">
            <v>1780</v>
          </cell>
          <cell r="B991" t="str">
            <v>OŠ Stobreč</v>
          </cell>
        </row>
        <row r="992">
          <cell r="A992">
            <v>1965</v>
          </cell>
          <cell r="B992" t="str">
            <v>OŠ Stoja</v>
          </cell>
        </row>
        <row r="993">
          <cell r="A993">
            <v>2097</v>
          </cell>
          <cell r="B993" t="str">
            <v>OŠ Ston</v>
          </cell>
        </row>
        <row r="994">
          <cell r="A994">
            <v>2186</v>
          </cell>
          <cell r="B994" t="str">
            <v>OŠ Strahoninec</v>
          </cell>
        </row>
        <row r="995">
          <cell r="A995">
            <v>1789</v>
          </cell>
          <cell r="B995" t="str">
            <v>OŠ Strožanac</v>
          </cell>
        </row>
        <row r="996">
          <cell r="A996">
            <v>3057</v>
          </cell>
          <cell r="B996" t="str">
            <v>OŠ Stubičke Toplice</v>
          </cell>
        </row>
        <row r="997">
          <cell r="A997">
            <v>1826</v>
          </cell>
          <cell r="B997" t="str">
            <v>OŠ Studenci</v>
          </cell>
        </row>
        <row r="998">
          <cell r="A998">
            <v>1769</v>
          </cell>
          <cell r="B998" t="str">
            <v>OŠ Sućidar</v>
          </cell>
        </row>
        <row r="999">
          <cell r="A999">
            <v>998</v>
          </cell>
          <cell r="B999" t="str">
            <v>OŠ Suhopolje</v>
          </cell>
        </row>
        <row r="1000">
          <cell r="A1000">
            <v>1255</v>
          </cell>
          <cell r="B1000" t="str">
            <v>OŠ Sukošan</v>
          </cell>
        </row>
        <row r="1001">
          <cell r="A1001">
            <v>329</v>
          </cell>
          <cell r="B1001" t="str">
            <v>OŠ Sunja</v>
          </cell>
        </row>
        <row r="1002">
          <cell r="A1002">
            <v>1876</v>
          </cell>
          <cell r="B1002" t="str">
            <v>OŠ Supetar</v>
          </cell>
        </row>
        <row r="1003">
          <cell r="A1003">
            <v>1304</v>
          </cell>
          <cell r="B1003" t="str">
            <v>OŠ Sv. Filip i Jakov</v>
          </cell>
        </row>
        <row r="1004">
          <cell r="A1004">
            <v>2298</v>
          </cell>
          <cell r="B1004" t="str">
            <v>OŠ Sveta Klara</v>
          </cell>
        </row>
        <row r="1005">
          <cell r="A1005">
            <v>2187</v>
          </cell>
          <cell r="B1005" t="str">
            <v>OŠ Sveta Marija</v>
          </cell>
        </row>
        <row r="1006">
          <cell r="A1006">
            <v>105</v>
          </cell>
          <cell r="B1006" t="str">
            <v>OŠ Sveta Nedelja</v>
          </cell>
        </row>
        <row r="1007">
          <cell r="A1007">
            <v>1362</v>
          </cell>
          <cell r="B1007" t="str">
            <v>OŠ Svete Ane u Osijeku</v>
          </cell>
        </row>
        <row r="1008">
          <cell r="A1008">
            <v>504</v>
          </cell>
          <cell r="B1008" t="str">
            <v>OŠ Sveti Đurđ</v>
          </cell>
        </row>
        <row r="1009">
          <cell r="A1009">
            <v>212</v>
          </cell>
          <cell r="B1009" t="str">
            <v>OŠ Sveti Križ Začretje</v>
          </cell>
        </row>
        <row r="1010">
          <cell r="A1010">
            <v>2174</v>
          </cell>
          <cell r="B1010" t="str">
            <v>OŠ Sveti Martin na Muri</v>
          </cell>
        </row>
        <row r="1011">
          <cell r="A1011">
            <v>829</v>
          </cell>
          <cell r="B1011" t="str">
            <v>OŠ Sveti Matej</v>
          </cell>
        </row>
        <row r="1012">
          <cell r="A1012">
            <v>584</v>
          </cell>
          <cell r="B1012" t="str">
            <v>OŠ Sveti Petar Orehovec</v>
          </cell>
        </row>
        <row r="1013">
          <cell r="A1013">
            <v>2021</v>
          </cell>
          <cell r="B1013" t="str">
            <v xml:space="preserve">OŠ Svetvinčenat </v>
          </cell>
        </row>
        <row r="1014">
          <cell r="A1014">
            <v>508</v>
          </cell>
          <cell r="B1014" t="str">
            <v>OŠ Svibovec</v>
          </cell>
        </row>
        <row r="1015">
          <cell r="A1015">
            <v>61</v>
          </cell>
          <cell r="B1015" t="str">
            <v>OŠ Ščitarjevo</v>
          </cell>
        </row>
        <row r="1016">
          <cell r="A1016">
            <v>1322</v>
          </cell>
          <cell r="B1016" t="str">
            <v>OŠ Šećerana</v>
          </cell>
        </row>
        <row r="1017">
          <cell r="A1017">
            <v>484</v>
          </cell>
          <cell r="B1017" t="str">
            <v>OŠ Šemovec</v>
          </cell>
        </row>
        <row r="1018">
          <cell r="A1018">
            <v>2195</v>
          </cell>
          <cell r="B1018" t="str">
            <v>OŠ Šestine</v>
          </cell>
        </row>
        <row r="1019">
          <cell r="A1019">
            <v>1961</v>
          </cell>
          <cell r="B1019" t="str">
            <v>OŠ Šijana - Pula</v>
          </cell>
        </row>
        <row r="1020">
          <cell r="A1020">
            <v>1236</v>
          </cell>
          <cell r="B1020" t="str">
            <v>OŠ Šime Budinića - Zadar</v>
          </cell>
        </row>
        <row r="1021">
          <cell r="A1021">
            <v>1233</v>
          </cell>
          <cell r="B1021" t="str">
            <v>OŠ Šimuna Kožičića Benje</v>
          </cell>
        </row>
        <row r="1022">
          <cell r="A1022">
            <v>790</v>
          </cell>
          <cell r="B1022" t="str">
            <v>OŠ Škurinje - Rijeka</v>
          </cell>
        </row>
        <row r="1023">
          <cell r="A1023">
            <v>2908</v>
          </cell>
          <cell r="B1023" t="str">
            <v>OŠ Špansko Oranice</v>
          </cell>
        </row>
        <row r="1024">
          <cell r="A1024">
            <v>711</v>
          </cell>
          <cell r="B1024" t="str">
            <v>OŠ Štefanje</v>
          </cell>
        </row>
        <row r="1025">
          <cell r="A1025">
            <v>2177</v>
          </cell>
          <cell r="B1025" t="str">
            <v>OŠ Štrigova</v>
          </cell>
        </row>
        <row r="1026">
          <cell r="A1026">
            <v>352</v>
          </cell>
          <cell r="B1026" t="str">
            <v>OŠ Švarča</v>
          </cell>
        </row>
        <row r="1027">
          <cell r="A1027">
            <v>1958</v>
          </cell>
          <cell r="B1027" t="str">
            <v xml:space="preserve">OŠ Tar - Vabriga </v>
          </cell>
        </row>
        <row r="1028">
          <cell r="A1028">
            <v>1376</v>
          </cell>
          <cell r="B1028" t="str">
            <v>OŠ Tenja</v>
          </cell>
        </row>
        <row r="1029">
          <cell r="A1029">
            <v>1811</v>
          </cell>
          <cell r="B1029" t="str">
            <v>OŠ Tin Ujević - Krivodol</v>
          </cell>
        </row>
        <row r="1030">
          <cell r="A1030">
            <v>1375</v>
          </cell>
          <cell r="B1030" t="str">
            <v>OŠ Tin Ujević - Osijek</v>
          </cell>
        </row>
        <row r="1031">
          <cell r="A1031">
            <v>1546</v>
          </cell>
          <cell r="B1031" t="str">
            <v>OŠ Tina Ujevića - Šibenik</v>
          </cell>
        </row>
        <row r="1032">
          <cell r="A1032">
            <v>2276</v>
          </cell>
          <cell r="B1032" t="str">
            <v>OŠ Tina Ujevića - Zagreb</v>
          </cell>
        </row>
        <row r="1033">
          <cell r="A1033">
            <v>2252</v>
          </cell>
          <cell r="B1033" t="str">
            <v>OŠ Tituša Brezovačkog</v>
          </cell>
        </row>
        <row r="1034">
          <cell r="A1034">
            <v>2152</v>
          </cell>
          <cell r="B1034" t="str">
            <v>OŠ Tomaša Goričanca - Mala Subotica</v>
          </cell>
        </row>
        <row r="1035">
          <cell r="A1035">
            <v>1971</v>
          </cell>
          <cell r="B1035" t="str">
            <v>OŠ Tone Peruška - Pula</v>
          </cell>
        </row>
        <row r="1036">
          <cell r="A1036">
            <v>2888</v>
          </cell>
          <cell r="B1036" t="str">
            <v>OŠ Tordinci</v>
          </cell>
        </row>
        <row r="1037">
          <cell r="A1037">
            <v>1886</v>
          </cell>
          <cell r="B1037" t="str">
            <v>OŠ Trilj</v>
          </cell>
        </row>
        <row r="1038">
          <cell r="A1038">
            <v>483</v>
          </cell>
          <cell r="B1038" t="str">
            <v>OŠ Trnovec</v>
          </cell>
        </row>
        <row r="1039">
          <cell r="A1039">
            <v>728</v>
          </cell>
          <cell r="B1039" t="str">
            <v>OŠ Trnovitica</v>
          </cell>
        </row>
        <row r="1040">
          <cell r="A1040">
            <v>663</v>
          </cell>
          <cell r="B1040" t="str">
            <v>OŠ Trnovitički Popovac</v>
          </cell>
        </row>
        <row r="1041">
          <cell r="A1041">
            <v>2297</v>
          </cell>
          <cell r="B1041" t="str">
            <v>OŠ Trnsko</v>
          </cell>
        </row>
        <row r="1042">
          <cell r="A1042">
            <v>2281</v>
          </cell>
          <cell r="B1042" t="str">
            <v>OŠ Trnjanska</v>
          </cell>
        </row>
        <row r="1043">
          <cell r="A1043">
            <v>2128</v>
          </cell>
          <cell r="B1043" t="str">
            <v>OŠ Trpanj</v>
          </cell>
        </row>
        <row r="1044">
          <cell r="A1044">
            <v>1665</v>
          </cell>
          <cell r="B1044" t="str">
            <v>OŠ Trpinja</v>
          </cell>
        </row>
        <row r="1045">
          <cell r="A1045">
            <v>791</v>
          </cell>
          <cell r="B1045" t="str">
            <v>OŠ Trsat</v>
          </cell>
        </row>
        <row r="1046">
          <cell r="A1046">
            <v>1763</v>
          </cell>
          <cell r="B1046" t="str">
            <v>OŠ Trstenik</v>
          </cell>
        </row>
        <row r="1047">
          <cell r="A1047">
            <v>1690</v>
          </cell>
          <cell r="B1047" t="str">
            <v>OŠ Tučepi</v>
          </cell>
        </row>
        <row r="1048">
          <cell r="A1048">
            <v>358</v>
          </cell>
          <cell r="B1048" t="str">
            <v>OŠ Turanj</v>
          </cell>
        </row>
        <row r="1049">
          <cell r="A1049">
            <v>792</v>
          </cell>
          <cell r="B1049" t="str">
            <v>OŠ Turnić</v>
          </cell>
        </row>
        <row r="1050">
          <cell r="A1050">
            <v>516</v>
          </cell>
          <cell r="B1050" t="str">
            <v>OŠ Tužno</v>
          </cell>
        </row>
        <row r="1051">
          <cell r="A1051">
            <v>704</v>
          </cell>
          <cell r="B1051" t="str">
            <v>OŠ u Đulovcu</v>
          </cell>
        </row>
        <row r="1052">
          <cell r="A1052">
            <v>1288</v>
          </cell>
          <cell r="B1052" t="str">
            <v>OŠ Valentin Klarin - Preko</v>
          </cell>
        </row>
        <row r="1053">
          <cell r="A1053">
            <v>1928</v>
          </cell>
          <cell r="B1053" t="str">
            <v>OŠ Vazmoslav Gržalja</v>
          </cell>
        </row>
        <row r="1054">
          <cell r="A1054">
            <v>2302</v>
          </cell>
          <cell r="B1054" t="str">
            <v>OŠ Većeslava Holjevca</v>
          </cell>
        </row>
        <row r="1055">
          <cell r="A1055">
            <v>2120</v>
          </cell>
          <cell r="B1055" t="str">
            <v>OŠ Vela Luka</v>
          </cell>
        </row>
        <row r="1056">
          <cell r="A1056">
            <v>1978</v>
          </cell>
          <cell r="B1056" t="str">
            <v>OŠ Veli Vrh - Pula</v>
          </cell>
        </row>
        <row r="1057">
          <cell r="A1057">
            <v>52</v>
          </cell>
          <cell r="B1057" t="str">
            <v>OŠ Velika Mlaka</v>
          </cell>
        </row>
        <row r="1058">
          <cell r="A1058">
            <v>685</v>
          </cell>
          <cell r="B1058" t="str">
            <v>OŠ Velika Pisanica</v>
          </cell>
        </row>
        <row r="1059">
          <cell r="A1059">
            <v>505</v>
          </cell>
          <cell r="B1059" t="str">
            <v>OŠ Veliki Bukovec</v>
          </cell>
        </row>
        <row r="1060">
          <cell r="A1060">
            <v>217</v>
          </cell>
          <cell r="B1060" t="str">
            <v>OŠ Veliko Trgovišće</v>
          </cell>
        </row>
        <row r="1061">
          <cell r="A1061">
            <v>674</v>
          </cell>
          <cell r="B1061" t="str">
            <v>OŠ Veliko Trojstvo</v>
          </cell>
        </row>
        <row r="1062">
          <cell r="A1062">
            <v>1977</v>
          </cell>
          <cell r="B1062" t="str">
            <v>OŠ Veruda - Pula</v>
          </cell>
        </row>
        <row r="1063">
          <cell r="A1063">
            <v>793</v>
          </cell>
          <cell r="B1063" t="str">
            <v>OŠ Vežica</v>
          </cell>
        </row>
        <row r="1064">
          <cell r="A1064">
            <v>1549</v>
          </cell>
          <cell r="B1064" t="str">
            <v>OŠ Vidici</v>
          </cell>
        </row>
        <row r="1065">
          <cell r="A1065">
            <v>1973</v>
          </cell>
          <cell r="B1065" t="str">
            <v>OŠ Vidikovac</v>
          </cell>
        </row>
        <row r="1066">
          <cell r="A1066">
            <v>476</v>
          </cell>
          <cell r="B1066" t="str">
            <v>OŠ Vidovec</v>
          </cell>
        </row>
        <row r="1067">
          <cell r="A1067">
            <v>1369</v>
          </cell>
          <cell r="B1067" t="str">
            <v>OŠ Vijenac</v>
          </cell>
        </row>
        <row r="1068">
          <cell r="A1068">
            <v>1131</v>
          </cell>
          <cell r="B1068" t="str">
            <v>OŠ Viktor Car Emin - Donji Andrijevci</v>
          </cell>
        </row>
        <row r="1069">
          <cell r="A1069">
            <v>836</v>
          </cell>
          <cell r="B1069" t="str">
            <v>OŠ Viktora Cara Emina - Lovran</v>
          </cell>
        </row>
        <row r="1070">
          <cell r="A1070">
            <v>179</v>
          </cell>
          <cell r="B1070" t="str">
            <v>OŠ Viktora Kovačića</v>
          </cell>
        </row>
        <row r="1071">
          <cell r="A1071">
            <v>282</v>
          </cell>
          <cell r="B1071" t="str">
            <v>OŠ Viktorovac</v>
          </cell>
        </row>
        <row r="1072">
          <cell r="A1072">
            <v>1052</v>
          </cell>
          <cell r="B1072" t="str">
            <v>OŠ Vilima Korajca</v>
          </cell>
        </row>
        <row r="1073">
          <cell r="A1073">
            <v>485</v>
          </cell>
          <cell r="B1073" t="str">
            <v>OŠ Vinica</v>
          </cell>
        </row>
        <row r="1074">
          <cell r="A1074">
            <v>1720</v>
          </cell>
          <cell r="B1074" t="str">
            <v>OŠ Vis</v>
          </cell>
        </row>
        <row r="1075">
          <cell r="A1075">
            <v>1778</v>
          </cell>
          <cell r="B1075" t="str">
            <v>OŠ Visoka - Split</v>
          </cell>
        </row>
        <row r="1076">
          <cell r="A1076">
            <v>515</v>
          </cell>
          <cell r="B1076" t="str">
            <v>OŠ Visoko - Visoko</v>
          </cell>
        </row>
        <row r="1077">
          <cell r="A1077">
            <v>1381</v>
          </cell>
          <cell r="B1077" t="str">
            <v>OŠ Višnjevac</v>
          </cell>
        </row>
        <row r="1078">
          <cell r="A1078">
            <v>2014</v>
          </cell>
          <cell r="B1078" t="str">
            <v>OŠ Vitomir Širola - Pajo</v>
          </cell>
        </row>
        <row r="1079">
          <cell r="A1079">
            <v>1136</v>
          </cell>
          <cell r="B1079" t="str">
            <v>OŠ Vjekoslav Klaić</v>
          </cell>
        </row>
        <row r="1080">
          <cell r="A1080">
            <v>1566</v>
          </cell>
          <cell r="B1080" t="str">
            <v>OŠ Vjekoslava Kaleba</v>
          </cell>
        </row>
        <row r="1081">
          <cell r="A1081">
            <v>1748</v>
          </cell>
          <cell r="B1081" t="str">
            <v>OŠ Vjekoslava Paraća</v>
          </cell>
        </row>
        <row r="1082">
          <cell r="A1082">
            <v>2218</v>
          </cell>
          <cell r="B1082" t="str">
            <v>OŠ Vjenceslava Novaka</v>
          </cell>
        </row>
        <row r="1083">
          <cell r="A1083">
            <v>4056</v>
          </cell>
          <cell r="B1083" t="str">
            <v>OŠ Vladimir Deščak</v>
          </cell>
        </row>
        <row r="1084">
          <cell r="A1084">
            <v>780</v>
          </cell>
          <cell r="B1084" t="str">
            <v>OŠ Vladimir Gortan - Rijeka</v>
          </cell>
        </row>
        <row r="1085">
          <cell r="A1085">
            <v>1195</v>
          </cell>
          <cell r="B1085" t="str">
            <v>OŠ Vladimir Nazor - Adžamovci</v>
          </cell>
        </row>
        <row r="1086">
          <cell r="A1086">
            <v>164</v>
          </cell>
          <cell r="B1086" t="str">
            <v>OŠ Vladimir Nazor - Budinščina</v>
          </cell>
        </row>
        <row r="1087">
          <cell r="A1087">
            <v>1445</v>
          </cell>
          <cell r="B1087" t="str">
            <v>OŠ Vladimir Nazor - Čepin</v>
          </cell>
        </row>
        <row r="1088">
          <cell r="A1088">
            <v>340</v>
          </cell>
          <cell r="B1088" t="str">
            <v>OŠ Vladimir Nazor - Duga Resa</v>
          </cell>
        </row>
        <row r="1089">
          <cell r="A1089">
            <v>1339</v>
          </cell>
          <cell r="B1089" t="str">
            <v>OŠ Vladimir Nazor - Đakovo</v>
          </cell>
        </row>
        <row r="1090">
          <cell r="A1090">
            <v>1647</v>
          </cell>
          <cell r="B1090" t="str">
            <v>OŠ Vladimir Nazor - Komletinci</v>
          </cell>
        </row>
        <row r="1091">
          <cell r="A1091">
            <v>546</v>
          </cell>
          <cell r="B1091" t="str">
            <v>OŠ Vladimir Nazor - Križevci</v>
          </cell>
        </row>
        <row r="1092">
          <cell r="A1092">
            <v>1297</v>
          </cell>
          <cell r="B1092" t="str">
            <v>OŠ Vladimir Nazor - Neviđane</v>
          </cell>
        </row>
        <row r="1093">
          <cell r="A1093">
            <v>113</v>
          </cell>
          <cell r="B1093" t="str">
            <v>OŠ Vladimir Nazor - Pisarovina</v>
          </cell>
        </row>
        <row r="1094">
          <cell r="A1094">
            <v>2078</v>
          </cell>
          <cell r="B1094" t="str">
            <v>OŠ Vladimir Nazor - Ploče</v>
          </cell>
        </row>
        <row r="1095">
          <cell r="A1095">
            <v>1110</v>
          </cell>
          <cell r="B1095" t="str">
            <v>OŠ Vladimir Nazor - Slavonski Brod</v>
          </cell>
        </row>
        <row r="1096">
          <cell r="A1096">
            <v>481</v>
          </cell>
          <cell r="B1096" t="str">
            <v>OŠ Vladimir Nazor - Sveti Ilija</v>
          </cell>
        </row>
        <row r="1097">
          <cell r="A1097">
            <v>334</v>
          </cell>
          <cell r="B1097" t="str">
            <v>OŠ Vladimir Nazor - Topusko</v>
          </cell>
        </row>
        <row r="1098">
          <cell r="A1098">
            <v>1082</v>
          </cell>
          <cell r="B1098" t="str">
            <v>OŠ Vladimir Nazor - Trenkovo</v>
          </cell>
        </row>
        <row r="1099">
          <cell r="A1099">
            <v>961</v>
          </cell>
          <cell r="B1099" t="str">
            <v>OŠ Vladimir Nazor - Virovitica</v>
          </cell>
        </row>
        <row r="1100">
          <cell r="A1100">
            <v>1365</v>
          </cell>
          <cell r="B1100" t="str">
            <v>OŠ Vladimira Becića - Osijek</v>
          </cell>
        </row>
        <row r="1101">
          <cell r="A1101">
            <v>2043</v>
          </cell>
          <cell r="B1101" t="str">
            <v>OŠ Vladimira Gortana - Žminj</v>
          </cell>
        </row>
        <row r="1102">
          <cell r="A1102">
            <v>730</v>
          </cell>
          <cell r="B1102" t="str">
            <v>OŠ Vladimira Nazora - Crikvenica</v>
          </cell>
        </row>
        <row r="1103">
          <cell r="A1103">
            <v>638</v>
          </cell>
          <cell r="B1103" t="str">
            <v>OŠ Vladimira Nazora - Daruvar</v>
          </cell>
        </row>
        <row r="1104">
          <cell r="A1104">
            <v>1395</v>
          </cell>
          <cell r="B1104" t="str">
            <v>OŠ Vladimira Nazora - Feričanci</v>
          </cell>
        </row>
        <row r="1105">
          <cell r="A1105">
            <v>2006</v>
          </cell>
          <cell r="B1105" t="str">
            <v>OŠ Vladimira Nazora - Krnica</v>
          </cell>
        </row>
        <row r="1106">
          <cell r="A1106">
            <v>990</v>
          </cell>
          <cell r="B1106" t="str">
            <v>OŠ Vladimira Nazora - Nova Bukovica</v>
          </cell>
        </row>
        <row r="1107">
          <cell r="A1107">
            <v>1942</v>
          </cell>
          <cell r="B1107" t="str">
            <v>OŠ Vladimira Nazora - Pazin</v>
          </cell>
        </row>
        <row r="1108">
          <cell r="A1108">
            <v>1794</v>
          </cell>
          <cell r="B1108" t="str">
            <v>OŠ Vladimira Nazora - Postira</v>
          </cell>
        </row>
        <row r="1109">
          <cell r="A1109">
            <v>1998</v>
          </cell>
          <cell r="B1109" t="str">
            <v>OŠ Vladimira Nazora - Potpićan</v>
          </cell>
        </row>
        <row r="1110">
          <cell r="A1110">
            <v>2137</v>
          </cell>
          <cell r="B1110" t="str">
            <v>OŠ Vladimira Nazora - Pribislavec</v>
          </cell>
        </row>
        <row r="1111">
          <cell r="A1111">
            <v>1985</v>
          </cell>
          <cell r="B1111" t="str">
            <v>OŠ Vladimira Nazora - Rovinj</v>
          </cell>
        </row>
        <row r="1112">
          <cell r="A1112">
            <v>1260</v>
          </cell>
          <cell r="B1112" t="str">
            <v>OŠ Vladimira Nazora - Škabrnje</v>
          </cell>
        </row>
        <row r="1113">
          <cell r="A1113">
            <v>1579</v>
          </cell>
          <cell r="B1113" t="str">
            <v>OŠ Vladimira Nazora - Vinkovci</v>
          </cell>
        </row>
        <row r="1114">
          <cell r="A1114">
            <v>2041</v>
          </cell>
          <cell r="B1114" t="str">
            <v>OŠ Vladimira Nazora - Vrsar</v>
          </cell>
        </row>
        <row r="1115">
          <cell r="A1115">
            <v>2220</v>
          </cell>
          <cell r="B1115" t="str">
            <v>OŠ Vladimira Nazora - Zagreb</v>
          </cell>
        </row>
        <row r="1116">
          <cell r="A1116">
            <v>249</v>
          </cell>
          <cell r="B1116" t="str">
            <v>OŠ Vladimira Vidrića</v>
          </cell>
        </row>
        <row r="1117">
          <cell r="A1117">
            <v>995</v>
          </cell>
          <cell r="B1117" t="str">
            <v>OŠ Voćin</v>
          </cell>
        </row>
        <row r="1118">
          <cell r="A1118">
            <v>1571</v>
          </cell>
          <cell r="B1118" t="str">
            <v>OŠ Vodice</v>
          </cell>
        </row>
        <row r="1119">
          <cell r="A1119">
            <v>2036</v>
          </cell>
          <cell r="B1119" t="str">
            <v xml:space="preserve">OŠ Vodnjan </v>
          </cell>
        </row>
        <row r="1120">
          <cell r="A1120">
            <v>1659</v>
          </cell>
          <cell r="B1120" t="str">
            <v>OŠ Vođinci</v>
          </cell>
        </row>
        <row r="1121">
          <cell r="A1121">
            <v>396</v>
          </cell>
          <cell r="B1121" t="str">
            <v>OŠ Vojnić</v>
          </cell>
        </row>
        <row r="1122">
          <cell r="A1122">
            <v>2267</v>
          </cell>
          <cell r="B1122" t="str">
            <v>OŠ Voltino</v>
          </cell>
        </row>
        <row r="1123">
          <cell r="A1123">
            <v>1245</v>
          </cell>
          <cell r="B1123" t="str">
            <v>OŠ Voštarnica - Zadar</v>
          </cell>
        </row>
        <row r="1124">
          <cell r="A1124">
            <v>2271</v>
          </cell>
          <cell r="B1124" t="str">
            <v>OŠ Vrbani</v>
          </cell>
        </row>
        <row r="1125">
          <cell r="A1125">
            <v>1721</v>
          </cell>
          <cell r="B1125" t="str">
            <v>OŠ Vrgorac</v>
          </cell>
        </row>
        <row r="1126">
          <cell r="A1126">
            <v>1551</v>
          </cell>
          <cell r="B1126" t="str">
            <v>OŠ Vrpolje</v>
          </cell>
        </row>
        <row r="1127">
          <cell r="A1127">
            <v>2305</v>
          </cell>
          <cell r="B1127" t="str">
            <v>OŠ Vugrovec - Kašina</v>
          </cell>
        </row>
        <row r="1128">
          <cell r="A1128">
            <v>2245</v>
          </cell>
          <cell r="B1128" t="str">
            <v>OŠ Vukomerec</v>
          </cell>
        </row>
        <row r="1129">
          <cell r="A1129">
            <v>41</v>
          </cell>
          <cell r="B1129" t="str">
            <v>OŠ Vukovina</v>
          </cell>
        </row>
        <row r="1130">
          <cell r="A1130">
            <v>1246</v>
          </cell>
          <cell r="B1130" t="str">
            <v>OŠ Zadarski otoci - Zadar</v>
          </cell>
        </row>
        <row r="1131">
          <cell r="A1131">
            <v>1907</v>
          </cell>
          <cell r="B1131" t="str">
            <v>OŠ Zagvozd</v>
          </cell>
        </row>
        <row r="1132">
          <cell r="A1132">
            <v>776</v>
          </cell>
          <cell r="B1132" t="str">
            <v>OŠ Zamet</v>
          </cell>
        </row>
        <row r="1133">
          <cell r="A1133">
            <v>2296</v>
          </cell>
          <cell r="B1133" t="str">
            <v>OŠ Zapruđe</v>
          </cell>
        </row>
        <row r="1134">
          <cell r="A1134">
            <v>1055</v>
          </cell>
          <cell r="B1134" t="str">
            <v>OŠ Zdenka Turkovića</v>
          </cell>
        </row>
        <row r="1135">
          <cell r="A1135">
            <v>1257</v>
          </cell>
          <cell r="B1135" t="str">
            <v>OŠ Zemunik</v>
          </cell>
        </row>
        <row r="1136">
          <cell r="A1136">
            <v>153</v>
          </cell>
          <cell r="B1136" t="str">
            <v>OŠ Zlatar Bistrica</v>
          </cell>
        </row>
        <row r="1137">
          <cell r="A1137">
            <v>1422</v>
          </cell>
          <cell r="B1137" t="str">
            <v>OŠ Zmajevac</v>
          </cell>
        </row>
        <row r="1138">
          <cell r="A1138">
            <v>1913</v>
          </cell>
          <cell r="B1138" t="str">
            <v>OŠ Zmijavci</v>
          </cell>
        </row>
        <row r="1139">
          <cell r="A1139">
            <v>4064</v>
          </cell>
          <cell r="B1139" t="str">
            <v>OŠ Zorke Sever</v>
          </cell>
        </row>
        <row r="1140">
          <cell r="A1140">
            <v>890</v>
          </cell>
          <cell r="B1140" t="str">
            <v>OŠ Zrinskih i Frankopana</v>
          </cell>
        </row>
        <row r="1141">
          <cell r="A1141">
            <v>1632</v>
          </cell>
          <cell r="B1141" t="str">
            <v>OŠ Zrinskih Nuštar</v>
          </cell>
        </row>
        <row r="1142">
          <cell r="A1142">
            <v>255</v>
          </cell>
          <cell r="B1142" t="str">
            <v>OŠ Zvonimira Franka</v>
          </cell>
        </row>
        <row r="1143">
          <cell r="A1143">
            <v>734</v>
          </cell>
          <cell r="B1143" t="str">
            <v>OŠ Zvonka Cara</v>
          </cell>
        </row>
        <row r="1144">
          <cell r="A1144">
            <v>436</v>
          </cell>
          <cell r="B1144" t="str">
            <v>OŠ Žakanje</v>
          </cell>
        </row>
        <row r="1145">
          <cell r="A1145">
            <v>2239</v>
          </cell>
          <cell r="B1145" t="str">
            <v>OŠ Žitnjak</v>
          </cell>
        </row>
        <row r="1146">
          <cell r="A1146">
            <v>4057</v>
          </cell>
          <cell r="B1146" t="str">
            <v>OŠ Žnjan-Pazdigrad</v>
          </cell>
        </row>
        <row r="1147">
          <cell r="A1147">
            <v>1774</v>
          </cell>
          <cell r="B1147" t="str">
            <v>OŠ Žrnovnica</v>
          </cell>
        </row>
        <row r="1148">
          <cell r="A1148">
            <v>2129</v>
          </cell>
          <cell r="B1148" t="str">
            <v>OŠ Župa Dubrovačka</v>
          </cell>
        </row>
        <row r="1149">
          <cell r="A1149">
            <v>2210</v>
          </cell>
          <cell r="B1149" t="str">
            <v>OŠ Žuti brijeg</v>
          </cell>
        </row>
        <row r="1150">
          <cell r="A1150">
            <v>2653</v>
          </cell>
          <cell r="B1150" t="str">
            <v>Pazinski kolegij - Klasična gimnazija Pazin s pravom javnosti</v>
          </cell>
        </row>
        <row r="1151">
          <cell r="A1151">
            <v>4035</v>
          </cell>
          <cell r="B1151" t="str">
            <v>Policijska akademija</v>
          </cell>
        </row>
        <row r="1152">
          <cell r="A1152">
            <v>2325</v>
          </cell>
          <cell r="B1152" t="str">
            <v>Poliklinika za rehabilitaciju slušanja i govora SUVAG</v>
          </cell>
        </row>
        <row r="1153">
          <cell r="A1153">
            <v>2551</v>
          </cell>
          <cell r="B1153" t="str">
            <v>Poljoprivredna i veterinarska škola - Osijek</v>
          </cell>
        </row>
        <row r="1154">
          <cell r="A1154">
            <v>2732</v>
          </cell>
          <cell r="B1154" t="str">
            <v>Poljoprivredna škola - Zagreb</v>
          </cell>
        </row>
        <row r="1155">
          <cell r="A1155">
            <v>2530</v>
          </cell>
          <cell r="B1155" t="str">
            <v>Poljoprivredna, prehrambena i veterinarska škola Stanka Ožanića</v>
          </cell>
        </row>
        <row r="1156">
          <cell r="A1156">
            <v>2587</v>
          </cell>
          <cell r="B1156" t="str">
            <v>Poljoprivredno šumarska škola - Vinkovci</v>
          </cell>
        </row>
        <row r="1157">
          <cell r="A1157">
            <v>2498</v>
          </cell>
          <cell r="B1157" t="str">
            <v>Poljoprivredno-prehrambena škola - Požega</v>
          </cell>
        </row>
        <row r="1158">
          <cell r="A1158">
            <v>2478</v>
          </cell>
          <cell r="B1158" t="str">
            <v>Pomorska škola - Bakar</v>
          </cell>
        </row>
        <row r="1159">
          <cell r="A1159">
            <v>2632</v>
          </cell>
          <cell r="B1159" t="str">
            <v>Pomorska škola - Split</v>
          </cell>
        </row>
        <row r="1160">
          <cell r="A1160">
            <v>2524</v>
          </cell>
          <cell r="B1160" t="str">
            <v>Pomorska škola - Zadar</v>
          </cell>
        </row>
        <row r="1161">
          <cell r="A1161">
            <v>2679</v>
          </cell>
          <cell r="B1161" t="str">
            <v>Pomorsko-tehnička škola - Dubrovnik</v>
          </cell>
        </row>
        <row r="1162">
          <cell r="A1162">
            <v>2730</v>
          </cell>
          <cell r="B1162" t="str">
            <v>Poštanska i telekomunikacijska škola - Zagreb</v>
          </cell>
        </row>
        <row r="1163">
          <cell r="A1163">
            <v>2733</v>
          </cell>
          <cell r="B1163" t="str">
            <v>Prehrambeno - tehnološka škola - Zagreb</v>
          </cell>
        </row>
        <row r="1164">
          <cell r="A1164">
            <v>2458</v>
          </cell>
          <cell r="B1164" t="str">
            <v>Prirodoslovna i grafička škola - Rijeka</v>
          </cell>
        </row>
        <row r="1165">
          <cell r="A1165">
            <v>2391</v>
          </cell>
          <cell r="B1165" t="str">
            <v>Prirodoslovna škola - Karlovac</v>
          </cell>
        </row>
        <row r="1166">
          <cell r="A1166">
            <v>2728</v>
          </cell>
          <cell r="B1166" t="str">
            <v>Prirodoslovna škola Vladimira Preloga</v>
          </cell>
        </row>
        <row r="1167">
          <cell r="A1167">
            <v>2529</v>
          </cell>
          <cell r="B1167" t="str">
            <v>Prirodoslovno - grafička škola - Zadar</v>
          </cell>
        </row>
        <row r="1168">
          <cell r="A1168">
            <v>2615</v>
          </cell>
          <cell r="B1168" t="str">
            <v>Prirodoslovna škola Split</v>
          </cell>
        </row>
        <row r="1169">
          <cell r="A1169">
            <v>2840</v>
          </cell>
          <cell r="B1169" t="str">
            <v>Privatna ekonomsko-poslovna škola s pravom javnosti - Varaždin</v>
          </cell>
        </row>
        <row r="1170">
          <cell r="A1170">
            <v>2787</v>
          </cell>
          <cell r="B1170" t="str">
            <v>Privatna gimnazija Dr. Časl, s pravom javnosti</v>
          </cell>
        </row>
        <row r="1171">
          <cell r="A1171">
            <v>2777</v>
          </cell>
          <cell r="B1171" t="str">
            <v>Privatna gimnazija i ekonomska škola Katarina Zrinski</v>
          </cell>
        </row>
        <row r="1172">
          <cell r="A1172">
            <v>2790</v>
          </cell>
          <cell r="B1172" t="str">
            <v>Privatna gimnazija i ekonomsko-informatička škola Futura s pravom javnosti</v>
          </cell>
        </row>
        <row r="1173">
          <cell r="A1173">
            <v>2788</v>
          </cell>
          <cell r="B1173" t="str">
            <v>Privatna gimnazija i strukovna škola Svijet s pravom javnosti</v>
          </cell>
        </row>
        <row r="1174">
          <cell r="A1174">
            <v>2844</v>
          </cell>
          <cell r="B1174" t="str">
            <v>Privatna gimnazija i turističko-ugostiteljska škola Jure Kuprešak  - Zagreb</v>
          </cell>
        </row>
        <row r="1175">
          <cell r="A1175">
            <v>2669</v>
          </cell>
          <cell r="B1175" t="str">
            <v>Privatna gimnazija Juraj Dobrila, s pravom javnosti</v>
          </cell>
        </row>
        <row r="1176">
          <cell r="A1176">
            <v>4059</v>
          </cell>
          <cell r="B1176" t="str">
            <v>Privatna gimnazija NOVA s pravom javnosti</v>
          </cell>
        </row>
        <row r="1177">
          <cell r="A1177">
            <v>2640</v>
          </cell>
          <cell r="B1177" t="str">
            <v>Privatna jezična gimnazija Pitagora - srednja škola s pravom javnosti</v>
          </cell>
        </row>
        <row r="1178">
          <cell r="A1178">
            <v>2916</v>
          </cell>
          <cell r="B1178" t="str">
            <v xml:space="preserve">Privatna jezično-informatička gimnazija Leonardo da Vinci </v>
          </cell>
        </row>
        <row r="1179">
          <cell r="A1179">
            <v>2774</v>
          </cell>
          <cell r="B1179" t="str">
            <v>Privatna klasična gimnazija s pravom javnosti - Zagreb</v>
          </cell>
        </row>
        <row r="1180">
          <cell r="A1180">
            <v>2941</v>
          </cell>
          <cell r="B1180" t="str">
            <v>Privatna osnovna glazbena škola Bonar</v>
          </cell>
        </row>
        <row r="1181">
          <cell r="A1181">
            <v>1784</v>
          </cell>
          <cell r="B1181" t="str">
            <v>Privatna osnovna glazbena škola Boris Papandopulo</v>
          </cell>
        </row>
        <row r="1182">
          <cell r="A1182">
            <v>1253</v>
          </cell>
          <cell r="B1182" t="str">
            <v>Privatna osnovna škola Nova</v>
          </cell>
        </row>
        <row r="1183">
          <cell r="A1183">
            <v>4002</v>
          </cell>
          <cell r="B1183" t="str">
            <v>Privatna sportska i jezična gimnazija Franjo Bučar</v>
          </cell>
        </row>
        <row r="1184">
          <cell r="A1184">
            <v>4037</v>
          </cell>
          <cell r="B1184" t="str">
            <v>Privatna srednja ekonomska škola "Knez Malduh" Split</v>
          </cell>
        </row>
        <row r="1185">
          <cell r="A1185">
            <v>2784</v>
          </cell>
          <cell r="B1185" t="str">
            <v>Privatna srednja ekonomska škola INOVA s pravom javnosti</v>
          </cell>
        </row>
        <row r="1186">
          <cell r="A1186">
            <v>4031</v>
          </cell>
          <cell r="B1186" t="str">
            <v>Privatna srednja ekonomska škola Verte Nova</v>
          </cell>
        </row>
        <row r="1187">
          <cell r="A1187">
            <v>2641</v>
          </cell>
          <cell r="B1187" t="str">
            <v>Privatna srednja škola Marko Antun de Dominis, s pravom javnosti</v>
          </cell>
        </row>
        <row r="1188">
          <cell r="A1188">
            <v>2417</v>
          </cell>
          <cell r="B1188" t="str">
            <v>Privatna srednja škola Varaždin s pravom javnosti</v>
          </cell>
        </row>
        <row r="1189">
          <cell r="A1189">
            <v>2915</v>
          </cell>
          <cell r="B1189" t="str">
            <v>Privatna srednja ugostiteljska škola Wallner - Split</v>
          </cell>
        </row>
        <row r="1190">
          <cell r="A1190">
            <v>2785</v>
          </cell>
          <cell r="B1190" t="str">
            <v>Privatna umjetnička gimnazija, s pravom javnosti - Zagreb</v>
          </cell>
        </row>
        <row r="1191">
          <cell r="A1191">
            <v>2839</v>
          </cell>
          <cell r="B1191" t="str">
            <v>Privatna varaždinska gimnazija s pravom javnosti</v>
          </cell>
        </row>
        <row r="1192">
          <cell r="A1192">
            <v>2467</v>
          </cell>
          <cell r="B1192" t="str">
            <v>Prometna škola - Rijeka</v>
          </cell>
        </row>
        <row r="1193">
          <cell r="A1193">
            <v>2572</v>
          </cell>
          <cell r="B1193" t="str">
            <v>Prometno-tehnička škola - Šibenik</v>
          </cell>
        </row>
        <row r="1194">
          <cell r="A1194">
            <v>1385</v>
          </cell>
          <cell r="B1194" t="str">
            <v>Prosvjetno-kulturni centar Mađara u Republici Hrvatskoj</v>
          </cell>
        </row>
        <row r="1195">
          <cell r="A1195">
            <v>2725</v>
          </cell>
          <cell r="B1195" t="str">
            <v>Prva ekonomska škola - Zagreb</v>
          </cell>
        </row>
        <row r="1196">
          <cell r="A1196">
            <v>2406</v>
          </cell>
          <cell r="B1196" t="str">
            <v>Prva gimnazija - Varaždin</v>
          </cell>
        </row>
        <row r="1197">
          <cell r="A1197">
            <v>4009</v>
          </cell>
          <cell r="B1197" t="str">
            <v>Prva katolička osnovna škola u Gradu Zagrebu</v>
          </cell>
        </row>
        <row r="1198">
          <cell r="A1198">
            <v>368</v>
          </cell>
          <cell r="B1198" t="str">
            <v>Prva osnovna škola - Ogulin</v>
          </cell>
        </row>
        <row r="1199">
          <cell r="A1199">
            <v>4036</v>
          </cell>
          <cell r="B1199" t="str">
            <v>Prva privatna ekonomska škola Požega</v>
          </cell>
        </row>
        <row r="1200">
          <cell r="A1200">
            <v>3283</v>
          </cell>
          <cell r="B1200" t="str">
            <v>Prva privatna gimnazija - Karlovac</v>
          </cell>
        </row>
        <row r="1201">
          <cell r="A1201">
            <v>2416</v>
          </cell>
          <cell r="B1201" t="str">
            <v>Prva privatna gimnazija s pravom javnosti - Varaždin</v>
          </cell>
        </row>
        <row r="1202">
          <cell r="A1202">
            <v>2773</v>
          </cell>
          <cell r="B1202" t="str">
            <v>Prva privatna gimnazija s pravom javnosti - Zagreb</v>
          </cell>
        </row>
        <row r="1203">
          <cell r="A1203">
            <v>1982</v>
          </cell>
          <cell r="B1203" t="str">
            <v>Prva privatna osnovna škola Juraj Dobrila s pravom javnosti</v>
          </cell>
        </row>
        <row r="1204">
          <cell r="A1204">
            <v>4038</v>
          </cell>
          <cell r="B1204" t="str">
            <v>Prva privatna škola za osobne usluge Zagreb</v>
          </cell>
        </row>
        <row r="1205">
          <cell r="A1205">
            <v>2457</v>
          </cell>
          <cell r="B1205" t="str">
            <v>Prva riječka hrvatska gimnazija</v>
          </cell>
        </row>
        <row r="1206">
          <cell r="A1206">
            <v>2843</v>
          </cell>
          <cell r="B1206" t="str">
            <v>Prva Srednja informatička škola, s pravom javnosti</v>
          </cell>
        </row>
        <row r="1207">
          <cell r="A1207">
            <v>2538</v>
          </cell>
          <cell r="B1207" t="str">
            <v>Prva srednja škola - Beli Manastir</v>
          </cell>
        </row>
        <row r="1208">
          <cell r="A1208">
            <v>2460</v>
          </cell>
          <cell r="B1208" t="str">
            <v>Prva sušačka hrvatska gimnazija u Rijeci</v>
          </cell>
        </row>
        <row r="1209">
          <cell r="A1209">
            <v>4034</v>
          </cell>
          <cell r="B1209" t="str">
            <v>Pučko otvoreno učilište Zagreb</v>
          </cell>
        </row>
        <row r="1210">
          <cell r="A1210">
            <v>2471</v>
          </cell>
          <cell r="B1210" t="str">
            <v>Salezijanska klasična gimnazija - s pravom javnosti</v>
          </cell>
        </row>
        <row r="1211">
          <cell r="A1211">
            <v>2480</v>
          </cell>
          <cell r="B1211" t="str">
            <v>Srednja glazbena škola Mirković - s pravom javnosti</v>
          </cell>
        </row>
        <row r="1212">
          <cell r="A1212">
            <v>2428</v>
          </cell>
          <cell r="B1212" t="str">
            <v>Srednja gospodarska škola - Križevci</v>
          </cell>
        </row>
        <row r="1213">
          <cell r="A1213">
            <v>2513</v>
          </cell>
          <cell r="B1213" t="str">
            <v>Srednja medicinska škola - Slavonski Brod</v>
          </cell>
        </row>
        <row r="1214">
          <cell r="A1214">
            <v>2689</v>
          </cell>
          <cell r="B1214" t="str">
            <v xml:space="preserve">Srednja poljoprivredna i tehnička škola - Opuzen </v>
          </cell>
        </row>
        <row r="1215">
          <cell r="A1215">
            <v>2604</v>
          </cell>
          <cell r="B1215" t="str">
            <v>Srednja strukovna škola - Makarska</v>
          </cell>
        </row>
        <row r="1216">
          <cell r="A1216">
            <v>2354</v>
          </cell>
          <cell r="B1216" t="str">
            <v>Srednja strukovna škola - Samobor</v>
          </cell>
        </row>
        <row r="1217">
          <cell r="A1217">
            <v>2578</v>
          </cell>
          <cell r="B1217" t="str">
            <v>Srednja strukovna škola - Šibenik</v>
          </cell>
        </row>
        <row r="1218">
          <cell r="A1218">
            <v>2412</v>
          </cell>
          <cell r="B1218" t="str">
            <v>Srednja strukovna škola - Varaždin</v>
          </cell>
        </row>
        <row r="1219">
          <cell r="A1219">
            <v>2358</v>
          </cell>
          <cell r="B1219" t="str">
            <v>Srednja strukovna škola - Velika Gorica</v>
          </cell>
        </row>
        <row r="1220">
          <cell r="A1220">
            <v>2585</v>
          </cell>
          <cell r="B1220" t="str">
            <v>Srednja strukovna škola - Vinkovci</v>
          </cell>
        </row>
        <row r="1221">
          <cell r="A1221">
            <v>2543</v>
          </cell>
          <cell r="B1221" t="str">
            <v>Srednja strukovna škola Antuna Horvata - Đakovo</v>
          </cell>
        </row>
        <row r="1222">
          <cell r="A1222">
            <v>2606</v>
          </cell>
          <cell r="B1222" t="str">
            <v>Srednja strukovna škola bana Josipa Jelačića</v>
          </cell>
        </row>
        <row r="1223">
          <cell r="A1223">
            <v>2611</v>
          </cell>
          <cell r="B1223" t="str">
            <v>Srednja strukovna škola Blaž Jurjev Trogiranin</v>
          </cell>
        </row>
        <row r="1224">
          <cell r="A1224">
            <v>3284</v>
          </cell>
          <cell r="B1224" t="str">
            <v>Srednja strukovna škola Kotva</v>
          </cell>
        </row>
        <row r="1225">
          <cell r="A1225">
            <v>2906</v>
          </cell>
          <cell r="B1225" t="str">
            <v xml:space="preserve">Srednja strukovna škola Kralja Zvonimira </v>
          </cell>
        </row>
        <row r="1226">
          <cell r="A1226">
            <v>4006</v>
          </cell>
          <cell r="B1226" t="str">
            <v>Srednja škola Delnice</v>
          </cell>
        </row>
        <row r="1227">
          <cell r="A1227">
            <v>4018</v>
          </cell>
          <cell r="B1227" t="str">
            <v>Srednja škola Isidora Kršnjavoga Našice</v>
          </cell>
        </row>
        <row r="1228">
          <cell r="A1228">
            <v>4004</v>
          </cell>
          <cell r="B1228" t="str">
            <v>Srednja škola Ludbreg</v>
          </cell>
        </row>
        <row r="1229">
          <cell r="A1229">
            <v>4005</v>
          </cell>
          <cell r="B1229" t="str">
            <v>Srednja škola Novi Marof</v>
          </cell>
        </row>
        <row r="1230">
          <cell r="A1230">
            <v>2667</v>
          </cell>
          <cell r="B1230" t="str">
            <v>Srednja škola s pravom javnosti Manero - Višnjan</v>
          </cell>
        </row>
        <row r="1231">
          <cell r="A1231">
            <v>2419</v>
          </cell>
          <cell r="B1231" t="str">
            <v>Srednja škola u Maruševcu s pravom javnosti</v>
          </cell>
        </row>
        <row r="1232">
          <cell r="A1232">
            <v>2455</v>
          </cell>
          <cell r="B1232" t="str">
            <v>Srednja škola za elektrotehniku i računalstvo - Rijeka</v>
          </cell>
        </row>
        <row r="1233">
          <cell r="A1233">
            <v>2453</v>
          </cell>
          <cell r="B1233" t="str">
            <v xml:space="preserve">Srednja talijanska škola - Rijeka </v>
          </cell>
        </row>
        <row r="1234">
          <cell r="A1234">
            <v>2627</v>
          </cell>
          <cell r="B1234" t="str">
            <v>Srednja tehnička prometna škola - Split</v>
          </cell>
        </row>
        <row r="1235">
          <cell r="A1235">
            <v>2791</v>
          </cell>
          <cell r="B1235" t="str">
            <v>Srpska pravoslavna opća gimnazija Kantakuzina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Bartola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2614</v>
          </cell>
          <cell r="B1249" t="str">
            <v>SŠ Braća Radić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3162</v>
          </cell>
          <cell r="B1252" t="str">
            <v>SŠ Čakovec</v>
          </cell>
        </row>
        <row r="1253">
          <cell r="A1253">
            <v>2437</v>
          </cell>
          <cell r="B1253" t="str">
            <v>SŠ Čazma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2411</v>
          </cell>
          <cell r="B1318" t="str">
            <v>Strojarska i prometna škola - Varaždin</v>
          </cell>
        </row>
        <row r="1319">
          <cell r="A1319">
            <v>2452</v>
          </cell>
          <cell r="B1319" t="str">
            <v>Strojarska škola za industrijska i obrtnička zanimanja - Rijeka</v>
          </cell>
        </row>
        <row r="1320">
          <cell r="A1320">
            <v>2546</v>
          </cell>
          <cell r="B1320" t="str">
            <v>Strojarska tehnička škola - Osijek</v>
          </cell>
        </row>
        <row r="1321">
          <cell r="A1321">
            <v>2737</v>
          </cell>
          <cell r="B1321" t="str">
            <v>Strojarska tehnička škola Fausta Vrančića</v>
          </cell>
        </row>
        <row r="1322">
          <cell r="A1322">
            <v>2738</v>
          </cell>
          <cell r="B1322" t="str">
            <v>Strojarska tehnička škola Frana Bošnjakovića</v>
          </cell>
        </row>
        <row r="1323">
          <cell r="A1323">
            <v>2462</v>
          </cell>
          <cell r="B1323" t="str">
            <v>Strojarsko brodograđevna škola za industrijska i obrtnička zanimanja - Rijeka</v>
          </cell>
        </row>
        <row r="1324">
          <cell r="A1324">
            <v>2420</v>
          </cell>
          <cell r="B1324" t="str">
            <v>Strukovna škola - Đurđevac</v>
          </cell>
        </row>
        <row r="1325">
          <cell r="A1325">
            <v>2482</v>
          </cell>
          <cell r="B1325" t="str">
            <v>Strukovna škola - Gospić</v>
          </cell>
        </row>
        <row r="1326">
          <cell r="A1326">
            <v>2664</v>
          </cell>
          <cell r="B1326" t="str">
            <v>Strukovna škola - Pula</v>
          </cell>
        </row>
        <row r="1327">
          <cell r="A1327">
            <v>2492</v>
          </cell>
          <cell r="B1327" t="str">
            <v>Strukovna škola - Virovitica</v>
          </cell>
        </row>
        <row r="1328">
          <cell r="A1328">
            <v>2592</v>
          </cell>
          <cell r="B1328" t="str">
            <v>Strukovna škola - Vukovar</v>
          </cell>
        </row>
        <row r="1329">
          <cell r="A1329">
            <v>2672</v>
          </cell>
          <cell r="B1329" t="str">
            <v xml:space="preserve">Strukovna škola Eugena Kumičića - Rovinj </v>
          </cell>
        </row>
        <row r="1330">
          <cell r="A1330">
            <v>2528</v>
          </cell>
          <cell r="B1330" t="str">
            <v>Strukovna škola Vice Vlatkovića</v>
          </cell>
        </row>
        <row r="1331">
          <cell r="A1331">
            <v>2580</v>
          </cell>
          <cell r="B1331" t="str">
            <v>Šibenska privatna gimnazija s pravom javnosti</v>
          </cell>
        </row>
        <row r="1332">
          <cell r="A1332">
            <v>2342</v>
          </cell>
          <cell r="B1332" t="str">
            <v>Škola kreativnog razvoja dr.Časl</v>
          </cell>
        </row>
        <row r="1333">
          <cell r="A1333">
            <v>2633</v>
          </cell>
          <cell r="B1333" t="str">
            <v>Škola likovnih umjetnosti - Split</v>
          </cell>
        </row>
        <row r="1334">
          <cell r="A1334">
            <v>2531</v>
          </cell>
          <cell r="B1334" t="str">
            <v>Škola primijenjene umjetnosti i dizajna - Zadar</v>
          </cell>
        </row>
        <row r="1335">
          <cell r="A1335">
            <v>2747</v>
          </cell>
          <cell r="B1335" t="str">
            <v>Škola primijenjene umjetnosti i dizajna - Zagreb</v>
          </cell>
        </row>
        <row r="1336">
          <cell r="A1336">
            <v>2558</v>
          </cell>
          <cell r="B1336" t="str">
            <v>Škola primijenjene umjetnosti i dizajna Osijek</v>
          </cell>
        </row>
        <row r="1337">
          <cell r="A1337">
            <v>2659</v>
          </cell>
          <cell r="B1337" t="str">
            <v>Škola primijenjenih umjetnosti i dizajna - Pula</v>
          </cell>
        </row>
        <row r="1338">
          <cell r="A1338">
            <v>2327</v>
          </cell>
          <cell r="B1338" t="str">
            <v>Škola suvremenog plesa Ane Maletić - Zagreb</v>
          </cell>
        </row>
        <row r="1339">
          <cell r="A1339">
            <v>2731</v>
          </cell>
          <cell r="B1339" t="str">
            <v>Škola za cestovni promet - Zagreb</v>
          </cell>
        </row>
        <row r="1340">
          <cell r="A1340">
            <v>2631</v>
          </cell>
          <cell r="B1340" t="str">
            <v>Škola za dizajn, grafiku i održivu gradnju - Split</v>
          </cell>
        </row>
        <row r="1341">
          <cell r="A1341">
            <v>2735</v>
          </cell>
          <cell r="B1341" t="str">
            <v>Škola za grafiku, dizajn i medijsku produkciju</v>
          </cell>
        </row>
        <row r="1342">
          <cell r="A1342">
            <v>2326</v>
          </cell>
          <cell r="B1342" t="str">
            <v>Škola za klasični balet - Zagreb</v>
          </cell>
        </row>
        <row r="1343">
          <cell r="A1343">
            <v>2715</v>
          </cell>
          <cell r="B1343" t="str">
            <v>Škola za medicinske sestre Mlinarska</v>
          </cell>
        </row>
        <row r="1344">
          <cell r="A1344">
            <v>2716</v>
          </cell>
          <cell r="B1344" t="str">
            <v>Škola za medicinske sestre Vinogradska</v>
          </cell>
        </row>
        <row r="1345">
          <cell r="A1345">
            <v>2718</v>
          </cell>
          <cell r="B1345" t="str">
            <v>Škola za medicinske sestre Vrapče</v>
          </cell>
        </row>
        <row r="1346">
          <cell r="A1346">
            <v>2734</v>
          </cell>
          <cell r="B1346" t="str">
            <v>Škola za modu i dizajn</v>
          </cell>
        </row>
        <row r="1347">
          <cell r="A1347">
            <v>2744</v>
          </cell>
          <cell r="B1347" t="str">
            <v>Škola za montažu instalacija i metalnih konstrukcija</v>
          </cell>
        </row>
        <row r="1348">
          <cell r="A1348">
            <v>1980</v>
          </cell>
          <cell r="B1348" t="str">
            <v>Škola za odgoj i obrazovanje - Pula</v>
          </cell>
        </row>
        <row r="1349">
          <cell r="A1349">
            <v>2559</v>
          </cell>
          <cell r="B1349" t="str">
            <v>Škola za osposobljavanje i obrazovanje Vinko Bek</v>
          </cell>
        </row>
        <row r="1350">
          <cell r="A1350">
            <v>2717</v>
          </cell>
          <cell r="B1350" t="str">
            <v>Škola za primalje - Zagreb</v>
          </cell>
        </row>
        <row r="1351">
          <cell r="A1351">
            <v>2473</v>
          </cell>
          <cell r="B1351" t="str">
            <v>Škola za primijenjenu umjetnost u Rijeci</v>
          </cell>
        </row>
        <row r="1352">
          <cell r="A1352">
            <v>2656</v>
          </cell>
          <cell r="B1352" t="str">
            <v>Škola za turizam, ugostiteljstvo i trgovinu - Pula</v>
          </cell>
        </row>
        <row r="1353">
          <cell r="A1353">
            <v>2366</v>
          </cell>
          <cell r="B1353" t="str">
            <v>Škola za umjetnost, dizajn, grafiku i odjeću - Zabok</v>
          </cell>
        </row>
        <row r="1354">
          <cell r="A1354">
            <v>2748</v>
          </cell>
          <cell r="B1354" t="str">
            <v>Športska gimnazija - Zagreb</v>
          </cell>
        </row>
        <row r="1355">
          <cell r="A1355">
            <v>2393</v>
          </cell>
          <cell r="B1355" t="str">
            <v>Šumarska i drvodjeljska škola - Karlovac</v>
          </cell>
        </row>
        <row r="1356">
          <cell r="A1356">
            <v>4011</v>
          </cell>
          <cell r="B1356" t="str">
            <v>Talijanska osnovna škola - Bernardo Parentin Poreč</v>
          </cell>
        </row>
        <row r="1357">
          <cell r="A1357">
            <v>1925</v>
          </cell>
          <cell r="B1357" t="str">
            <v>Talijanska osnovna škola - Buje</v>
          </cell>
        </row>
        <row r="1358">
          <cell r="A1358">
            <v>2018</v>
          </cell>
          <cell r="B1358" t="str">
            <v>Talijanska osnovna škola - Novigrad</v>
          </cell>
        </row>
        <row r="1359">
          <cell r="A1359">
            <v>1960</v>
          </cell>
          <cell r="B1359" t="str">
            <v xml:space="preserve">Talijanska osnovna škola - Poreč </v>
          </cell>
        </row>
        <row r="1360">
          <cell r="A1360">
            <v>1983</v>
          </cell>
          <cell r="B1360" t="str">
            <v>Talijanska osnovna škola Bernardo Benussi - Rovinj</v>
          </cell>
        </row>
        <row r="1361">
          <cell r="A1361">
            <v>2030</v>
          </cell>
          <cell r="B1361" t="str">
            <v>Talijanska osnovna škola Galileo Galilei - Umag</v>
          </cell>
        </row>
        <row r="1362">
          <cell r="A1362">
            <v>2670</v>
          </cell>
          <cell r="B1362" t="str">
            <v xml:space="preserve">Talijanska srednja škola - Rovinj </v>
          </cell>
        </row>
        <row r="1363">
          <cell r="A1363">
            <v>2660</v>
          </cell>
          <cell r="B1363" t="str">
            <v>Talijanska srednja škola Dante Alighieri - Pula</v>
          </cell>
        </row>
        <row r="1364">
          <cell r="A1364">
            <v>2648</v>
          </cell>
          <cell r="B1364" t="str">
            <v>Talijanska srednja škola Leonardo da Vinci - Buje</v>
          </cell>
        </row>
        <row r="1365">
          <cell r="A1365">
            <v>2608</v>
          </cell>
          <cell r="B1365" t="str">
            <v>Tehnička i industrijska škola Ruđera Boškovića u Sinju</v>
          </cell>
        </row>
        <row r="1366">
          <cell r="A1366">
            <v>2433</v>
          </cell>
          <cell r="B1366" t="str">
            <v>Tehnička škola - Bjelovar</v>
          </cell>
        </row>
        <row r="1367">
          <cell r="A1367">
            <v>2692</v>
          </cell>
          <cell r="B1367" t="str">
            <v>Tehnička škola - Čakovec</v>
          </cell>
        </row>
        <row r="1368">
          <cell r="A1368">
            <v>2438</v>
          </cell>
          <cell r="B1368" t="str">
            <v>Tehnička škola - Daruvar</v>
          </cell>
        </row>
        <row r="1369">
          <cell r="A1369">
            <v>2395</v>
          </cell>
          <cell r="B1369" t="str">
            <v>Tehnička škola - Karlovac</v>
          </cell>
        </row>
        <row r="1370">
          <cell r="A1370">
            <v>2376</v>
          </cell>
          <cell r="B1370" t="str">
            <v>Tehnička škola - Kutina</v>
          </cell>
        </row>
        <row r="1371">
          <cell r="A1371">
            <v>2499</v>
          </cell>
          <cell r="B1371" t="str">
            <v>Tehnička škola - Požega</v>
          </cell>
        </row>
        <row r="1372">
          <cell r="A1372">
            <v>2663</v>
          </cell>
          <cell r="B1372" t="str">
            <v>Tehnička škola - Pula</v>
          </cell>
        </row>
        <row r="1373">
          <cell r="A1373">
            <v>2385</v>
          </cell>
          <cell r="B1373" t="str">
            <v>Tehnička škola - Sisak</v>
          </cell>
        </row>
        <row r="1374">
          <cell r="A1374">
            <v>2511</v>
          </cell>
          <cell r="B1374" t="str">
            <v>Tehnička škola - Slavonski Brod</v>
          </cell>
        </row>
        <row r="1375">
          <cell r="A1375">
            <v>2576</v>
          </cell>
          <cell r="B1375" t="str">
            <v>Tehnička škola - Šibenik</v>
          </cell>
        </row>
        <row r="1376">
          <cell r="A1376">
            <v>2490</v>
          </cell>
          <cell r="B1376" t="str">
            <v>Tehnička škola - Virovitica</v>
          </cell>
        </row>
        <row r="1377">
          <cell r="A1377">
            <v>2527</v>
          </cell>
          <cell r="B1377" t="str">
            <v>Tehnička škola - Zadar</v>
          </cell>
        </row>
        <row r="1378">
          <cell r="A1378">
            <v>2740</v>
          </cell>
          <cell r="B1378" t="str">
            <v>Tehnička škola - Zagreb</v>
          </cell>
        </row>
        <row r="1379">
          <cell r="A1379">
            <v>2596</v>
          </cell>
          <cell r="B1379" t="str">
            <v>Tehnička škola - Županja</v>
          </cell>
        </row>
        <row r="1380">
          <cell r="A1380">
            <v>2553</v>
          </cell>
          <cell r="B1380" t="str">
            <v>Tehnička škola i prirodoslovna gimnazija Ruđera Boškovića - Osijek</v>
          </cell>
        </row>
        <row r="1381">
          <cell r="A1381">
            <v>2591</v>
          </cell>
          <cell r="B1381" t="str">
            <v>Tehnička škola Nikole Tesle - Vukovar</v>
          </cell>
        </row>
        <row r="1382">
          <cell r="A1382">
            <v>2581</v>
          </cell>
          <cell r="B1382" t="str">
            <v>Tehnička škola Ruđera Boškovića - Vinkovci</v>
          </cell>
        </row>
        <row r="1383">
          <cell r="A1383">
            <v>2764</v>
          </cell>
          <cell r="B1383" t="str">
            <v>Tehnička škola Ruđera Boškovića - Zagreb</v>
          </cell>
        </row>
        <row r="1384">
          <cell r="A1384">
            <v>2601</v>
          </cell>
          <cell r="B1384" t="str">
            <v>Tehnička škola u Imotskom</v>
          </cell>
        </row>
        <row r="1385">
          <cell r="A1385">
            <v>2463</v>
          </cell>
          <cell r="B1385" t="str">
            <v>Tehnička škola Rijeka</v>
          </cell>
        </row>
        <row r="1386">
          <cell r="A1386">
            <v>2628</v>
          </cell>
          <cell r="B1386" t="str">
            <v>Tehnička škola za strojarstvo i mehatroniku - Split</v>
          </cell>
        </row>
        <row r="1387">
          <cell r="A1387">
            <v>2727</v>
          </cell>
          <cell r="B1387" t="str">
            <v>Treća ekonomska škola - Zagreb</v>
          </cell>
        </row>
        <row r="1388">
          <cell r="A1388">
            <v>2557</v>
          </cell>
          <cell r="B1388" t="str">
            <v>Trgovačka i komercijalna škola davor Milas - Osijek</v>
          </cell>
        </row>
        <row r="1389">
          <cell r="A1389">
            <v>2454</v>
          </cell>
          <cell r="B1389" t="str">
            <v>Trgovačka i tekstilna škola u Rijeci</v>
          </cell>
        </row>
        <row r="1390">
          <cell r="A1390">
            <v>2746</v>
          </cell>
          <cell r="B1390" t="str">
            <v>Trgovačka škola - Zagreb</v>
          </cell>
        </row>
        <row r="1391">
          <cell r="A1391">
            <v>2396</v>
          </cell>
          <cell r="B1391" t="str">
            <v>Trgovačko - ugostiteljska škola - Karlovac</v>
          </cell>
        </row>
        <row r="1392">
          <cell r="A1392">
            <v>2680</v>
          </cell>
          <cell r="B1392" t="str">
            <v>Turistička i ugostiteljska škola - Dubrovnik</v>
          </cell>
        </row>
        <row r="1393">
          <cell r="A1393">
            <v>2635</v>
          </cell>
          <cell r="B1393" t="str">
            <v>Turističko - ugostiteljska škola - Split</v>
          </cell>
        </row>
        <row r="1394">
          <cell r="A1394">
            <v>2655</v>
          </cell>
          <cell r="B1394" t="str">
            <v xml:space="preserve">Turističko - ugostiteljska škola Antona Štifanića - Poreč </v>
          </cell>
        </row>
        <row r="1395">
          <cell r="A1395">
            <v>2435</v>
          </cell>
          <cell r="B1395" t="str">
            <v>Turističko-ugostiteljska i prehrambena škola - Bjelovar</v>
          </cell>
        </row>
        <row r="1396">
          <cell r="A1396">
            <v>2574</v>
          </cell>
          <cell r="B1396" t="str">
            <v>Turističko-ugostiteljska škola - Šibenik</v>
          </cell>
        </row>
        <row r="1397">
          <cell r="A1397">
            <v>4001</v>
          </cell>
          <cell r="B1397" t="str">
            <v>Učenički dom</v>
          </cell>
        </row>
        <row r="1398">
          <cell r="A1398">
            <v>4046</v>
          </cell>
          <cell r="B1398" t="str">
            <v>Učenički dom Hrvatski učiteljski konvikt</v>
          </cell>
        </row>
        <row r="1399">
          <cell r="A1399">
            <v>4048</v>
          </cell>
          <cell r="B1399" t="str">
            <v>Učenički dom Lovran</v>
          </cell>
        </row>
        <row r="1400">
          <cell r="A1400">
            <v>4049</v>
          </cell>
          <cell r="B1400" t="str">
            <v>Učenički dom Marije Jambrišak</v>
          </cell>
        </row>
        <row r="1401">
          <cell r="A1401">
            <v>4054</v>
          </cell>
          <cell r="B1401" t="str">
            <v>Učenički dom Varaždin</v>
          </cell>
        </row>
        <row r="1402">
          <cell r="A1402">
            <v>2845</v>
          </cell>
          <cell r="B1402" t="str">
            <v>Učilište za popularnu i jazz glazbu</v>
          </cell>
        </row>
        <row r="1403">
          <cell r="A1403">
            <v>2447</v>
          </cell>
          <cell r="B1403" t="str">
            <v>Ugostiteljska škola - Opatija</v>
          </cell>
        </row>
        <row r="1404">
          <cell r="A1404">
            <v>2555</v>
          </cell>
          <cell r="B1404" t="str">
            <v>Ugostiteljsko - turistička škola - Osijek</v>
          </cell>
        </row>
        <row r="1405">
          <cell r="A1405">
            <v>2729</v>
          </cell>
          <cell r="B1405" t="str">
            <v>Ugostiteljsko-turističko učilište - Zagreb</v>
          </cell>
        </row>
        <row r="1406">
          <cell r="A1406">
            <v>2914</v>
          </cell>
          <cell r="B1406" t="str">
            <v>Umjetnička gimnazija Ars Animae s pravom javnosti - Split</v>
          </cell>
        </row>
        <row r="1407">
          <cell r="A1407">
            <v>60</v>
          </cell>
          <cell r="B1407" t="str">
            <v>Umjetnička škola Franje Lučića</v>
          </cell>
        </row>
        <row r="1408">
          <cell r="A1408">
            <v>2059</v>
          </cell>
          <cell r="B1408" t="str">
            <v>Umjetnička škola Luke Sorkočevića - Dubrovnik</v>
          </cell>
        </row>
        <row r="1409">
          <cell r="A1409">
            <v>1941</v>
          </cell>
          <cell r="B1409" t="str">
            <v>Umjetnička škola Matka Brajše Rašana</v>
          </cell>
        </row>
        <row r="1410">
          <cell r="A1410">
            <v>2139</v>
          </cell>
          <cell r="B1410" t="str">
            <v>Umjetnička škola Miroslav Magdalenić - Čakovec</v>
          </cell>
        </row>
        <row r="1411">
          <cell r="A1411">
            <v>1959</v>
          </cell>
          <cell r="B1411" t="str">
            <v>Umjetnička škola Poreč</v>
          </cell>
        </row>
        <row r="1412">
          <cell r="A1412">
            <v>2745</v>
          </cell>
          <cell r="B1412" t="str">
            <v>Upravna škola Zagreb</v>
          </cell>
        </row>
        <row r="1413">
          <cell r="A1413">
            <v>2700</v>
          </cell>
          <cell r="B1413" t="str">
            <v>V. gimnazija - Zagreb</v>
          </cell>
        </row>
        <row r="1414">
          <cell r="A1414">
            <v>2623</v>
          </cell>
          <cell r="B1414" t="str">
            <v>V. gimnazija Vladimir Nazor - Split</v>
          </cell>
        </row>
        <row r="1415">
          <cell r="A1415">
            <v>630</v>
          </cell>
          <cell r="B1415" t="str">
            <v>V. osnovna škola - Bjelovar</v>
          </cell>
        </row>
        <row r="1416">
          <cell r="A1416">
            <v>465</v>
          </cell>
          <cell r="B1416" t="str">
            <v>V. osnovna škola - Varaždin</v>
          </cell>
        </row>
        <row r="1417">
          <cell r="A1417">
            <v>2719</v>
          </cell>
          <cell r="B1417" t="str">
            <v>Veterinarska škola - Zagreb</v>
          </cell>
        </row>
        <row r="1418">
          <cell r="A1418">
            <v>466</v>
          </cell>
          <cell r="B1418" t="str">
            <v>VI. osnovna škola - Varaždin</v>
          </cell>
        </row>
        <row r="1419">
          <cell r="A1419">
            <v>2702</v>
          </cell>
          <cell r="B1419" t="str">
            <v>VII. gimnazija - Zagreb</v>
          </cell>
        </row>
        <row r="1420">
          <cell r="A1420">
            <v>468</v>
          </cell>
          <cell r="B1420" t="str">
            <v>VII. osnovna škola - Varaždin</v>
          </cell>
        </row>
        <row r="1421">
          <cell r="A1421">
            <v>2330</v>
          </cell>
          <cell r="B1421" t="str">
            <v>Waldorfska škola u Zagrebu</v>
          </cell>
        </row>
        <row r="1422">
          <cell r="A1422">
            <v>2705</v>
          </cell>
          <cell r="B1422" t="str">
            <v>X. gimnazija Ivan Supek - Zagreb</v>
          </cell>
        </row>
        <row r="1423">
          <cell r="A1423">
            <v>2706</v>
          </cell>
          <cell r="B1423" t="str">
            <v>XI. gimnazija - Zagreb</v>
          </cell>
        </row>
        <row r="1424">
          <cell r="A1424">
            <v>2707</v>
          </cell>
          <cell r="B1424" t="str">
            <v>XII. gimnazija - Zagreb</v>
          </cell>
        </row>
        <row r="1425">
          <cell r="A1425">
            <v>2708</v>
          </cell>
          <cell r="B1425" t="str">
            <v>XIII. gimnazija - Zagreb</v>
          </cell>
        </row>
        <row r="1426">
          <cell r="A1426">
            <v>2710</v>
          </cell>
          <cell r="B1426" t="str">
            <v>XV. gimnazija - Zagreb</v>
          </cell>
        </row>
        <row r="1427">
          <cell r="A1427">
            <v>2711</v>
          </cell>
          <cell r="B1427" t="str">
            <v>XVI. gimnazija - Zagreb</v>
          </cell>
        </row>
        <row r="1428">
          <cell r="A1428">
            <v>2713</v>
          </cell>
          <cell r="B1428" t="str">
            <v>XVIII. gimnazija - Zagreb</v>
          </cell>
        </row>
        <row r="1429">
          <cell r="A1429">
            <v>2536</v>
          </cell>
          <cell r="B1429" t="str">
            <v>Zadarska privatna gimnazija s pravom javnosti</v>
          </cell>
        </row>
        <row r="1430">
          <cell r="A1430">
            <v>4000</v>
          </cell>
          <cell r="B1430" t="str">
            <v>Zadruga</v>
          </cell>
        </row>
        <row r="1431">
          <cell r="A1431">
            <v>2775</v>
          </cell>
          <cell r="B1431" t="str">
            <v>Zagrebačka umjetnička gimnazija s pravom javnosti</v>
          </cell>
        </row>
        <row r="1432">
          <cell r="A1432">
            <v>2586</v>
          </cell>
          <cell r="B1432" t="str">
            <v>Zdravstvena i veterinarska škola Dr. Andrije Štampara - Vinkovci</v>
          </cell>
        </row>
        <row r="1433">
          <cell r="A1433">
            <v>2634</v>
          </cell>
          <cell r="B1433" t="str">
            <v>Zdravstvena škola - Split</v>
          </cell>
        </row>
        <row r="1434">
          <cell r="A1434">
            <v>2714</v>
          </cell>
          <cell r="B1434" t="str">
            <v>Zdravstveno učilište - Zagreb</v>
          </cell>
        </row>
        <row r="1435">
          <cell r="A1435">
            <v>2359</v>
          </cell>
          <cell r="B1435" t="str">
            <v>Zrakoplovna tehnička škola Rudolfa Perešina</v>
          </cell>
        </row>
        <row r="1436">
          <cell r="A1436">
            <v>2477</v>
          </cell>
          <cell r="B1436" t="str">
            <v>Željeznička tehnička škola - Moravice</v>
          </cell>
        </row>
        <row r="1437">
          <cell r="A1437">
            <v>2751</v>
          </cell>
          <cell r="B1437" t="str">
            <v>Ženska opća gimnazija Družbe sestara milosrdnica - s pravom javnosti</v>
          </cell>
        </row>
        <row r="1438">
          <cell r="A1438">
            <v>4043</v>
          </cell>
          <cell r="B1438" t="str">
            <v>Ženski đački dom Dubrovnik</v>
          </cell>
        </row>
        <row r="1439">
          <cell r="A1439">
            <v>4007</v>
          </cell>
          <cell r="B1439" t="str">
            <v>Ženski đački dom Split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Škola za grafiku, dizajn i medijsku produkciju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4058</v>
          </cell>
          <cell r="B733" t="str">
            <v>OŠ Lotrščak</v>
          </cell>
        </row>
        <row r="734">
          <cell r="A734">
            <v>1629</v>
          </cell>
          <cell r="B734" t="str">
            <v>OŠ Lovas</v>
          </cell>
        </row>
        <row r="735">
          <cell r="A735">
            <v>935</v>
          </cell>
          <cell r="B735" t="str">
            <v>OŠ Lovinac</v>
          </cell>
        </row>
        <row r="736">
          <cell r="A736">
            <v>2241</v>
          </cell>
          <cell r="B736" t="str">
            <v>OŠ Lovre pl. Matačića</v>
          </cell>
        </row>
        <row r="737">
          <cell r="A737">
            <v>450</v>
          </cell>
          <cell r="B737" t="str">
            <v>OŠ Ludbreg</v>
          </cell>
        </row>
        <row r="738">
          <cell r="A738">
            <v>324</v>
          </cell>
          <cell r="B738" t="str">
            <v>OŠ Ludina</v>
          </cell>
        </row>
        <row r="739">
          <cell r="A739">
            <v>1427</v>
          </cell>
          <cell r="B739" t="str">
            <v>OŠ Lug - Laskói Általános Iskola</v>
          </cell>
        </row>
        <row r="740">
          <cell r="A740">
            <v>2886</v>
          </cell>
          <cell r="B740" t="str">
            <v>OŠ Luka - Luka</v>
          </cell>
        </row>
        <row r="741">
          <cell r="A741">
            <v>2910</v>
          </cell>
          <cell r="B741" t="str">
            <v>OŠ Luka - Sesvete</v>
          </cell>
        </row>
        <row r="742">
          <cell r="A742">
            <v>1493</v>
          </cell>
          <cell r="B742" t="str">
            <v>OŠ Luka Botić</v>
          </cell>
        </row>
        <row r="743">
          <cell r="A743">
            <v>909</v>
          </cell>
          <cell r="B743" t="str">
            <v>OŠ Luke Perkovića - Brinje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362</v>
          </cell>
          <cell r="B746" t="str">
            <v>OŠ Mahično</v>
          </cell>
        </row>
        <row r="747">
          <cell r="A747">
            <v>1716</v>
          </cell>
          <cell r="B747" t="str">
            <v>OŠ Majstora Radovana</v>
          </cell>
        </row>
        <row r="748">
          <cell r="A748">
            <v>2254</v>
          </cell>
          <cell r="B748" t="str">
            <v>OŠ Malešnica</v>
          </cell>
        </row>
        <row r="749">
          <cell r="A749">
            <v>4053</v>
          </cell>
          <cell r="B749" t="str">
            <v>OŠ Malinska - Dubašnica</v>
          </cell>
        </row>
        <row r="750">
          <cell r="A750">
            <v>1757</v>
          </cell>
          <cell r="B750" t="str">
            <v>OŠ Manuš</v>
          </cell>
        </row>
        <row r="751">
          <cell r="A751">
            <v>1671</v>
          </cell>
          <cell r="B751" t="str">
            <v>OŠ Mare Švel-Gamiršek</v>
          </cell>
        </row>
        <row r="752">
          <cell r="A752">
            <v>843</v>
          </cell>
          <cell r="B752" t="str">
            <v>OŠ Maria Martinolića</v>
          </cell>
        </row>
        <row r="753">
          <cell r="A753">
            <v>198</v>
          </cell>
          <cell r="B753" t="str">
            <v>OŠ Marija Bistrica</v>
          </cell>
        </row>
        <row r="754">
          <cell r="A754">
            <v>2023</v>
          </cell>
          <cell r="B754" t="str">
            <v>OŠ Marije i Line</v>
          </cell>
        </row>
        <row r="755">
          <cell r="A755">
            <v>2215</v>
          </cell>
          <cell r="B755" t="str">
            <v>OŠ Marije Jurić Zagorke</v>
          </cell>
        </row>
        <row r="756">
          <cell r="A756">
            <v>2051</v>
          </cell>
          <cell r="B756" t="str">
            <v>OŠ Marina Držića - Dubrovnik</v>
          </cell>
        </row>
        <row r="757">
          <cell r="A757">
            <v>2278</v>
          </cell>
          <cell r="B757" t="str">
            <v>OŠ Marina Držića - Zagreb</v>
          </cell>
        </row>
        <row r="758">
          <cell r="A758">
            <v>2047</v>
          </cell>
          <cell r="B758" t="str">
            <v>OŠ Marina Getaldića</v>
          </cell>
        </row>
        <row r="759">
          <cell r="A759">
            <v>1752</v>
          </cell>
          <cell r="B759" t="str">
            <v>OŠ Marjan</v>
          </cell>
        </row>
        <row r="760">
          <cell r="A760">
            <v>1706</v>
          </cell>
          <cell r="B760" t="str">
            <v>OŠ Marka Marulića</v>
          </cell>
        </row>
        <row r="761">
          <cell r="A761">
            <v>1205</v>
          </cell>
          <cell r="B761" t="str">
            <v>OŠ Markovac</v>
          </cell>
        </row>
        <row r="762">
          <cell r="A762">
            <v>2225</v>
          </cell>
          <cell r="B762" t="str">
            <v>OŠ Markuševec</v>
          </cell>
        </row>
        <row r="763">
          <cell r="A763">
            <v>1662</v>
          </cell>
          <cell r="B763" t="str">
            <v>OŠ Markušica</v>
          </cell>
        </row>
        <row r="764">
          <cell r="A764">
            <v>503</v>
          </cell>
          <cell r="B764" t="str">
            <v>OŠ Martijanec</v>
          </cell>
        </row>
        <row r="765">
          <cell r="A765">
            <v>2005</v>
          </cell>
          <cell r="B765" t="str">
            <v>OŠ Marčana</v>
          </cell>
        </row>
        <row r="766">
          <cell r="A766">
            <v>4017</v>
          </cell>
          <cell r="B766" t="str">
            <v>OŠ Mate Balote - Buje</v>
          </cell>
        </row>
        <row r="767">
          <cell r="A767">
            <v>244</v>
          </cell>
          <cell r="B767" t="str">
            <v>OŠ Mate Lovraka - Kutina</v>
          </cell>
        </row>
        <row r="768">
          <cell r="A768">
            <v>1094</v>
          </cell>
          <cell r="B768" t="str">
            <v>OŠ Mate Lovraka - Nova Gradiška</v>
          </cell>
        </row>
        <row r="769">
          <cell r="A769">
            <v>267</v>
          </cell>
          <cell r="B769" t="str">
            <v>OŠ Mate Lovraka - Petrinja</v>
          </cell>
        </row>
        <row r="770">
          <cell r="A770">
            <v>713</v>
          </cell>
          <cell r="B770" t="str">
            <v>OŠ Mate Lovraka - Veliki Grđevac</v>
          </cell>
        </row>
        <row r="771">
          <cell r="A771">
            <v>1492</v>
          </cell>
          <cell r="B771" t="str">
            <v>OŠ Mate Lovraka - Vladislavci</v>
          </cell>
        </row>
        <row r="772">
          <cell r="A772">
            <v>2214</v>
          </cell>
          <cell r="B772" t="str">
            <v>OŠ Mate Lovraka - Zagreb</v>
          </cell>
        </row>
        <row r="773">
          <cell r="A773">
            <v>1602</v>
          </cell>
          <cell r="B773" t="str">
            <v>OŠ Mate Lovraka - Županja</v>
          </cell>
        </row>
        <row r="774">
          <cell r="A774">
            <v>1611</v>
          </cell>
          <cell r="B774" t="str">
            <v>OŠ Matija Antun Reljković - Cerna</v>
          </cell>
        </row>
        <row r="775">
          <cell r="A775">
            <v>1177</v>
          </cell>
          <cell r="B775" t="str">
            <v>OŠ Matija Antun Reljković - Davor</v>
          </cell>
        </row>
        <row r="776">
          <cell r="A776">
            <v>1171</v>
          </cell>
          <cell r="B776" t="str">
            <v>OŠ Matija Gubec - Cernik</v>
          </cell>
        </row>
        <row r="777">
          <cell r="A777">
            <v>1628</v>
          </cell>
          <cell r="B777" t="str">
            <v>OŠ Matija Gubec - Jarmina</v>
          </cell>
        </row>
        <row r="778">
          <cell r="A778">
            <v>1494</v>
          </cell>
          <cell r="B778" t="str">
            <v>OŠ Matija Gubec - Magdalenovac</v>
          </cell>
        </row>
        <row r="779">
          <cell r="A779">
            <v>1349</v>
          </cell>
          <cell r="B779" t="str">
            <v>OŠ Matija Gubec - Piškorevci</v>
          </cell>
        </row>
        <row r="780">
          <cell r="A780">
            <v>174</v>
          </cell>
          <cell r="B780" t="str">
            <v>OŠ Matije Gupca - Gornja Stubica</v>
          </cell>
        </row>
        <row r="781">
          <cell r="A781">
            <v>2265</v>
          </cell>
          <cell r="B781" t="str">
            <v>OŠ Matije Gupca - Zagreb</v>
          </cell>
        </row>
        <row r="782">
          <cell r="A782">
            <v>1386</v>
          </cell>
          <cell r="B782" t="str">
            <v>OŠ Matije Petra Katančića</v>
          </cell>
        </row>
        <row r="783">
          <cell r="A783">
            <v>1934</v>
          </cell>
          <cell r="B783" t="str">
            <v>OŠ Matije Vlačića</v>
          </cell>
        </row>
        <row r="784">
          <cell r="A784">
            <v>2234</v>
          </cell>
          <cell r="B784" t="str">
            <v>OŠ Matka Laginje</v>
          </cell>
        </row>
        <row r="785">
          <cell r="A785">
            <v>196</v>
          </cell>
          <cell r="B785" t="str">
            <v>OŠ Mače</v>
          </cell>
        </row>
        <row r="786">
          <cell r="A786">
            <v>2205</v>
          </cell>
          <cell r="B786" t="str">
            <v>OŠ Medvedgrad</v>
          </cell>
        </row>
        <row r="787">
          <cell r="A787">
            <v>1772</v>
          </cell>
          <cell r="B787" t="str">
            <v>OŠ Mejaši</v>
          </cell>
        </row>
        <row r="788">
          <cell r="A788">
            <v>1762</v>
          </cell>
          <cell r="B788" t="str">
            <v>OŠ Meje</v>
          </cell>
        </row>
        <row r="789">
          <cell r="A789">
            <v>1770</v>
          </cell>
          <cell r="B789" t="str">
            <v>OŠ Mertojak</v>
          </cell>
        </row>
        <row r="790">
          <cell r="A790">
            <v>447</v>
          </cell>
          <cell r="B790" t="str">
            <v>OŠ Metel Ožegović</v>
          </cell>
        </row>
        <row r="791">
          <cell r="A791">
            <v>20</v>
          </cell>
          <cell r="B791" t="str">
            <v>OŠ Mihaela Šiloboda</v>
          </cell>
        </row>
        <row r="792">
          <cell r="A792">
            <v>569</v>
          </cell>
          <cell r="B792" t="str">
            <v>OŠ Mihovil Pavlek Miškina - Đelekovec</v>
          </cell>
        </row>
        <row r="793">
          <cell r="A793">
            <v>1675</v>
          </cell>
          <cell r="B793" t="str">
            <v>OŠ Mijat Stojanović</v>
          </cell>
        </row>
        <row r="794">
          <cell r="A794">
            <v>993</v>
          </cell>
          <cell r="B794" t="str">
            <v>OŠ Mikleuš</v>
          </cell>
        </row>
        <row r="795">
          <cell r="A795">
            <v>1121</v>
          </cell>
          <cell r="B795" t="str">
            <v>OŠ Milan Amruš</v>
          </cell>
        </row>
        <row r="796">
          <cell r="A796">
            <v>827</v>
          </cell>
          <cell r="B796" t="str">
            <v>OŠ Milan Brozović</v>
          </cell>
        </row>
        <row r="797">
          <cell r="A797">
            <v>1899</v>
          </cell>
          <cell r="B797" t="str">
            <v>OŠ Milana Begovića</v>
          </cell>
        </row>
        <row r="798">
          <cell r="A798">
            <v>27</v>
          </cell>
          <cell r="B798" t="str">
            <v>OŠ Milana Langa</v>
          </cell>
        </row>
        <row r="799">
          <cell r="A799">
            <v>2019</v>
          </cell>
          <cell r="B799" t="str">
            <v>OŠ Milana Šorga - Oprtalj</v>
          </cell>
        </row>
        <row r="800">
          <cell r="A800">
            <v>1490</v>
          </cell>
          <cell r="B800" t="str">
            <v>OŠ Milka Cepelića</v>
          </cell>
        </row>
        <row r="801">
          <cell r="A801">
            <v>135</v>
          </cell>
          <cell r="B801" t="str">
            <v>OŠ Milke Trnine</v>
          </cell>
        </row>
        <row r="802">
          <cell r="A802">
            <v>1879</v>
          </cell>
          <cell r="B802" t="str">
            <v>OŠ Milna</v>
          </cell>
        </row>
        <row r="803">
          <cell r="A803">
            <v>668</v>
          </cell>
          <cell r="B803" t="str">
            <v>OŠ Mirka Pereša</v>
          </cell>
        </row>
        <row r="804">
          <cell r="A804">
            <v>2194</v>
          </cell>
          <cell r="B804" t="str">
            <v>OŠ Miroslava Krleže - Zagreb</v>
          </cell>
        </row>
        <row r="805">
          <cell r="A805">
            <v>1448</v>
          </cell>
          <cell r="B805" t="str">
            <v>OŠ Miroslava Krleže - Čepin</v>
          </cell>
        </row>
        <row r="806">
          <cell r="A806">
            <v>1593</v>
          </cell>
          <cell r="B806" t="str">
            <v>OŠ Mitnica</v>
          </cell>
        </row>
        <row r="807">
          <cell r="A807">
            <v>1046</v>
          </cell>
          <cell r="B807" t="str">
            <v>OŠ Mladost - Jakšić</v>
          </cell>
        </row>
        <row r="808">
          <cell r="A808">
            <v>309</v>
          </cell>
          <cell r="B808" t="str">
            <v>OŠ Mladost - Lekenik</v>
          </cell>
        </row>
        <row r="809">
          <cell r="A809">
            <v>1367</v>
          </cell>
          <cell r="B809" t="str">
            <v>OŠ Mladost - Osijek</v>
          </cell>
        </row>
        <row r="810">
          <cell r="A810">
            <v>2299</v>
          </cell>
          <cell r="B810" t="str">
            <v>OŠ Mladost - Zagreb</v>
          </cell>
        </row>
        <row r="811">
          <cell r="A811">
            <v>2109</v>
          </cell>
          <cell r="B811" t="str">
            <v>OŠ Mljet</v>
          </cell>
        </row>
        <row r="812">
          <cell r="A812">
            <v>2061</v>
          </cell>
          <cell r="B812" t="str">
            <v>OŠ Mokošica - Dubrovnik</v>
          </cell>
        </row>
        <row r="813">
          <cell r="A813">
            <v>601</v>
          </cell>
          <cell r="B813" t="str">
            <v>OŠ Molve</v>
          </cell>
        </row>
        <row r="814">
          <cell r="A814">
            <v>1976</v>
          </cell>
          <cell r="B814" t="str">
            <v>OŠ Monte Zaro</v>
          </cell>
        </row>
        <row r="815">
          <cell r="A815">
            <v>870</v>
          </cell>
          <cell r="B815" t="str">
            <v>OŠ Mrkopalj</v>
          </cell>
        </row>
        <row r="816">
          <cell r="A816">
            <v>2156</v>
          </cell>
          <cell r="B816" t="str">
            <v>OŠ Mursko Središće</v>
          </cell>
        </row>
        <row r="817">
          <cell r="A817">
            <v>1568</v>
          </cell>
          <cell r="B817" t="str">
            <v>OŠ Murterski škoji</v>
          </cell>
        </row>
        <row r="818">
          <cell r="A818">
            <v>2324</v>
          </cell>
          <cell r="B818" t="str">
            <v>OŠ Nad lipom</v>
          </cell>
        </row>
        <row r="819">
          <cell r="A819">
            <v>2341</v>
          </cell>
          <cell r="B819" t="str">
            <v>OŠ Nandi s pravom javnosti</v>
          </cell>
        </row>
        <row r="820">
          <cell r="A820">
            <v>2159</v>
          </cell>
          <cell r="B820" t="str">
            <v>OŠ Nedelišće</v>
          </cell>
        </row>
        <row r="821">
          <cell r="A821">
            <v>1676</v>
          </cell>
          <cell r="B821" t="str">
            <v>OŠ Negoslavci</v>
          </cell>
        </row>
        <row r="822">
          <cell r="A822">
            <v>1800</v>
          </cell>
          <cell r="B822" t="str">
            <v>OŠ Neorić-Sutina</v>
          </cell>
        </row>
        <row r="823">
          <cell r="A823">
            <v>416</v>
          </cell>
          <cell r="B823" t="str">
            <v>OŠ Netretić</v>
          </cell>
        </row>
        <row r="824">
          <cell r="A824">
            <v>789</v>
          </cell>
          <cell r="B824" t="str">
            <v>OŠ Nikola Tesla - Rijeka</v>
          </cell>
        </row>
        <row r="825">
          <cell r="A825">
            <v>1592</v>
          </cell>
          <cell r="B825" t="str">
            <v>OŠ Nikole Andrića</v>
          </cell>
        </row>
        <row r="826">
          <cell r="A826">
            <v>48</v>
          </cell>
          <cell r="B826" t="str">
            <v>OŠ Nikole Hribara</v>
          </cell>
        </row>
        <row r="827">
          <cell r="A827">
            <v>1214</v>
          </cell>
          <cell r="B827" t="str">
            <v>OŠ Nikole Tesle - Gračac</v>
          </cell>
        </row>
        <row r="828">
          <cell r="A828">
            <v>1581</v>
          </cell>
          <cell r="B828" t="str">
            <v>OŠ Nikole Tesle - Mirkovci</v>
          </cell>
        </row>
        <row r="829">
          <cell r="A829">
            <v>2268</v>
          </cell>
          <cell r="B829" t="str">
            <v>OŠ Nikole Tesle - Zagreb</v>
          </cell>
        </row>
        <row r="830">
          <cell r="A830">
            <v>678</v>
          </cell>
          <cell r="B830" t="str">
            <v>OŠ Nova Rača</v>
          </cell>
        </row>
        <row r="831">
          <cell r="A831">
            <v>453</v>
          </cell>
          <cell r="B831" t="str">
            <v>OŠ Novi Marof</v>
          </cell>
        </row>
        <row r="832">
          <cell r="A832">
            <v>4050</v>
          </cell>
          <cell r="B832" t="str">
            <v>OŠ Novo Čiče</v>
          </cell>
        </row>
        <row r="833">
          <cell r="A833">
            <v>1271</v>
          </cell>
          <cell r="B833" t="str">
            <v>OŠ Novigrad</v>
          </cell>
        </row>
        <row r="834">
          <cell r="A834">
            <v>259</v>
          </cell>
          <cell r="B834" t="str">
            <v>OŠ Novska</v>
          </cell>
        </row>
        <row r="835">
          <cell r="A835">
            <v>1686</v>
          </cell>
          <cell r="B835" t="str">
            <v>OŠ o. Petra Perice Makarska</v>
          </cell>
        </row>
        <row r="836">
          <cell r="A836">
            <v>1217</v>
          </cell>
          <cell r="B836" t="str">
            <v>OŠ Obrovac</v>
          </cell>
        </row>
        <row r="837">
          <cell r="A837">
            <v>2301</v>
          </cell>
          <cell r="B837" t="str">
            <v>OŠ Odra</v>
          </cell>
        </row>
        <row r="838">
          <cell r="A838">
            <v>1188</v>
          </cell>
          <cell r="B838" t="str">
            <v>OŠ Okučani</v>
          </cell>
        </row>
        <row r="839">
          <cell r="A839">
            <v>4045</v>
          </cell>
          <cell r="B839" t="str">
            <v>OŠ Omišalj</v>
          </cell>
        </row>
        <row r="840">
          <cell r="A840">
            <v>2113</v>
          </cell>
          <cell r="B840" t="str">
            <v>OŠ Opuzen</v>
          </cell>
        </row>
        <row r="841">
          <cell r="A841">
            <v>2104</v>
          </cell>
          <cell r="B841" t="str">
            <v>OŠ Orebić</v>
          </cell>
        </row>
        <row r="842">
          <cell r="A842">
            <v>2154</v>
          </cell>
          <cell r="B842" t="str">
            <v>OŠ Orehovica</v>
          </cell>
        </row>
        <row r="843">
          <cell r="A843">
            <v>205</v>
          </cell>
          <cell r="B843" t="str">
            <v>OŠ Oroslavje</v>
          </cell>
        </row>
        <row r="844">
          <cell r="A844">
            <v>1740</v>
          </cell>
          <cell r="B844" t="str">
            <v>OŠ Ostrog</v>
          </cell>
        </row>
        <row r="845">
          <cell r="A845">
            <v>2303</v>
          </cell>
          <cell r="B845" t="str">
            <v>OŠ Otok</v>
          </cell>
        </row>
        <row r="846">
          <cell r="A846">
            <v>2201</v>
          </cell>
          <cell r="B846" t="str">
            <v>OŠ Otona Ivekovića</v>
          </cell>
        </row>
        <row r="847">
          <cell r="A847">
            <v>2119</v>
          </cell>
          <cell r="B847" t="str">
            <v>OŠ Otrići-Dubrave</v>
          </cell>
        </row>
        <row r="848">
          <cell r="A848">
            <v>1300</v>
          </cell>
          <cell r="B848" t="str">
            <v>OŠ Pakoštane</v>
          </cell>
        </row>
        <row r="849">
          <cell r="A849">
            <v>2196</v>
          </cell>
          <cell r="B849" t="str">
            <v>OŠ Pantovčak</v>
          </cell>
        </row>
        <row r="850">
          <cell r="A850">
            <v>77</v>
          </cell>
          <cell r="B850" t="str">
            <v>OŠ Pavao Belas</v>
          </cell>
        </row>
        <row r="851">
          <cell r="A851">
            <v>185</v>
          </cell>
          <cell r="B851" t="str">
            <v>OŠ Pavla Štoosa</v>
          </cell>
        </row>
        <row r="852">
          <cell r="A852">
            <v>2206</v>
          </cell>
          <cell r="B852" t="str">
            <v>OŠ Pavleka Miškine</v>
          </cell>
        </row>
        <row r="853">
          <cell r="A853">
            <v>798</v>
          </cell>
          <cell r="B853" t="str">
            <v>OŠ Pehlin</v>
          </cell>
        </row>
        <row r="854">
          <cell r="A854">
            <v>917</v>
          </cell>
          <cell r="B854" t="str">
            <v>OŠ Perušić</v>
          </cell>
        </row>
        <row r="855">
          <cell r="A855">
            <v>1718</v>
          </cell>
          <cell r="B855" t="str">
            <v>OŠ Petar Berislavić</v>
          </cell>
        </row>
        <row r="856">
          <cell r="A856">
            <v>1295</v>
          </cell>
          <cell r="B856" t="str">
            <v>OŠ Petar Lorini</v>
          </cell>
        </row>
        <row r="857">
          <cell r="A857">
            <v>1282</v>
          </cell>
          <cell r="B857" t="str">
            <v>OŠ Petar Zoranić - Nin</v>
          </cell>
        </row>
        <row r="858">
          <cell r="A858">
            <v>1318</v>
          </cell>
          <cell r="B858" t="str">
            <v>OŠ Petar Zoranić - Stankovci</v>
          </cell>
        </row>
        <row r="859">
          <cell r="A859">
            <v>474</v>
          </cell>
          <cell r="B859" t="str">
            <v>OŠ Petar Zrinski - Jalžabet</v>
          </cell>
        </row>
        <row r="860">
          <cell r="A860">
            <v>2207</v>
          </cell>
          <cell r="B860" t="str">
            <v>OŠ Petar Zrinski - Zagreb</v>
          </cell>
        </row>
        <row r="861">
          <cell r="A861">
            <v>737</v>
          </cell>
          <cell r="B861" t="str">
            <v>OŠ Petar Zrinski - Čabar</v>
          </cell>
        </row>
        <row r="862">
          <cell r="A862">
            <v>2189</v>
          </cell>
          <cell r="B862" t="str">
            <v>OŠ Petar Zrinski - Šenkovec</v>
          </cell>
        </row>
        <row r="863">
          <cell r="A863">
            <v>1880</v>
          </cell>
          <cell r="B863" t="str">
            <v>OŠ Petra Hektorovića - Stari Grad</v>
          </cell>
        </row>
        <row r="864">
          <cell r="A864">
            <v>2063</v>
          </cell>
          <cell r="B864" t="str">
            <v>OŠ Petra Kanavelića</v>
          </cell>
        </row>
        <row r="865">
          <cell r="A865">
            <v>1538</v>
          </cell>
          <cell r="B865" t="str">
            <v>OŠ Petra Krešimira IV.</v>
          </cell>
        </row>
        <row r="866">
          <cell r="A866">
            <v>1870</v>
          </cell>
          <cell r="B866" t="str">
            <v>OŠ Petra Kružića Klis</v>
          </cell>
        </row>
        <row r="867">
          <cell r="A867">
            <v>1011</v>
          </cell>
          <cell r="B867" t="str">
            <v>OŠ Petra Preradovića - Pitomača</v>
          </cell>
        </row>
        <row r="868">
          <cell r="A868">
            <v>1228</v>
          </cell>
          <cell r="B868" t="str">
            <v>OŠ Petra Preradovića - Zadar</v>
          </cell>
        </row>
        <row r="869">
          <cell r="A869">
            <v>2242</v>
          </cell>
          <cell r="B869" t="str">
            <v>OŠ Petra Preradovića - Zagreb</v>
          </cell>
        </row>
        <row r="870">
          <cell r="A870">
            <v>1992</v>
          </cell>
          <cell r="B870" t="str">
            <v>OŠ Petra Studenca - Kanfanar</v>
          </cell>
        </row>
        <row r="871">
          <cell r="A871">
            <v>1309</v>
          </cell>
          <cell r="B871" t="str">
            <v>OŠ Petra Zoranića</v>
          </cell>
        </row>
        <row r="872">
          <cell r="A872">
            <v>478</v>
          </cell>
          <cell r="B872" t="str">
            <v>OŠ Petrijanec</v>
          </cell>
        </row>
        <row r="873">
          <cell r="A873">
            <v>1471</v>
          </cell>
          <cell r="B873" t="str">
            <v>OŠ Petrijevci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1570</v>
          </cell>
          <cell r="B875" t="str">
            <v>OŠ Pirovac</v>
          </cell>
        </row>
        <row r="876">
          <cell r="A876">
            <v>431</v>
          </cell>
          <cell r="B876" t="str">
            <v xml:space="preserve">OŠ Plaški </v>
          </cell>
        </row>
        <row r="877">
          <cell r="A877">
            <v>938</v>
          </cell>
          <cell r="B877" t="str">
            <v>OŠ Plitvička Jezera</v>
          </cell>
        </row>
        <row r="878">
          <cell r="A878">
            <v>1765</v>
          </cell>
          <cell r="B878" t="str">
            <v>OŠ Plokite</v>
          </cell>
        </row>
        <row r="879">
          <cell r="A879">
            <v>788</v>
          </cell>
          <cell r="B879" t="str">
            <v>OŠ Podmurvice</v>
          </cell>
        </row>
        <row r="880">
          <cell r="A880">
            <v>458</v>
          </cell>
          <cell r="B880" t="str">
            <v>OŠ Podrute</v>
          </cell>
        </row>
        <row r="881">
          <cell r="A881">
            <v>2164</v>
          </cell>
          <cell r="B881" t="str">
            <v>OŠ Podturen</v>
          </cell>
        </row>
        <row r="882">
          <cell r="A882">
            <v>1759</v>
          </cell>
          <cell r="B882" t="str">
            <v>OŠ Pojišan</v>
          </cell>
        </row>
        <row r="883">
          <cell r="A883">
            <v>58</v>
          </cell>
          <cell r="B883" t="str">
            <v>OŠ Pokupsko</v>
          </cell>
        </row>
        <row r="884">
          <cell r="A884">
            <v>1314</v>
          </cell>
          <cell r="B884" t="str">
            <v>OŠ Polača</v>
          </cell>
        </row>
        <row r="885">
          <cell r="A885">
            <v>1261</v>
          </cell>
          <cell r="B885" t="str">
            <v>OŠ Poličnik</v>
          </cell>
        </row>
        <row r="886">
          <cell r="A886">
            <v>1416</v>
          </cell>
          <cell r="B886" t="str">
            <v>OŠ Popovac</v>
          </cell>
        </row>
        <row r="887">
          <cell r="A887">
            <v>318</v>
          </cell>
          <cell r="B887" t="str">
            <v>OŠ Popovača</v>
          </cell>
        </row>
        <row r="888">
          <cell r="A888">
            <v>1954</v>
          </cell>
          <cell r="B888" t="str">
            <v>OŠ Poreč</v>
          </cell>
        </row>
        <row r="889">
          <cell r="A889">
            <v>6</v>
          </cell>
          <cell r="B889" t="str">
            <v>OŠ Posavski Bregi</v>
          </cell>
        </row>
        <row r="890">
          <cell r="A890">
            <v>2168</v>
          </cell>
          <cell r="B890" t="str">
            <v>OŠ Prelog</v>
          </cell>
        </row>
        <row r="891">
          <cell r="A891">
            <v>2263</v>
          </cell>
          <cell r="B891" t="str">
            <v>OŠ Prečko</v>
          </cell>
        </row>
        <row r="892">
          <cell r="A892">
            <v>2126</v>
          </cell>
          <cell r="B892" t="str">
            <v>OŠ Primorje</v>
          </cell>
        </row>
        <row r="893">
          <cell r="A893">
            <v>1842</v>
          </cell>
          <cell r="B893" t="str">
            <v>OŠ Primorski Dolac</v>
          </cell>
        </row>
        <row r="894">
          <cell r="A894">
            <v>1558</v>
          </cell>
          <cell r="B894" t="str">
            <v>OŠ Primošten</v>
          </cell>
        </row>
        <row r="895">
          <cell r="A895">
            <v>1286</v>
          </cell>
          <cell r="B895" t="str">
            <v>OŠ Privlaka</v>
          </cell>
        </row>
        <row r="896">
          <cell r="A896">
            <v>1743</v>
          </cell>
          <cell r="B896" t="str">
            <v>OŠ Prof. Filipa Lukasa</v>
          </cell>
        </row>
        <row r="897">
          <cell r="A897">
            <v>607</v>
          </cell>
          <cell r="B897" t="str">
            <v>OŠ Prof. Franje Viktora Šignjara</v>
          </cell>
        </row>
        <row r="898">
          <cell r="A898">
            <v>1773</v>
          </cell>
          <cell r="B898" t="str">
            <v>OŠ Pujanki</v>
          </cell>
        </row>
        <row r="899">
          <cell r="A899">
            <v>1791</v>
          </cell>
          <cell r="B899" t="str">
            <v>OŠ Pučišća</v>
          </cell>
        </row>
        <row r="900">
          <cell r="A900">
            <v>103</v>
          </cell>
          <cell r="B900" t="str">
            <v>OŠ Pušća</v>
          </cell>
        </row>
        <row r="901">
          <cell r="A901">
            <v>263</v>
          </cell>
          <cell r="B901" t="str">
            <v>OŠ Rajić</v>
          </cell>
        </row>
        <row r="902">
          <cell r="A902">
            <v>2277</v>
          </cell>
          <cell r="B902" t="str">
            <v>OŠ Rapska</v>
          </cell>
        </row>
        <row r="903">
          <cell r="A903">
            <v>1768</v>
          </cell>
          <cell r="B903" t="str">
            <v>OŠ Ravne njive</v>
          </cell>
        </row>
        <row r="904">
          <cell r="A904">
            <v>2883</v>
          </cell>
          <cell r="B904" t="str">
            <v>OŠ Remete</v>
          </cell>
        </row>
        <row r="905">
          <cell r="A905">
            <v>1383</v>
          </cell>
          <cell r="B905" t="str">
            <v>OŠ Retfala</v>
          </cell>
        </row>
        <row r="906">
          <cell r="A906">
            <v>2209</v>
          </cell>
          <cell r="B906" t="str">
            <v>OŠ Retkovec</v>
          </cell>
        </row>
        <row r="907">
          <cell r="A907">
            <v>350</v>
          </cell>
          <cell r="B907" t="str">
            <v>OŠ Rečica</v>
          </cell>
        </row>
        <row r="908">
          <cell r="A908">
            <v>758</v>
          </cell>
          <cell r="B908" t="str">
            <v>OŠ Rikard Katalinić Jeretov</v>
          </cell>
        </row>
        <row r="909">
          <cell r="A909">
            <v>2016</v>
          </cell>
          <cell r="B909" t="str">
            <v>OŠ Rivarela</v>
          </cell>
        </row>
        <row r="910">
          <cell r="A910">
            <v>1560</v>
          </cell>
          <cell r="B910" t="str">
            <v>OŠ Rogoznica</v>
          </cell>
        </row>
        <row r="911">
          <cell r="A911">
            <v>722</v>
          </cell>
          <cell r="B911" t="str">
            <v>OŠ Rovišće</v>
          </cell>
        </row>
        <row r="912">
          <cell r="A912">
            <v>32</v>
          </cell>
          <cell r="B912" t="str">
            <v>OŠ Rude</v>
          </cell>
        </row>
        <row r="913">
          <cell r="A913">
            <v>2266</v>
          </cell>
          <cell r="B913" t="str">
            <v>OŠ Rudeš</v>
          </cell>
        </row>
        <row r="914">
          <cell r="A914">
            <v>825</v>
          </cell>
          <cell r="B914" t="str">
            <v>OŠ Rudolfa Strohala</v>
          </cell>
        </row>
        <row r="915">
          <cell r="A915">
            <v>97</v>
          </cell>
          <cell r="B915" t="str">
            <v>OŠ Rugvica</v>
          </cell>
        </row>
        <row r="916">
          <cell r="A916">
            <v>1833</v>
          </cell>
          <cell r="B916" t="str">
            <v>OŠ Runović</v>
          </cell>
        </row>
        <row r="917">
          <cell r="A917">
            <v>23</v>
          </cell>
          <cell r="B917" t="str">
            <v>OŠ Samobor</v>
          </cell>
        </row>
        <row r="918">
          <cell r="A918">
            <v>779</v>
          </cell>
          <cell r="B918" t="str">
            <v>OŠ San Nicolo - Rijeka</v>
          </cell>
        </row>
        <row r="919">
          <cell r="A919">
            <v>4041</v>
          </cell>
          <cell r="B919" t="str">
            <v>OŠ Satnica Đakovačka</v>
          </cell>
        </row>
        <row r="920">
          <cell r="A920">
            <v>2282</v>
          </cell>
          <cell r="B920" t="str">
            <v>OŠ Savski Gaj</v>
          </cell>
        </row>
        <row r="921">
          <cell r="A921">
            <v>287</v>
          </cell>
          <cell r="B921" t="str">
            <v>OŠ Sela</v>
          </cell>
        </row>
        <row r="922">
          <cell r="A922">
            <v>1795</v>
          </cell>
          <cell r="B922" t="str">
            <v>OŠ Selca</v>
          </cell>
        </row>
        <row r="923">
          <cell r="A923">
            <v>2175</v>
          </cell>
          <cell r="B923" t="str">
            <v>OŠ Selnica</v>
          </cell>
        </row>
        <row r="924">
          <cell r="A924">
            <v>2317</v>
          </cell>
          <cell r="B924" t="str">
            <v>OŠ Sesvete</v>
          </cell>
        </row>
        <row r="925">
          <cell r="A925">
            <v>2904</v>
          </cell>
          <cell r="B925" t="str">
            <v>OŠ Sesvetska Sela</v>
          </cell>
        </row>
        <row r="926">
          <cell r="A926">
            <v>2343</v>
          </cell>
          <cell r="B926" t="str">
            <v>OŠ Sesvetska Sopnica</v>
          </cell>
        </row>
        <row r="927">
          <cell r="A927">
            <v>2318</v>
          </cell>
          <cell r="B927" t="str">
            <v>OŠ Sesvetski Kraljevec</v>
          </cell>
        </row>
        <row r="928">
          <cell r="A928">
            <v>209</v>
          </cell>
          <cell r="B928" t="str">
            <v>OŠ Side Košutić Radoboj</v>
          </cell>
        </row>
        <row r="929">
          <cell r="A929">
            <v>589</v>
          </cell>
          <cell r="B929" t="str">
            <v>OŠ Sidonije Rubido Erdody</v>
          </cell>
        </row>
        <row r="930">
          <cell r="A930">
            <v>1150</v>
          </cell>
          <cell r="B930" t="str">
            <v>OŠ Sikirevci</v>
          </cell>
        </row>
        <row r="931">
          <cell r="A931">
            <v>1823</v>
          </cell>
          <cell r="B931" t="str">
            <v>OŠ Silvija Strahimira Kranjčevića - Lovreć</v>
          </cell>
        </row>
        <row r="932">
          <cell r="A932">
            <v>902</v>
          </cell>
          <cell r="B932" t="str">
            <v>OŠ Silvija Strahimira Kranjčevića - Senj</v>
          </cell>
        </row>
        <row r="933">
          <cell r="A933">
            <v>2236</v>
          </cell>
          <cell r="B933" t="str">
            <v>OŠ Silvija Strahimira Kranjčevića - Zagreb</v>
          </cell>
        </row>
        <row r="934">
          <cell r="A934">
            <v>1487</v>
          </cell>
          <cell r="B934" t="str">
            <v>OŠ Silvije Strahimira Kranjčevića - Levanjska Varoš</v>
          </cell>
        </row>
        <row r="935">
          <cell r="A935">
            <v>1605</v>
          </cell>
          <cell r="B935" t="str">
            <v>OŠ Siniše Glavaševića</v>
          </cell>
        </row>
        <row r="936">
          <cell r="A936">
            <v>701</v>
          </cell>
          <cell r="B936" t="str">
            <v>OŠ Sirač</v>
          </cell>
        </row>
        <row r="937">
          <cell r="A937">
            <v>434</v>
          </cell>
          <cell r="B937" t="str">
            <v>OŠ Skakavac</v>
          </cell>
        </row>
        <row r="938">
          <cell r="A938">
            <v>1756</v>
          </cell>
          <cell r="B938" t="str">
            <v>OŠ Skalice</v>
          </cell>
        </row>
        <row r="939">
          <cell r="A939">
            <v>865</v>
          </cell>
          <cell r="B939" t="str">
            <v>OŠ Skrad</v>
          </cell>
        </row>
        <row r="940">
          <cell r="A940">
            <v>1561</v>
          </cell>
          <cell r="B940" t="str">
            <v>OŠ Skradin</v>
          </cell>
        </row>
        <row r="941">
          <cell r="A941">
            <v>1657</v>
          </cell>
          <cell r="B941" t="str">
            <v>OŠ Slakovci</v>
          </cell>
        </row>
        <row r="942">
          <cell r="A942">
            <v>2123</v>
          </cell>
          <cell r="B942" t="str">
            <v>OŠ Slano</v>
          </cell>
        </row>
        <row r="943">
          <cell r="A943">
            <v>1783</v>
          </cell>
          <cell r="B943" t="str">
            <v>OŠ Slatine</v>
          </cell>
        </row>
        <row r="944">
          <cell r="A944">
            <v>383</v>
          </cell>
          <cell r="B944" t="str">
            <v>OŠ Slava Raškaj</v>
          </cell>
        </row>
        <row r="945">
          <cell r="A945">
            <v>719</v>
          </cell>
          <cell r="B945" t="str">
            <v>OŠ Slavka Kolara - Hercegovac</v>
          </cell>
        </row>
        <row r="946">
          <cell r="A946">
            <v>54</v>
          </cell>
          <cell r="B946" t="str">
            <v>OŠ Slavka Kolara - Kravarsko</v>
          </cell>
        </row>
        <row r="947">
          <cell r="A947">
            <v>393</v>
          </cell>
          <cell r="B947" t="str">
            <v>OŠ Slunj</v>
          </cell>
        </row>
        <row r="948">
          <cell r="A948">
            <v>1237</v>
          </cell>
          <cell r="B948" t="str">
            <v>OŠ Smiljevac</v>
          </cell>
        </row>
        <row r="949">
          <cell r="A949">
            <v>2121</v>
          </cell>
          <cell r="B949" t="str">
            <v>OŠ Smokvica</v>
          </cell>
        </row>
        <row r="950">
          <cell r="A950">
            <v>579</v>
          </cell>
          <cell r="B950" t="str">
            <v>OŠ Sokolovac</v>
          </cell>
        </row>
        <row r="951">
          <cell r="A951">
            <v>1758</v>
          </cell>
          <cell r="B951" t="str">
            <v>OŠ Spinut</v>
          </cell>
        </row>
        <row r="952">
          <cell r="A952">
            <v>1767</v>
          </cell>
          <cell r="B952" t="str">
            <v>OŠ Split 3</v>
          </cell>
        </row>
        <row r="953">
          <cell r="A953">
            <v>488</v>
          </cell>
          <cell r="B953" t="str">
            <v>OŠ Sračinec</v>
          </cell>
        </row>
        <row r="954">
          <cell r="A954">
            <v>796</v>
          </cell>
          <cell r="B954" t="str">
            <v>OŠ Srdoči</v>
          </cell>
        </row>
        <row r="955">
          <cell r="A955">
            <v>1777</v>
          </cell>
          <cell r="B955" t="str">
            <v>OŠ Srinjine</v>
          </cell>
        </row>
        <row r="956">
          <cell r="A956">
            <v>1224</v>
          </cell>
          <cell r="B956" t="str">
            <v>OŠ Stanovi</v>
          </cell>
        </row>
        <row r="957">
          <cell r="A957">
            <v>1654</v>
          </cell>
          <cell r="B957" t="str">
            <v>OŠ Stari Jankovci</v>
          </cell>
        </row>
        <row r="958">
          <cell r="A958">
            <v>1274</v>
          </cell>
          <cell r="B958" t="str">
            <v>OŠ Starigrad</v>
          </cell>
        </row>
        <row r="959">
          <cell r="A959">
            <v>2246</v>
          </cell>
          <cell r="B959" t="str">
            <v>OŠ Stenjevec</v>
          </cell>
        </row>
        <row r="960">
          <cell r="A960">
            <v>98</v>
          </cell>
          <cell r="B960" t="str">
            <v>OŠ Stjepan Radić - Božjakovina</v>
          </cell>
        </row>
        <row r="961">
          <cell r="A961">
            <v>1678</v>
          </cell>
          <cell r="B961" t="str">
            <v>OŠ Stjepan Radić - Imotski</v>
          </cell>
        </row>
        <row r="962">
          <cell r="A962">
            <v>1164</v>
          </cell>
          <cell r="B962" t="str">
            <v>OŠ Stjepan Radić - Oprisavci</v>
          </cell>
        </row>
        <row r="963">
          <cell r="A963">
            <v>1713</v>
          </cell>
          <cell r="B963" t="str">
            <v>OŠ Stjepan Radić - Tijarica</v>
          </cell>
        </row>
        <row r="964">
          <cell r="A964">
            <v>1648</v>
          </cell>
          <cell r="B964" t="str">
            <v>OŠ Stjepana Antolovića</v>
          </cell>
        </row>
        <row r="965">
          <cell r="A965">
            <v>3</v>
          </cell>
          <cell r="B965" t="str">
            <v>OŠ Stjepana Basaričeka</v>
          </cell>
        </row>
        <row r="966">
          <cell r="A966">
            <v>2300</v>
          </cell>
          <cell r="B966" t="str">
            <v>OŠ Stjepana Bencekovića</v>
          </cell>
        </row>
        <row r="967">
          <cell r="A967">
            <v>1658</v>
          </cell>
          <cell r="B967" t="str">
            <v>OŠ Stjepana Cvrkovića</v>
          </cell>
        </row>
        <row r="968">
          <cell r="A968">
            <v>1689</v>
          </cell>
          <cell r="B968" t="str">
            <v>OŠ Stjepana Ivičevića</v>
          </cell>
        </row>
        <row r="969">
          <cell r="A969">
            <v>252</v>
          </cell>
          <cell r="B969" t="str">
            <v>OŠ Stjepana Kefelje</v>
          </cell>
        </row>
        <row r="970">
          <cell r="A970">
            <v>1254</v>
          </cell>
          <cell r="B970" t="str">
            <v>OŠ Stjepana Radića - Bibinje</v>
          </cell>
        </row>
        <row r="971">
          <cell r="A971">
            <v>162</v>
          </cell>
          <cell r="B971" t="str">
            <v>OŠ Stjepana Radića - Brestovec Orehovički</v>
          </cell>
        </row>
        <row r="972">
          <cell r="A972">
            <v>2071</v>
          </cell>
          <cell r="B972" t="str">
            <v>OŠ Stjepana Radića - Metković</v>
          </cell>
        </row>
        <row r="973">
          <cell r="A973">
            <v>1041</v>
          </cell>
          <cell r="B973" t="str">
            <v>OŠ Stjepana Radića - Čaglin</v>
          </cell>
        </row>
        <row r="974">
          <cell r="A974">
            <v>1780</v>
          </cell>
          <cell r="B974" t="str">
            <v>OŠ Stobreč</v>
          </cell>
        </row>
        <row r="975">
          <cell r="A975">
            <v>1965</v>
          </cell>
          <cell r="B975" t="str">
            <v>OŠ Stoja</v>
          </cell>
        </row>
        <row r="976">
          <cell r="A976">
            <v>2097</v>
          </cell>
          <cell r="B976" t="str">
            <v>OŠ Ston</v>
          </cell>
        </row>
        <row r="977">
          <cell r="A977">
            <v>2186</v>
          </cell>
          <cell r="B977" t="str">
            <v>OŠ Strahoninec</v>
          </cell>
        </row>
        <row r="978">
          <cell r="A978">
            <v>1789</v>
          </cell>
          <cell r="B978" t="str">
            <v>OŠ Strožanac</v>
          </cell>
        </row>
        <row r="979">
          <cell r="A979">
            <v>3057</v>
          </cell>
          <cell r="B979" t="str">
            <v>OŠ Stubičke Toplice</v>
          </cell>
        </row>
        <row r="980">
          <cell r="A980">
            <v>1826</v>
          </cell>
          <cell r="B980" t="str">
            <v>OŠ Studenci</v>
          </cell>
        </row>
        <row r="981">
          <cell r="A981">
            <v>998</v>
          </cell>
          <cell r="B981" t="str">
            <v>OŠ Suhopolje</v>
          </cell>
        </row>
        <row r="982">
          <cell r="A982">
            <v>1255</v>
          </cell>
          <cell r="B982" t="str">
            <v>OŠ Sukošan</v>
          </cell>
        </row>
        <row r="983">
          <cell r="A983">
            <v>329</v>
          </cell>
          <cell r="B983" t="str">
            <v>OŠ Sunja</v>
          </cell>
        </row>
        <row r="984">
          <cell r="A984">
            <v>1876</v>
          </cell>
          <cell r="B984" t="str">
            <v>OŠ Supetar</v>
          </cell>
        </row>
        <row r="985">
          <cell r="A985">
            <v>1769</v>
          </cell>
          <cell r="B985" t="str">
            <v>OŠ Sućidar</v>
          </cell>
        </row>
        <row r="986">
          <cell r="A986">
            <v>1304</v>
          </cell>
          <cell r="B986" t="str">
            <v>OŠ Sv. Filip i Jakov</v>
          </cell>
        </row>
        <row r="987">
          <cell r="A987">
            <v>2298</v>
          </cell>
          <cell r="B987" t="str">
            <v>OŠ Sveta Klara</v>
          </cell>
        </row>
        <row r="988">
          <cell r="A988">
            <v>2187</v>
          </cell>
          <cell r="B988" t="str">
            <v>OŠ Sveta Marija</v>
          </cell>
        </row>
        <row r="989">
          <cell r="A989">
            <v>105</v>
          </cell>
          <cell r="B989" t="str">
            <v>OŠ Sveta Nedelja</v>
          </cell>
        </row>
        <row r="990">
          <cell r="A990">
            <v>1362</v>
          </cell>
          <cell r="B990" t="str">
            <v>OŠ Svete Ane u Osijeku</v>
          </cell>
        </row>
        <row r="991">
          <cell r="A991">
            <v>212</v>
          </cell>
          <cell r="B991" t="str">
            <v>OŠ Sveti Križ Začretje</v>
          </cell>
        </row>
        <row r="992">
          <cell r="A992">
            <v>2174</v>
          </cell>
          <cell r="B992" t="str">
            <v>OŠ Sveti Martin na Muri</v>
          </cell>
        </row>
        <row r="993">
          <cell r="A993">
            <v>829</v>
          </cell>
          <cell r="B993" t="str">
            <v>OŠ Sveti Matej</v>
          </cell>
        </row>
        <row r="994">
          <cell r="A994">
            <v>584</v>
          </cell>
          <cell r="B994" t="str">
            <v>OŠ Sveti Petar Orehovec</v>
          </cell>
        </row>
        <row r="995">
          <cell r="A995">
            <v>504</v>
          </cell>
          <cell r="B995" t="str">
            <v>OŠ Sveti Đurđ</v>
          </cell>
        </row>
        <row r="996">
          <cell r="A996">
            <v>2021</v>
          </cell>
          <cell r="B996" t="str">
            <v xml:space="preserve">OŠ Svetvinčenat </v>
          </cell>
        </row>
        <row r="997">
          <cell r="A997">
            <v>508</v>
          </cell>
          <cell r="B997" t="str">
            <v>OŠ Svibovec</v>
          </cell>
        </row>
        <row r="998">
          <cell r="A998">
            <v>1958</v>
          </cell>
          <cell r="B998" t="str">
            <v xml:space="preserve">OŠ Tar - Vabriga </v>
          </cell>
        </row>
        <row r="999">
          <cell r="A999">
            <v>1376</v>
          </cell>
          <cell r="B999" t="str">
            <v>OŠ Tenja</v>
          </cell>
        </row>
        <row r="1000">
          <cell r="A1000">
            <v>1811</v>
          </cell>
          <cell r="B1000" t="str">
            <v>OŠ Tin Ujević - Krivodol</v>
          </cell>
        </row>
        <row r="1001">
          <cell r="A1001">
            <v>1375</v>
          </cell>
          <cell r="B1001" t="str">
            <v>OŠ Tin Ujević - Osijek</v>
          </cell>
        </row>
        <row r="1002">
          <cell r="A1002">
            <v>2276</v>
          </cell>
          <cell r="B1002" t="str">
            <v>OŠ Tina Ujevića - Zagreb</v>
          </cell>
        </row>
        <row r="1003">
          <cell r="A1003">
            <v>1546</v>
          </cell>
          <cell r="B1003" t="str">
            <v>OŠ Tina Ujevića - Šibenik</v>
          </cell>
        </row>
        <row r="1004">
          <cell r="A1004">
            <v>2252</v>
          </cell>
          <cell r="B1004" t="str">
            <v>OŠ Tituša Brezovačkog</v>
          </cell>
        </row>
        <row r="1005">
          <cell r="A1005">
            <v>2152</v>
          </cell>
          <cell r="B1005" t="str">
            <v>OŠ Tomaša Goričanca - Mala Subotica</v>
          </cell>
        </row>
        <row r="1006">
          <cell r="A1006">
            <v>1971</v>
          </cell>
          <cell r="B1006" t="str">
            <v>OŠ Tone Peruška - Pula</v>
          </cell>
        </row>
        <row r="1007">
          <cell r="A1007">
            <v>2888</v>
          </cell>
          <cell r="B1007" t="str">
            <v>OŠ Tordinci</v>
          </cell>
        </row>
        <row r="1008">
          <cell r="A1008">
            <v>1886</v>
          </cell>
          <cell r="B1008" t="str">
            <v>OŠ Trilj</v>
          </cell>
        </row>
        <row r="1009">
          <cell r="A1009">
            <v>2281</v>
          </cell>
          <cell r="B1009" t="str">
            <v>OŠ Trnjanska</v>
          </cell>
        </row>
        <row r="1010">
          <cell r="A1010">
            <v>483</v>
          </cell>
          <cell r="B1010" t="str">
            <v>OŠ Trnovec</v>
          </cell>
        </row>
        <row r="1011">
          <cell r="A1011">
            <v>728</v>
          </cell>
          <cell r="B1011" t="str">
            <v>OŠ Trnovitica</v>
          </cell>
        </row>
        <row r="1012">
          <cell r="A1012">
            <v>663</v>
          </cell>
          <cell r="B1012" t="str">
            <v>OŠ Trnovitički Popovac</v>
          </cell>
        </row>
        <row r="1013">
          <cell r="A1013">
            <v>2297</v>
          </cell>
          <cell r="B1013" t="str">
            <v>OŠ Trnsko</v>
          </cell>
        </row>
        <row r="1014">
          <cell r="A1014">
            <v>2128</v>
          </cell>
          <cell r="B1014" t="str">
            <v>OŠ Trpanj</v>
          </cell>
        </row>
        <row r="1015">
          <cell r="A1015">
            <v>1665</v>
          </cell>
          <cell r="B1015" t="str">
            <v>OŠ Trpinja</v>
          </cell>
        </row>
        <row r="1016">
          <cell r="A1016">
            <v>791</v>
          </cell>
          <cell r="B1016" t="str">
            <v>OŠ Trsat</v>
          </cell>
        </row>
        <row r="1017">
          <cell r="A1017">
            <v>1763</v>
          </cell>
          <cell r="B1017" t="str">
            <v>OŠ Trstenik</v>
          </cell>
        </row>
        <row r="1018">
          <cell r="A1018">
            <v>358</v>
          </cell>
          <cell r="B1018" t="str">
            <v>OŠ Turanj</v>
          </cell>
        </row>
        <row r="1019">
          <cell r="A1019">
            <v>792</v>
          </cell>
          <cell r="B1019" t="str">
            <v>OŠ Turnić</v>
          </cell>
        </row>
        <row r="1020">
          <cell r="A1020">
            <v>1690</v>
          </cell>
          <cell r="B1020" t="str">
            <v>OŠ Tučepi</v>
          </cell>
        </row>
        <row r="1021">
          <cell r="A1021">
            <v>516</v>
          </cell>
          <cell r="B1021" t="str">
            <v>OŠ Tužno</v>
          </cell>
        </row>
        <row r="1022">
          <cell r="A1022">
            <v>704</v>
          </cell>
          <cell r="B1022" t="str">
            <v>OŠ u Đulovcu</v>
          </cell>
        </row>
        <row r="1023">
          <cell r="A1023">
            <v>1288</v>
          </cell>
          <cell r="B1023" t="str">
            <v>OŠ Valentin Klarin - Preko</v>
          </cell>
        </row>
        <row r="1024">
          <cell r="A1024">
            <v>1928</v>
          </cell>
          <cell r="B1024" t="str">
            <v>OŠ Vazmoslav Gržalja</v>
          </cell>
        </row>
        <row r="1025">
          <cell r="A1025">
            <v>2120</v>
          </cell>
          <cell r="B1025" t="str">
            <v>OŠ Vela Luka</v>
          </cell>
        </row>
        <row r="1026">
          <cell r="A1026">
            <v>1978</v>
          </cell>
          <cell r="B1026" t="str">
            <v>OŠ Veli Vrh - Pula</v>
          </cell>
        </row>
        <row r="1027">
          <cell r="A1027">
            <v>52</v>
          </cell>
          <cell r="B1027" t="str">
            <v>OŠ Velika Mlaka</v>
          </cell>
        </row>
        <row r="1028">
          <cell r="A1028">
            <v>685</v>
          </cell>
          <cell r="B1028" t="str">
            <v>OŠ Velika Pisanica</v>
          </cell>
        </row>
        <row r="1029">
          <cell r="A1029">
            <v>505</v>
          </cell>
          <cell r="B1029" t="str">
            <v>OŠ Veliki Bukovec</v>
          </cell>
        </row>
        <row r="1030">
          <cell r="A1030">
            <v>217</v>
          </cell>
          <cell r="B1030" t="str">
            <v>OŠ Veliko Trgovišće</v>
          </cell>
        </row>
        <row r="1031">
          <cell r="A1031">
            <v>674</v>
          </cell>
          <cell r="B1031" t="str">
            <v>OŠ Veliko Trojstvo</v>
          </cell>
        </row>
        <row r="1032">
          <cell r="A1032">
            <v>1977</v>
          </cell>
          <cell r="B1032" t="str">
            <v>OŠ Veruda - Pula</v>
          </cell>
        </row>
        <row r="1033">
          <cell r="A1033">
            <v>2302</v>
          </cell>
          <cell r="B1033" t="str">
            <v>OŠ Većeslava Holjevca</v>
          </cell>
        </row>
        <row r="1034">
          <cell r="A1034">
            <v>793</v>
          </cell>
          <cell r="B1034" t="str">
            <v>OŠ Vežica</v>
          </cell>
        </row>
        <row r="1035">
          <cell r="A1035">
            <v>1549</v>
          </cell>
          <cell r="B1035" t="str">
            <v>OŠ Vidici</v>
          </cell>
        </row>
        <row r="1036">
          <cell r="A1036">
            <v>1973</v>
          </cell>
          <cell r="B1036" t="str">
            <v>OŠ Vidikovac</v>
          </cell>
        </row>
        <row r="1037">
          <cell r="A1037">
            <v>476</v>
          </cell>
          <cell r="B1037" t="str">
            <v>OŠ Vidovec</v>
          </cell>
        </row>
        <row r="1038">
          <cell r="A1038">
            <v>1369</v>
          </cell>
          <cell r="B1038" t="str">
            <v>OŠ Vijenac</v>
          </cell>
        </row>
        <row r="1039">
          <cell r="A1039">
            <v>1131</v>
          </cell>
          <cell r="B1039" t="str">
            <v>OŠ Viktor Car Emin - Donji Andrijevci</v>
          </cell>
        </row>
        <row r="1040">
          <cell r="A1040">
            <v>836</v>
          </cell>
          <cell r="B1040" t="str">
            <v>OŠ Viktora Cara Emina - Lovran</v>
          </cell>
        </row>
        <row r="1041">
          <cell r="A1041">
            <v>179</v>
          </cell>
          <cell r="B1041" t="str">
            <v>OŠ Viktora Kovačića</v>
          </cell>
        </row>
        <row r="1042">
          <cell r="A1042">
            <v>282</v>
          </cell>
          <cell r="B1042" t="str">
            <v>OŠ Viktorovac</v>
          </cell>
        </row>
        <row r="1043">
          <cell r="A1043">
            <v>1052</v>
          </cell>
          <cell r="B1043" t="str">
            <v>OŠ Vilima Korajca</v>
          </cell>
        </row>
        <row r="1044">
          <cell r="A1044">
            <v>485</v>
          </cell>
          <cell r="B1044" t="str">
            <v>OŠ Vinica</v>
          </cell>
        </row>
        <row r="1045">
          <cell r="A1045">
            <v>1720</v>
          </cell>
          <cell r="B1045" t="str">
            <v>OŠ Vis</v>
          </cell>
        </row>
        <row r="1046">
          <cell r="A1046">
            <v>1778</v>
          </cell>
          <cell r="B1046" t="str">
            <v>OŠ Visoka - Split</v>
          </cell>
        </row>
        <row r="1047">
          <cell r="A1047">
            <v>515</v>
          </cell>
          <cell r="B1047" t="str">
            <v>OŠ Visoko - Visoko</v>
          </cell>
        </row>
        <row r="1048">
          <cell r="A1048">
            <v>2014</v>
          </cell>
          <cell r="B1048" t="str">
            <v>OŠ Vitomir Širola - Pajo</v>
          </cell>
        </row>
        <row r="1049">
          <cell r="A1049">
            <v>1381</v>
          </cell>
          <cell r="B1049" t="str">
            <v>OŠ Višnjevac</v>
          </cell>
        </row>
        <row r="1050">
          <cell r="A1050">
            <v>1136</v>
          </cell>
          <cell r="B1050" t="str">
            <v>OŠ Vjekoslav Klaić</v>
          </cell>
        </row>
        <row r="1051">
          <cell r="A1051">
            <v>1566</v>
          </cell>
          <cell r="B1051" t="str">
            <v>OŠ Vjekoslava Kaleba</v>
          </cell>
        </row>
        <row r="1052">
          <cell r="A1052">
            <v>1748</v>
          </cell>
          <cell r="B1052" t="str">
            <v>OŠ Vjekoslava Paraća</v>
          </cell>
        </row>
        <row r="1053">
          <cell r="A1053">
            <v>2218</v>
          </cell>
          <cell r="B1053" t="str">
            <v>OŠ Vjenceslava Novaka</v>
          </cell>
        </row>
        <row r="1054">
          <cell r="A1054">
            <v>4056</v>
          </cell>
          <cell r="B1054" t="str">
            <v>OŠ Vladimir Deščak</v>
          </cell>
        </row>
        <row r="1055">
          <cell r="A1055">
            <v>780</v>
          </cell>
          <cell r="B1055" t="str">
            <v>OŠ Vladimir Gortan - Rijeka</v>
          </cell>
        </row>
        <row r="1056">
          <cell r="A1056">
            <v>1195</v>
          </cell>
          <cell r="B1056" t="str">
            <v>OŠ Vladimir Nazor - Adžamovci</v>
          </cell>
        </row>
        <row r="1057">
          <cell r="A1057">
            <v>164</v>
          </cell>
          <cell r="B1057" t="str">
            <v>OŠ Vladimir Nazor - Budinščina</v>
          </cell>
        </row>
        <row r="1058">
          <cell r="A1058">
            <v>340</v>
          </cell>
          <cell r="B1058" t="str">
            <v>OŠ Vladimir Nazor - Duga Resa</v>
          </cell>
        </row>
        <row r="1059">
          <cell r="A1059">
            <v>1647</v>
          </cell>
          <cell r="B1059" t="str">
            <v>OŠ Vladimir Nazor - Komletinci</v>
          </cell>
        </row>
        <row r="1060">
          <cell r="A1060">
            <v>546</v>
          </cell>
          <cell r="B1060" t="str">
            <v>OŠ Vladimir Nazor - Križevci</v>
          </cell>
        </row>
        <row r="1061">
          <cell r="A1061">
            <v>1297</v>
          </cell>
          <cell r="B1061" t="str">
            <v>OŠ Vladimir Nazor - Neviđane</v>
          </cell>
        </row>
        <row r="1062">
          <cell r="A1062">
            <v>113</v>
          </cell>
          <cell r="B1062" t="str">
            <v>OŠ Vladimir Nazor - Pisarovina</v>
          </cell>
        </row>
        <row r="1063">
          <cell r="A1063">
            <v>2078</v>
          </cell>
          <cell r="B1063" t="str">
            <v>OŠ Vladimir Nazor - Ploče</v>
          </cell>
        </row>
        <row r="1064">
          <cell r="A1064">
            <v>1110</v>
          </cell>
          <cell r="B1064" t="str">
            <v>OŠ Vladimir Nazor - Slavonski Brod</v>
          </cell>
        </row>
        <row r="1065">
          <cell r="A1065">
            <v>481</v>
          </cell>
          <cell r="B1065" t="str">
            <v>OŠ Vladimir Nazor - Sveti Ilija</v>
          </cell>
        </row>
        <row r="1066">
          <cell r="A1066">
            <v>334</v>
          </cell>
          <cell r="B1066" t="str">
            <v>OŠ Vladimir Nazor - Topusko</v>
          </cell>
        </row>
        <row r="1067">
          <cell r="A1067">
            <v>1082</v>
          </cell>
          <cell r="B1067" t="str">
            <v>OŠ Vladimir Nazor - Trenkovo</v>
          </cell>
        </row>
        <row r="1068">
          <cell r="A1068">
            <v>961</v>
          </cell>
          <cell r="B1068" t="str">
            <v>OŠ Vladimir Nazor - Virovitica</v>
          </cell>
        </row>
        <row r="1069">
          <cell r="A1069">
            <v>1445</v>
          </cell>
          <cell r="B1069" t="str">
            <v>OŠ Vladimir Nazor - Čepin</v>
          </cell>
        </row>
        <row r="1070">
          <cell r="A1070">
            <v>1339</v>
          </cell>
          <cell r="B1070" t="str">
            <v>OŠ Vladimir Nazor - Đakovo</v>
          </cell>
        </row>
        <row r="1071">
          <cell r="A1071">
            <v>1365</v>
          </cell>
          <cell r="B1071" t="str">
            <v>OŠ Vladimira Becića - Osijek</v>
          </cell>
        </row>
        <row r="1072">
          <cell r="A1072">
            <v>2043</v>
          </cell>
          <cell r="B1072" t="str">
            <v>OŠ Vladimira Gortana - Žminj</v>
          </cell>
        </row>
        <row r="1073">
          <cell r="A1073">
            <v>730</v>
          </cell>
          <cell r="B1073" t="str">
            <v>OŠ Vladimira Nazora - Crikvenica</v>
          </cell>
        </row>
        <row r="1074">
          <cell r="A1074">
            <v>638</v>
          </cell>
          <cell r="B1074" t="str">
            <v>OŠ Vladimira Nazora - Daruvar</v>
          </cell>
        </row>
        <row r="1075">
          <cell r="A1075">
            <v>1395</v>
          </cell>
          <cell r="B1075" t="str">
            <v>OŠ Vladimira Nazora - Feričanci</v>
          </cell>
        </row>
        <row r="1076">
          <cell r="A1076">
            <v>2006</v>
          </cell>
          <cell r="B1076" t="str">
            <v>OŠ Vladimira Nazora - Krnica</v>
          </cell>
        </row>
        <row r="1077">
          <cell r="A1077">
            <v>990</v>
          </cell>
          <cell r="B1077" t="str">
            <v>OŠ Vladimira Nazora - Nova Bukovica</v>
          </cell>
        </row>
        <row r="1078">
          <cell r="A1078">
            <v>1942</v>
          </cell>
          <cell r="B1078" t="str">
            <v>OŠ Vladimira Nazora - Pazin</v>
          </cell>
        </row>
        <row r="1079">
          <cell r="A1079">
            <v>1794</v>
          </cell>
          <cell r="B1079" t="str">
            <v>OŠ Vladimira Nazora - Postira</v>
          </cell>
        </row>
        <row r="1080">
          <cell r="A1080">
            <v>1998</v>
          </cell>
          <cell r="B1080" t="str">
            <v>OŠ Vladimira Nazora - Potpićan</v>
          </cell>
        </row>
        <row r="1081">
          <cell r="A1081">
            <v>2137</v>
          </cell>
          <cell r="B1081" t="str">
            <v>OŠ Vladimira Nazora - Pribislavec</v>
          </cell>
        </row>
        <row r="1082">
          <cell r="A1082">
            <v>1985</v>
          </cell>
          <cell r="B1082" t="str">
            <v>OŠ Vladimira Nazora - Rovinj</v>
          </cell>
        </row>
        <row r="1083">
          <cell r="A1083">
            <v>1579</v>
          </cell>
          <cell r="B1083" t="str">
            <v>OŠ Vladimira Nazora - Vinkovci</v>
          </cell>
        </row>
        <row r="1084">
          <cell r="A1084">
            <v>2041</v>
          </cell>
          <cell r="B1084" t="str">
            <v>OŠ Vladimira Nazora - Vrsar</v>
          </cell>
        </row>
        <row r="1085">
          <cell r="A1085">
            <v>2220</v>
          </cell>
          <cell r="B1085" t="str">
            <v>OŠ Vladimira Nazora - Zagreb</v>
          </cell>
        </row>
        <row r="1086">
          <cell r="A1086">
            <v>1260</v>
          </cell>
          <cell r="B1086" t="str">
            <v>OŠ Vladimira Nazora - Škabrnje</v>
          </cell>
        </row>
        <row r="1087">
          <cell r="A1087">
            <v>249</v>
          </cell>
          <cell r="B1087" t="str">
            <v>OŠ Vladimira Vidrića</v>
          </cell>
        </row>
        <row r="1088">
          <cell r="A1088">
            <v>1571</v>
          </cell>
          <cell r="B1088" t="str">
            <v>OŠ Vodice</v>
          </cell>
        </row>
        <row r="1089">
          <cell r="A1089">
            <v>2036</v>
          </cell>
          <cell r="B1089" t="str">
            <v xml:space="preserve">OŠ Vodnjan </v>
          </cell>
        </row>
        <row r="1090">
          <cell r="A1090">
            <v>396</v>
          </cell>
          <cell r="B1090" t="str">
            <v>OŠ Vojnić</v>
          </cell>
        </row>
        <row r="1091">
          <cell r="A1091">
            <v>2267</v>
          </cell>
          <cell r="B1091" t="str">
            <v>OŠ Voltino</v>
          </cell>
        </row>
        <row r="1092">
          <cell r="A1092">
            <v>995</v>
          </cell>
          <cell r="B1092" t="str">
            <v>OŠ Voćin</v>
          </cell>
        </row>
        <row r="1093">
          <cell r="A1093">
            <v>1659</v>
          </cell>
          <cell r="B1093" t="str">
            <v>OŠ Vođinci</v>
          </cell>
        </row>
        <row r="1094">
          <cell r="A1094">
            <v>1245</v>
          </cell>
          <cell r="B1094" t="str">
            <v>OŠ Voštarnica - Zadar</v>
          </cell>
        </row>
        <row r="1095">
          <cell r="A1095">
            <v>2271</v>
          </cell>
          <cell r="B1095" t="str">
            <v>OŠ Vrbani</v>
          </cell>
        </row>
        <row r="1096">
          <cell r="A1096">
            <v>1721</v>
          </cell>
          <cell r="B1096" t="str">
            <v>OŠ Vrgorac</v>
          </cell>
        </row>
        <row r="1097">
          <cell r="A1097">
            <v>1551</v>
          </cell>
          <cell r="B1097" t="str">
            <v>OŠ Vrpolje</v>
          </cell>
        </row>
        <row r="1098">
          <cell r="A1098">
            <v>2305</v>
          </cell>
          <cell r="B1098" t="str">
            <v>OŠ Vugrovec - Kašina</v>
          </cell>
        </row>
        <row r="1099">
          <cell r="A1099">
            <v>2245</v>
          </cell>
          <cell r="B1099" t="str">
            <v>OŠ Vukomerec</v>
          </cell>
        </row>
        <row r="1100">
          <cell r="A1100">
            <v>41</v>
          </cell>
          <cell r="B1100" t="str">
            <v>OŠ Vukovina</v>
          </cell>
        </row>
        <row r="1101">
          <cell r="A1101">
            <v>1246</v>
          </cell>
          <cell r="B1101" t="str">
            <v>OŠ Zadarski otoci - Zadar</v>
          </cell>
        </row>
        <row r="1102">
          <cell r="A1102">
            <v>1907</v>
          </cell>
          <cell r="B1102" t="str">
            <v>OŠ Zagvozd</v>
          </cell>
        </row>
        <row r="1103">
          <cell r="A1103">
            <v>776</v>
          </cell>
          <cell r="B1103" t="str">
            <v>OŠ Zamet</v>
          </cell>
        </row>
        <row r="1104">
          <cell r="A1104">
            <v>2296</v>
          </cell>
          <cell r="B1104" t="str">
            <v>OŠ Zapruđe</v>
          </cell>
        </row>
        <row r="1105">
          <cell r="A1105">
            <v>1055</v>
          </cell>
          <cell r="B1105" t="str">
            <v>OŠ Zdenka Turkovića</v>
          </cell>
        </row>
        <row r="1106">
          <cell r="A1106">
            <v>1257</v>
          </cell>
          <cell r="B1106" t="str">
            <v>OŠ Zemunik</v>
          </cell>
        </row>
        <row r="1107">
          <cell r="A1107">
            <v>153</v>
          </cell>
          <cell r="B1107" t="str">
            <v>OŠ Zlatar Bistrica</v>
          </cell>
        </row>
        <row r="1108">
          <cell r="A1108">
            <v>1422</v>
          </cell>
          <cell r="B1108" t="str">
            <v>OŠ Zmajevac</v>
          </cell>
        </row>
        <row r="1109">
          <cell r="A1109">
            <v>1913</v>
          </cell>
          <cell r="B1109" t="str">
            <v>OŠ Zmijavci</v>
          </cell>
        </row>
        <row r="1110">
          <cell r="A1110">
            <v>890</v>
          </cell>
          <cell r="B1110" t="str">
            <v>OŠ Zrinskih i Frankopana</v>
          </cell>
        </row>
        <row r="1111">
          <cell r="A1111">
            <v>1632</v>
          </cell>
          <cell r="B1111" t="str">
            <v>OŠ Zrinskih Nuštar</v>
          </cell>
        </row>
        <row r="1112">
          <cell r="A1112">
            <v>255</v>
          </cell>
          <cell r="B1112" t="str">
            <v>OŠ Zvonimira Franka</v>
          </cell>
        </row>
        <row r="1113">
          <cell r="A1113">
            <v>734</v>
          </cell>
          <cell r="B1113" t="str">
            <v>OŠ Zvonka Cara</v>
          </cell>
        </row>
        <row r="1114">
          <cell r="A1114">
            <v>1649</v>
          </cell>
          <cell r="B1114" t="str">
            <v>OŠ Čakovci</v>
          </cell>
        </row>
        <row r="1115">
          <cell r="A1115">
            <v>823</v>
          </cell>
          <cell r="B1115" t="str">
            <v>OŠ Čavle</v>
          </cell>
        </row>
        <row r="1116">
          <cell r="A1116">
            <v>632</v>
          </cell>
          <cell r="B1116" t="str">
            <v>OŠ Čazma</v>
          </cell>
        </row>
        <row r="1117">
          <cell r="A1117">
            <v>1411</v>
          </cell>
          <cell r="B1117" t="str">
            <v>OŠ Čeminac</v>
          </cell>
        </row>
        <row r="1118">
          <cell r="A1118">
            <v>1573</v>
          </cell>
          <cell r="B1118" t="str">
            <v>OŠ Čista Velika</v>
          </cell>
        </row>
        <row r="1119">
          <cell r="A1119">
            <v>2216</v>
          </cell>
          <cell r="B1119" t="str">
            <v>OŠ Čučerje</v>
          </cell>
        </row>
        <row r="1120">
          <cell r="A1120">
            <v>1348</v>
          </cell>
          <cell r="B1120" t="str">
            <v>OŠ Đakovački Selci</v>
          </cell>
        </row>
        <row r="1121">
          <cell r="A1121">
            <v>2</v>
          </cell>
          <cell r="B1121" t="str">
            <v>OŠ Đure Deželića - Ivanić Grad</v>
          </cell>
        </row>
        <row r="1122">
          <cell r="A1122">
            <v>167</v>
          </cell>
          <cell r="B1122" t="str">
            <v xml:space="preserve">OŠ Đure Prejca - Desinić </v>
          </cell>
        </row>
        <row r="1123">
          <cell r="A1123">
            <v>170</v>
          </cell>
          <cell r="B1123" t="str">
            <v>OŠ Đurmanec</v>
          </cell>
        </row>
        <row r="1124">
          <cell r="A1124">
            <v>532</v>
          </cell>
          <cell r="B1124" t="str">
            <v>OŠ Đuro Ester</v>
          </cell>
        </row>
        <row r="1125">
          <cell r="A1125">
            <v>1105</v>
          </cell>
          <cell r="B1125" t="str">
            <v>OŠ Đuro Pilar</v>
          </cell>
        </row>
        <row r="1126">
          <cell r="A1126">
            <v>484</v>
          </cell>
          <cell r="B1126" t="str">
            <v>OŠ Šemovec</v>
          </cell>
        </row>
        <row r="1127">
          <cell r="A1127">
            <v>2195</v>
          </cell>
          <cell r="B1127" t="str">
            <v>OŠ Šestine</v>
          </cell>
        </row>
        <row r="1128">
          <cell r="A1128">
            <v>1322</v>
          </cell>
          <cell r="B1128" t="str">
            <v>OŠ Šećerana</v>
          </cell>
        </row>
        <row r="1129">
          <cell r="A1129">
            <v>1961</v>
          </cell>
          <cell r="B1129" t="str">
            <v>OŠ Šijana - Pula</v>
          </cell>
        </row>
        <row r="1130">
          <cell r="A1130">
            <v>1236</v>
          </cell>
          <cell r="B1130" t="str">
            <v>OŠ Šime Budinića - Zadar</v>
          </cell>
        </row>
        <row r="1131">
          <cell r="A1131">
            <v>1233</v>
          </cell>
          <cell r="B1131" t="str">
            <v>OŠ Šimuna Kožičića Benje</v>
          </cell>
        </row>
        <row r="1132">
          <cell r="A1132">
            <v>790</v>
          </cell>
          <cell r="B1132" t="str">
            <v>OŠ Škurinje - Rijeka</v>
          </cell>
        </row>
        <row r="1133">
          <cell r="A1133">
            <v>2908</v>
          </cell>
          <cell r="B1133" t="str">
            <v>OŠ Špansko Oranice</v>
          </cell>
        </row>
        <row r="1134">
          <cell r="A1134">
            <v>711</v>
          </cell>
          <cell r="B1134" t="str">
            <v>OŠ Štefanje</v>
          </cell>
        </row>
        <row r="1135">
          <cell r="A1135">
            <v>2177</v>
          </cell>
          <cell r="B1135" t="str">
            <v>OŠ Štrigova</v>
          </cell>
        </row>
        <row r="1136">
          <cell r="A1136">
            <v>352</v>
          </cell>
          <cell r="B1136" t="str">
            <v>OŠ Švarča</v>
          </cell>
        </row>
        <row r="1137">
          <cell r="A1137">
            <v>61</v>
          </cell>
          <cell r="B1137" t="str">
            <v>OŠ Ščitarjevo</v>
          </cell>
        </row>
        <row r="1138">
          <cell r="A1138">
            <v>436</v>
          </cell>
          <cell r="B1138" t="str">
            <v>OŠ Žakanje</v>
          </cell>
        </row>
        <row r="1139">
          <cell r="A1139">
            <v>2239</v>
          </cell>
          <cell r="B1139" t="str">
            <v>OŠ Žitnjak</v>
          </cell>
        </row>
        <row r="1140">
          <cell r="A1140">
            <v>4057</v>
          </cell>
          <cell r="B1140" t="str">
            <v>OŠ Žnjan-Pazdigrad</v>
          </cell>
        </row>
        <row r="1141">
          <cell r="A1141">
            <v>1774</v>
          </cell>
          <cell r="B1141" t="str">
            <v>OŠ Žrnovnica</v>
          </cell>
        </row>
        <row r="1142">
          <cell r="A1142">
            <v>2129</v>
          </cell>
          <cell r="B1142" t="str">
            <v>OŠ Župa Dubrovačka</v>
          </cell>
        </row>
        <row r="1143">
          <cell r="A1143">
            <v>2210</v>
          </cell>
          <cell r="B1143" t="str">
            <v>OŠ Žuti brijeg</v>
          </cell>
        </row>
        <row r="1144">
          <cell r="A1144">
            <v>2653</v>
          </cell>
          <cell r="B1144" t="str">
            <v>Pazinski kolegij - Klasična gimnazija Pazin s pravom javnosti</v>
          </cell>
        </row>
        <row r="1145">
          <cell r="A1145">
            <v>4035</v>
          </cell>
          <cell r="B1145" t="str">
            <v>Policijska akademija</v>
          </cell>
        </row>
        <row r="1146">
          <cell r="A1146">
            <v>2325</v>
          </cell>
          <cell r="B1146" t="str">
            <v>Poliklinika za rehabilitaciju slušanja i govora SUVAG</v>
          </cell>
        </row>
        <row r="1147">
          <cell r="A1147">
            <v>2551</v>
          </cell>
          <cell r="B1147" t="str">
            <v>Poljoprivredna i veterinarska škola - Osijek</v>
          </cell>
        </row>
        <row r="1148">
          <cell r="A1148">
            <v>2732</v>
          </cell>
          <cell r="B1148" t="str">
            <v>Poljoprivredna škola - Zagreb</v>
          </cell>
        </row>
        <row r="1149">
          <cell r="A1149">
            <v>2530</v>
          </cell>
          <cell r="B1149" t="str">
            <v>Poljoprivredna, prehrambena i veterinarska škola Stanka Ožanića</v>
          </cell>
        </row>
        <row r="1150">
          <cell r="A1150">
            <v>2587</v>
          </cell>
          <cell r="B1150" t="str">
            <v>Poljoprivredno šumarska škola - Vinkovci</v>
          </cell>
        </row>
        <row r="1151">
          <cell r="A1151">
            <v>2498</v>
          </cell>
          <cell r="B1151" t="str">
            <v>Poljoprivredno-prehrambena škola - Požega</v>
          </cell>
        </row>
        <row r="1152">
          <cell r="A1152">
            <v>2478</v>
          </cell>
          <cell r="B1152" t="str">
            <v>Pomorska škola - Bakar</v>
          </cell>
        </row>
        <row r="1153">
          <cell r="A1153">
            <v>2632</v>
          </cell>
          <cell r="B1153" t="str">
            <v>Pomorska škola - Split</v>
          </cell>
        </row>
        <row r="1154">
          <cell r="A1154">
            <v>2524</v>
          </cell>
          <cell r="B1154" t="str">
            <v>Pomorska škola - Zadar</v>
          </cell>
        </row>
        <row r="1155">
          <cell r="A1155">
            <v>2679</v>
          </cell>
          <cell r="B1155" t="str">
            <v>Pomorsko-tehnička škola - Dubrovnik</v>
          </cell>
        </row>
        <row r="1156">
          <cell r="A1156">
            <v>2730</v>
          </cell>
          <cell r="B1156" t="str">
            <v>Poštanska i telekomunikacijska škola - Zagreb</v>
          </cell>
        </row>
        <row r="1157">
          <cell r="A1157">
            <v>2733</v>
          </cell>
          <cell r="B1157" t="str">
            <v>Prehrambeno - tehnološka škola - Zagreb</v>
          </cell>
        </row>
        <row r="1158">
          <cell r="A1158">
            <v>2458</v>
          </cell>
          <cell r="B1158" t="str">
            <v>Prirodoslovna i grafička škola - Rijeka</v>
          </cell>
        </row>
        <row r="1159">
          <cell r="A1159">
            <v>2391</v>
          </cell>
          <cell r="B1159" t="str">
            <v>Prirodoslovna škola - Karlovac</v>
          </cell>
        </row>
        <row r="1160">
          <cell r="A1160">
            <v>2728</v>
          </cell>
          <cell r="B1160" t="str">
            <v>Prirodoslovna škola Vladimira Preloga</v>
          </cell>
        </row>
        <row r="1161">
          <cell r="A1161">
            <v>2529</v>
          </cell>
          <cell r="B1161" t="str">
            <v>Prirodoslovno - grafička škola - Zadar</v>
          </cell>
        </row>
        <row r="1162">
          <cell r="A1162">
            <v>2615</v>
          </cell>
          <cell r="B1162" t="str">
            <v>Prirodoslovno tehnička škola - Split</v>
          </cell>
        </row>
        <row r="1163">
          <cell r="A1163">
            <v>2840</v>
          </cell>
          <cell r="B1163" t="str">
            <v>Privatna ekonomsko-poslovna škola s pravom javnosti - Varaždin</v>
          </cell>
        </row>
        <row r="1164">
          <cell r="A1164">
            <v>2787</v>
          </cell>
          <cell r="B1164" t="str">
            <v>Privatna gimnazija Dr. Časl, s pravom javnosti</v>
          </cell>
        </row>
        <row r="1165">
          <cell r="A1165">
            <v>2777</v>
          </cell>
          <cell r="B1165" t="str">
            <v>Privatna gimnazija i ekonomska škola Katarina Zrinski</v>
          </cell>
        </row>
        <row r="1166">
          <cell r="A1166">
            <v>2790</v>
          </cell>
          <cell r="B1166" t="str">
            <v>Privatna gimnazija i ekonomsko-informatička škola Futura s pravom javnosti</v>
          </cell>
        </row>
        <row r="1167">
          <cell r="A1167">
            <v>2844</v>
          </cell>
          <cell r="B1167" t="str">
            <v>Privatna gimnazija i turističko-ugostiteljska škola Jure Kuprešak  - Zagreb</v>
          </cell>
        </row>
        <row r="1168">
          <cell r="A1168">
            <v>2669</v>
          </cell>
          <cell r="B1168" t="str">
            <v>Privatna gimnazija Juraj Dobrila, s pravom javnosti</v>
          </cell>
        </row>
        <row r="1169">
          <cell r="A1169">
            <v>2640</v>
          </cell>
          <cell r="B1169" t="str">
            <v>Privatna jezična gimnazija Pitagora - srednja škola s pravom javnosti</v>
          </cell>
        </row>
        <row r="1170">
          <cell r="A1170">
            <v>2916</v>
          </cell>
          <cell r="B1170" t="str">
            <v xml:space="preserve">Privatna jezično-informatička gimnazija Leonardo da Vinci </v>
          </cell>
        </row>
        <row r="1171">
          <cell r="A1171">
            <v>2788</v>
          </cell>
          <cell r="B1171" t="str">
            <v>Privatna gimnazija i strukovna škola Svijet s pravom javnosti</v>
          </cell>
        </row>
        <row r="1172">
          <cell r="A1172">
            <v>2774</v>
          </cell>
          <cell r="B1172" t="str">
            <v>Privatna klasična gimnazija s pravom javnosti - Zagreb</v>
          </cell>
        </row>
        <row r="1173">
          <cell r="A1173">
            <v>2941</v>
          </cell>
          <cell r="B1173" t="str">
            <v>Privatna osnovna glazbena škola Bonar</v>
          </cell>
        </row>
        <row r="1174">
          <cell r="A1174">
            <v>1784</v>
          </cell>
          <cell r="B1174" t="str">
            <v>Privatna osnovna glazbena škola Boris Papandopulo</v>
          </cell>
        </row>
        <row r="1175">
          <cell r="A1175">
            <v>1253</v>
          </cell>
          <cell r="B1175" t="str">
            <v>Privatna osnovna škola Nova</v>
          </cell>
        </row>
        <row r="1176">
          <cell r="A1176">
            <v>4002</v>
          </cell>
          <cell r="B1176" t="str">
            <v>Privatna sportska i jezična gimnazija Franjo Bučar</v>
          </cell>
        </row>
        <row r="1177">
          <cell r="A1177">
            <v>4037</v>
          </cell>
          <cell r="B1177" t="str">
            <v>Privatna srednja ekonomska škola "Knez Malduh" Split</v>
          </cell>
        </row>
        <row r="1178">
          <cell r="A1178">
            <v>2784</v>
          </cell>
          <cell r="B1178" t="str">
            <v>Privatna srednja ekonomska škola INOVA s pravom javnosti</v>
          </cell>
        </row>
        <row r="1179">
          <cell r="A1179">
            <v>4031</v>
          </cell>
          <cell r="B1179" t="str">
            <v>Privatna srednja ekonomska škola Verte Nova</v>
          </cell>
        </row>
        <row r="1180">
          <cell r="A1180">
            <v>2915</v>
          </cell>
          <cell r="B1180" t="str">
            <v>Privatna srednja ugostiteljska škola Wallner - Split</v>
          </cell>
        </row>
        <row r="1181">
          <cell r="A1181">
            <v>2641</v>
          </cell>
          <cell r="B1181" t="str">
            <v>Privatna srednja škola Marko Antun de Dominis, s pravom javnosti</v>
          </cell>
        </row>
        <row r="1182">
          <cell r="A1182">
            <v>2417</v>
          </cell>
          <cell r="B1182" t="str">
            <v>Privatna srednja škola Varaždin s pravom javnosti</v>
          </cell>
        </row>
        <row r="1183">
          <cell r="A1183">
            <v>2785</v>
          </cell>
          <cell r="B1183" t="str">
            <v>Privatna umjetnička gimnazija, s pravom javnosti - Zagreb</v>
          </cell>
        </row>
        <row r="1184">
          <cell r="A1184">
            <v>2839</v>
          </cell>
          <cell r="B1184" t="str">
            <v>Privatna varaždinska gimnazija s pravom javnosti</v>
          </cell>
        </row>
        <row r="1185">
          <cell r="A1185">
            <v>2467</v>
          </cell>
          <cell r="B1185" t="str">
            <v>Prometna škola - Rijeka</v>
          </cell>
        </row>
        <row r="1186">
          <cell r="A1186">
            <v>2572</v>
          </cell>
          <cell r="B1186" t="str">
            <v>Prometno-tehnička škola - Šibenik</v>
          </cell>
        </row>
        <row r="1187">
          <cell r="A1187">
            <v>1385</v>
          </cell>
          <cell r="B1187" t="str">
            <v>Prosvjetno-kulturni centar Mađara u Republici Hrvatskoj</v>
          </cell>
        </row>
        <row r="1188">
          <cell r="A1188">
            <v>2725</v>
          </cell>
          <cell r="B1188" t="str">
            <v>Prva ekonomska škola - Zagreb</v>
          </cell>
        </row>
        <row r="1189">
          <cell r="A1189">
            <v>2406</v>
          </cell>
          <cell r="B1189" t="str">
            <v>Prva gimnazija - Varaždin</v>
          </cell>
        </row>
        <row r="1190">
          <cell r="A1190">
            <v>4009</v>
          </cell>
          <cell r="B1190" t="str">
            <v>Prva katolička osnovna škola u Gradu Zagrebu</v>
          </cell>
        </row>
        <row r="1191">
          <cell r="A1191">
            <v>368</v>
          </cell>
          <cell r="B1191" t="str">
            <v>Prva osnovna škola - Ogulin</v>
          </cell>
        </row>
        <row r="1192">
          <cell r="A1192">
            <v>4036</v>
          </cell>
          <cell r="B1192" t="str">
            <v>Prva privatna ekonomska škola Požega</v>
          </cell>
        </row>
        <row r="1193">
          <cell r="A1193">
            <v>3283</v>
          </cell>
          <cell r="B1193" t="str">
            <v>Prva privatna gimnazija - Karlovac</v>
          </cell>
        </row>
        <row r="1194">
          <cell r="A1194">
            <v>2416</v>
          </cell>
          <cell r="B1194" t="str">
            <v>Prva privatna gimnazija s pravom javnosti - Varaždin</v>
          </cell>
        </row>
        <row r="1195">
          <cell r="A1195">
            <v>2773</v>
          </cell>
          <cell r="B1195" t="str">
            <v>Prva privatna gimnazija s pravom javnosti - Zagreb</v>
          </cell>
        </row>
        <row r="1196">
          <cell r="A1196">
            <v>4059</v>
          </cell>
          <cell r="B1196" t="str">
            <v>Privatna gimnazija NOVA s pravom javnosti</v>
          </cell>
        </row>
        <row r="1197">
          <cell r="A1197">
            <v>1982</v>
          </cell>
          <cell r="B1197" t="str">
            <v>Prva privatna osnovna škola Juraj Dobrila s pravom javnosti</v>
          </cell>
        </row>
        <row r="1198">
          <cell r="A1198">
            <v>4038</v>
          </cell>
          <cell r="B1198" t="str">
            <v>Prva privatna škola za osobne usluge Zagreb</v>
          </cell>
        </row>
        <row r="1199">
          <cell r="A1199">
            <v>2457</v>
          </cell>
          <cell r="B1199" t="str">
            <v>Prva riječka hrvatska gimnazija</v>
          </cell>
        </row>
        <row r="1200">
          <cell r="A1200">
            <v>2843</v>
          </cell>
          <cell r="B1200" t="str">
            <v>Prva Srednja informatička škola, s pravom javnosti</v>
          </cell>
        </row>
        <row r="1201">
          <cell r="A1201">
            <v>2538</v>
          </cell>
          <cell r="B1201" t="str">
            <v>Prva srednja škola - Beli Manastir</v>
          </cell>
        </row>
        <row r="1202">
          <cell r="A1202">
            <v>2460</v>
          </cell>
          <cell r="B1202" t="str">
            <v>Prva sušačka hrvatska gimnazija u Rijeci</v>
          </cell>
        </row>
        <row r="1203">
          <cell r="A1203">
            <v>4034</v>
          </cell>
          <cell r="B1203" t="str">
            <v>Pučko otvoreno učilište Zagreb</v>
          </cell>
        </row>
        <row r="1204">
          <cell r="A1204">
            <v>2471</v>
          </cell>
          <cell r="B1204" t="str">
            <v>Salezijanska klasična gimnazija - s pravom javnosti</v>
          </cell>
        </row>
        <row r="1205">
          <cell r="A1205">
            <v>2480</v>
          </cell>
          <cell r="B1205" t="str">
            <v>Srednja glazbena škola Mirković - s pravom javnosti</v>
          </cell>
        </row>
        <row r="1206">
          <cell r="A1206">
            <v>2428</v>
          </cell>
          <cell r="B1206" t="str">
            <v>Srednja gospodarska škola - Križevci</v>
          </cell>
        </row>
        <row r="1207">
          <cell r="A1207">
            <v>2513</v>
          </cell>
          <cell r="B1207" t="str">
            <v>Srednja medicinska škola - Slavonski Brod</v>
          </cell>
        </row>
        <row r="1208">
          <cell r="A1208">
            <v>2689</v>
          </cell>
          <cell r="B1208" t="str">
            <v xml:space="preserve">Srednja poljoprivredna i tehnička škola - Opuzen </v>
          </cell>
        </row>
        <row r="1209">
          <cell r="A1209">
            <v>2604</v>
          </cell>
          <cell r="B1209" t="str">
            <v>Srednja strukovna škola - Makarska</v>
          </cell>
        </row>
        <row r="1210">
          <cell r="A1210">
            <v>2354</v>
          </cell>
          <cell r="B1210" t="str">
            <v>Srednja strukovna škola - Samobor</v>
          </cell>
        </row>
        <row r="1211">
          <cell r="A1211">
            <v>2412</v>
          </cell>
          <cell r="B1211" t="str">
            <v>Srednja strukovna škola - Varaždin</v>
          </cell>
        </row>
        <row r="1212">
          <cell r="A1212">
            <v>2358</v>
          </cell>
          <cell r="B1212" t="str">
            <v>Srednja strukovna škola - Velika Gorica</v>
          </cell>
        </row>
        <row r="1213">
          <cell r="A1213">
            <v>2585</v>
          </cell>
          <cell r="B1213" t="str">
            <v>Srednja strukovna škola - Vinkovci</v>
          </cell>
        </row>
        <row r="1214">
          <cell r="A1214">
            <v>2578</v>
          </cell>
          <cell r="B1214" t="str">
            <v>Srednja strukovna škola - Šibenik</v>
          </cell>
        </row>
        <row r="1215">
          <cell r="A1215">
            <v>2543</v>
          </cell>
          <cell r="B1215" t="str">
            <v>Srednja strukovna škola Antuna Horvata - Đakovo</v>
          </cell>
        </row>
        <row r="1216">
          <cell r="A1216">
            <v>2606</v>
          </cell>
          <cell r="B1216" t="str">
            <v>Srednja strukovna škola bana Josipa Jelačića</v>
          </cell>
        </row>
        <row r="1217">
          <cell r="A1217">
            <v>2611</v>
          </cell>
          <cell r="B1217" t="str">
            <v>Srednja strukovna škola Blaž Jurjev Trogiranin</v>
          </cell>
        </row>
        <row r="1218">
          <cell r="A1218">
            <v>3284</v>
          </cell>
          <cell r="B1218" t="str">
            <v>Srednja strukovna škola Kotva</v>
          </cell>
        </row>
        <row r="1219">
          <cell r="A1219">
            <v>2906</v>
          </cell>
          <cell r="B1219" t="str">
            <v xml:space="preserve">Srednja strukovna škola Kralja Zvonimira </v>
          </cell>
        </row>
        <row r="1220">
          <cell r="A1220">
            <v>2453</v>
          </cell>
          <cell r="B1220" t="str">
            <v xml:space="preserve">Srednja talijanska škola - Rijeka </v>
          </cell>
        </row>
        <row r="1221">
          <cell r="A1221">
            <v>2627</v>
          </cell>
          <cell r="B1221" t="str">
            <v>Srednja tehnička prometna škola - Split</v>
          </cell>
        </row>
        <row r="1222">
          <cell r="A1222">
            <v>4006</v>
          </cell>
          <cell r="B1222" t="str">
            <v>Srednja škola Delnice</v>
          </cell>
        </row>
        <row r="1223">
          <cell r="A1223">
            <v>4018</v>
          </cell>
          <cell r="B1223" t="str">
            <v>Srednja škola Isidora Kršnjavoga Našice</v>
          </cell>
        </row>
        <row r="1224">
          <cell r="A1224">
            <v>4004</v>
          </cell>
          <cell r="B1224" t="str">
            <v>Srednja škola Ludbreg</v>
          </cell>
        </row>
        <row r="1225">
          <cell r="A1225">
            <v>4005</v>
          </cell>
          <cell r="B1225" t="str">
            <v>Srednja škola Novi Marof</v>
          </cell>
        </row>
        <row r="1226">
          <cell r="A1226">
            <v>2667</v>
          </cell>
          <cell r="B1226" t="str">
            <v>Srednja škola s pravom javnosti Manero - Višnjan</v>
          </cell>
        </row>
        <row r="1227">
          <cell r="A1227">
            <v>2419</v>
          </cell>
          <cell r="B1227" t="str">
            <v>Srednja škola u Maruševcu s pravom javnosti</v>
          </cell>
        </row>
        <row r="1228">
          <cell r="A1228">
            <v>2455</v>
          </cell>
          <cell r="B1228" t="str">
            <v>Srednja škola za elektrotehniku i računalstvo - Rijeka</v>
          </cell>
        </row>
        <row r="1229">
          <cell r="A1229">
            <v>2791</v>
          </cell>
          <cell r="B1229" t="str">
            <v>Srpska pravoslavna opća gimnazija Kantakuzina</v>
          </cell>
        </row>
        <row r="1230">
          <cell r="A1230">
            <v>2411</v>
          </cell>
          <cell r="B1230" t="str">
            <v>Strojarska i prometna škola - Varaždin</v>
          </cell>
        </row>
        <row r="1231">
          <cell r="A1231">
            <v>2546</v>
          </cell>
          <cell r="B1231" t="str">
            <v>Strojarska tehnička škola - Osijek</v>
          </cell>
        </row>
        <row r="1232">
          <cell r="A1232">
            <v>2737</v>
          </cell>
          <cell r="B1232" t="str">
            <v>Strojarska tehnička škola Fausta Vrančića</v>
          </cell>
        </row>
        <row r="1233">
          <cell r="A1233">
            <v>2738</v>
          </cell>
          <cell r="B1233" t="str">
            <v>Strojarska tehnička škola Frana Bošnjakovića</v>
          </cell>
        </row>
        <row r="1234">
          <cell r="A1234">
            <v>2452</v>
          </cell>
          <cell r="B1234" t="str">
            <v>Strojarska škola za industrijska i obrtnička zanimanja - Rijeka</v>
          </cell>
        </row>
        <row r="1235">
          <cell r="A1235">
            <v>2462</v>
          </cell>
          <cell r="B1235" t="str">
            <v>Strojarsko brodograđevna škola za industrijska i obrtnička zanimanja - Rijeka</v>
          </cell>
        </row>
        <row r="1236">
          <cell r="A1236">
            <v>2482</v>
          </cell>
          <cell r="B1236" t="str">
            <v>Strukovna škola - Gospić</v>
          </cell>
        </row>
        <row r="1237">
          <cell r="A1237">
            <v>2664</v>
          </cell>
          <cell r="B1237" t="str">
            <v>Strukovna škola - Pula</v>
          </cell>
        </row>
        <row r="1238">
          <cell r="A1238">
            <v>2492</v>
          </cell>
          <cell r="B1238" t="str">
            <v>Strukovna škola - Virovitica</v>
          </cell>
        </row>
        <row r="1239">
          <cell r="A1239">
            <v>2592</v>
          </cell>
          <cell r="B1239" t="str">
            <v>Strukovna škola - Vukovar</v>
          </cell>
        </row>
        <row r="1240">
          <cell r="A1240">
            <v>2420</v>
          </cell>
          <cell r="B1240" t="str">
            <v>Strukovna škola - Đurđevac</v>
          </cell>
        </row>
        <row r="1241">
          <cell r="A1241">
            <v>2672</v>
          </cell>
          <cell r="B1241" t="str">
            <v xml:space="preserve">Strukovna škola Eugena Kumičića - Rovinj </v>
          </cell>
        </row>
        <row r="1242">
          <cell r="A1242">
            <v>2528</v>
          </cell>
          <cell r="B1242" t="str">
            <v>Strukovna škola Vice Vlatkovića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Bartula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2614</v>
          </cell>
          <cell r="B1255" t="str">
            <v>SŠ Braća Radić</v>
          </cell>
        </row>
        <row r="1256">
          <cell r="A1256">
            <v>2646</v>
          </cell>
          <cell r="B1256" t="str">
            <v>SŠ Brač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2568</v>
          </cell>
          <cell r="B1259" t="str">
            <v>SŠ Dalj</v>
          </cell>
        </row>
        <row r="1260">
          <cell r="A1260">
            <v>2445</v>
          </cell>
          <cell r="B1260" t="str">
            <v>SŠ Delnice</v>
          </cell>
        </row>
        <row r="1261">
          <cell r="A1261">
            <v>2639</v>
          </cell>
          <cell r="B1261" t="str">
            <v>SŠ Dental centar Marušić</v>
          </cell>
        </row>
        <row r="1262">
          <cell r="A1262">
            <v>2540</v>
          </cell>
          <cell r="B1262" t="str">
            <v>SŠ Donji Miholjac</v>
          </cell>
        </row>
        <row r="1263">
          <cell r="A1263">
            <v>2443</v>
          </cell>
          <cell r="B1263" t="str">
            <v>SŠ Dr. Antuna Barca - Crikvenica</v>
          </cell>
        </row>
        <row r="1264">
          <cell r="A1264">
            <v>2363</v>
          </cell>
          <cell r="B1264" t="str">
            <v>SŠ Dragutina Stražimira</v>
          </cell>
        </row>
        <row r="1265">
          <cell r="A1265">
            <v>2389</v>
          </cell>
          <cell r="B1265" t="str">
            <v>SŠ Duga Resa</v>
          </cell>
        </row>
        <row r="1266">
          <cell r="A1266">
            <v>2348</v>
          </cell>
          <cell r="B1266" t="str">
            <v>SŠ Dugo Selo</v>
          </cell>
        </row>
        <row r="1267">
          <cell r="A1267">
            <v>2603</v>
          </cell>
          <cell r="B1267" t="str">
            <v>SŠ Fra Andrije Kačića Miošića - Makarska</v>
          </cell>
        </row>
        <row r="1268">
          <cell r="A1268">
            <v>2687</v>
          </cell>
          <cell r="B1268" t="str">
            <v>SŠ Fra Andrije Kačića Miošića - Ploče</v>
          </cell>
        </row>
        <row r="1269">
          <cell r="A1269">
            <v>2373</v>
          </cell>
          <cell r="B1269" t="str">
            <v>SŠ Glina</v>
          </cell>
        </row>
        <row r="1270">
          <cell r="A1270">
            <v>2517</v>
          </cell>
          <cell r="B1270" t="str">
            <v>SŠ Gračac</v>
          </cell>
        </row>
        <row r="1271">
          <cell r="A1271">
            <v>2446</v>
          </cell>
          <cell r="B1271" t="str">
            <v>SŠ Hrvatski kralj Zvonimir</v>
          </cell>
        </row>
        <row r="1272">
          <cell r="A1272">
            <v>2598</v>
          </cell>
          <cell r="B1272" t="str">
            <v>SŠ Hvar</v>
          </cell>
        </row>
        <row r="1273">
          <cell r="A1273">
            <v>2597</v>
          </cell>
          <cell r="B1273" t="str">
            <v>SŠ Ilok</v>
          </cell>
        </row>
        <row r="1274">
          <cell r="A1274">
            <v>2544</v>
          </cell>
          <cell r="B1274" t="str">
            <v>SŠ Isidora Kršnjavoga - Našice</v>
          </cell>
        </row>
        <row r="1275">
          <cell r="A1275">
            <v>2426</v>
          </cell>
          <cell r="B1275" t="str">
            <v>SŠ Ivan Seljanec - Križevci</v>
          </cell>
        </row>
        <row r="1276">
          <cell r="A1276">
            <v>2349</v>
          </cell>
          <cell r="B1276" t="str">
            <v>SŠ Ivan Švear - Ivanić Grad</v>
          </cell>
        </row>
        <row r="1277">
          <cell r="A1277">
            <v>2610</v>
          </cell>
          <cell r="B1277" t="str">
            <v>SŠ Ivana Lucića - Trogir</v>
          </cell>
        </row>
        <row r="1278">
          <cell r="A1278">
            <v>2569</v>
          </cell>
          <cell r="B1278" t="str">
            <v>SŠ Ivana Maštrovića - Drniš</v>
          </cell>
        </row>
        <row r="1279">
          <cell r="A1279">
            <v>2374</v>
          </cell>
          <cell r="B1279" t="str">
            <v>SŠ Ivana Trnskoga</v>
          </cell>
        </row>
        <row r="1280">
          <cell r="A1280">
            <v>2405</v>
          </cell>
          <cell r="B1280" t="str">
            <v>SŠ Ivanec</v>
          </cell>
        </row>
        <row r="1281">
          <cell r="A1281">
            <v>2351</v>
          </cell>
          <cell r="B1281" t="str">
            <v>SŠ Jastrebarsko</v>
          </cell>
        </row>
        <row r="1282">
          <cell r="A1282">
            <v>3175</v>
          </cell>
          <cell r="B1282" t="str">
            <v>SŠ Jelkovec</v>
          </cell>
        </row>
        <row r="1283">
          <cell r="A1283">
            <v>2567</v>
          </cell>
          <cell r="B1283" t="str">
            <v>SŠ Josipa Kozarca - Đurđenovac</v>
          </cell>
        </row>
        <row r="1284">
          <cell r="A1284">
            <v>2605</v>
          </cell>
          <cell r="B1284" t="str">
            <v>SŠ Jure Kaštelan</v>
          </cell>
        </row>
        <row r="1285">
          <cell r="A1285">
            <v>2515</v>
          </cell>
          <cell r="B1285" t="str">
            <v>SŠ Kneza Branimira - Benkovac</v>
          </cell>
        </row>
        <row r="1286">
          <cell r="A1286">
            <v>2370</v>
          </cell>
          <cell r="B1286" t="str">
            <v>SŠ Konjščina</v>
          </cell>
        </row>
        <row r="1287">
          <cell r="A1287">
            <v>2424</v>
          </cell>
          <cell r="B1287" t="str">
            <v>SŠ Koprivnica</v>
          </cell>
        </row>
        <row r="1288">
          <cell r="A1288">
            <v>2364</v>
          </cell>
          <cell r="B1288" t="str">
            <v>SŠ Krapina</v>
          </cell>
        </row>
        <row r="1289">
          <cell r="A1289">
            <v>2905</v>
          </cell>
          <cell r="B1289" t="str">
            <v>SŠ Lovre Montija</v>
          </cell>
        </row>
        <row r="1290">
          <cell r="A1290">
            <v>2963</v>
          </cell>
          <cell r="B1290" t="str">
            <v>SŠ Marka Marulića - Slatina</v>
          </cell>
        </row>
        <row r="1291">
          <cell r="A1291">
            <v>2451</v>
          </cell>
          <cell r="B1291" t="str">
            <v>SŠ Markantuna de Dominisa - Rab</v>
          </cell>
        </row>
        <row r="1292">
          <cell r="A1292">
            <v>2654</v>
          </cell>
          <cell r="B1292" t="str">
            <v>SŠ Mate Balote</v>
          </cell>
        </row>
        <row r="1293">
          <cell r="A1293">
            <v>2651</v>
          </cell>
          <cell r="B1293" t="str">
            <v>SŠ Mate Blažine - Labin</v>
          </cell>
        </row>
        <row r="1294">
          <cell r="A1294">
            <v>2507</v>
          </cell>
          <cell r="B1294" t="str">
            <v>SŠ Matije Antuna Reljkovića - Slavonski Brod</v>
          </cell>
        </row>
        <row r="1295">
          <cell r="A1295">
            <v>2685</v>
          </cell>
          <cell r="B1295" t="str">
            <v>SŠ Metković</v>
          </cell>
        </row>
        <row r="1296">
          <cell r="A1296">
            <v>2378</v>
          </cell>
          <cell r="B1296" t="str">
            <v>SŠ Novska</v>
          </cell>
        </row>
        <row r="1297">
          <cell r="A1297">
            <v>2518</v>
          </cell>
          <cell r="B1297" t="str">
            <v>SŠ Obrovac</v>
          </cell>
        </row>
        <row r="1298">
          <cell r="A1298">
            <v>2371</v>
          </cell>
          <cell r="B1298" t="str">
            <v>SŠ Oroslavje</v>
          </cell>
        </row>
        <row r="1299">
          <cell r="A1299">
            <v>2484</v>
          </cell>
          <cell r="B1299" t="str">
            <v>SŠ Otočac</v>
          </cell>
        </row>
        <row r="1300">
          <cell r="A1300">
            <v>2495</v>
          </cell>
          <cell r="B1300" t="str">
            <v>SŠ Pakrac</v>
          </cell>
        </row>
        <row r="1301">
          <cell r="A1301">
            <v>2485</v>
          </cell>
          <cell r="B1301" t="str">
            <v xml:space="preserve">SŠ Pavla Rittera Vitezovića u Senju </v>
          </cell>
        </row>
        <row r="1302">
          <cell r="A1302">
            <v>2683</v>
          </cell>
          <cell r="B1302" t="str">
            <v>SŠ Petra Šegedina</v>
          </cell>
        </row>
        <row r="1303">
          <cell r="A1303">
            <v>2380</v>
          </cell>
          <cell r="B1303" t="str">
            <v>SŠ Petrinja</v>
          </cell>
        </row>
        <row r="1304">
          <cell r="A1304">
            <v>2494</v>
          </cell>
          <cell r="B1304" t="str">
            <v>SŠ Pitomača</v>
          </cell>
        </row>
        <row r="1305">
          <cell r="A1305">
            <v>2486</v>
          </cell>
          <cell r="B1305" t="str">
            <v>SŠ Plitvička Jezera</v>
          </cell>
        </row>
        <row r="1306">
          <cell r="A1306">
            <v>2368</v>
          </cell>
          <cell r="B1306" t="str">
            <v>SŠ Pregrada</v>
          </cell>
        </row>
        <row r="1307">
          <cell r="A1307">
            <v>2695</v>
          </cell>
          <cell r="B1307" t="str">
            <v>SŠ Prelog</v>
          </cell>
        </row>
        <row r="1308">
          <cell r="A1308">
            <v>2749</v>
          </cell>
          <cell r="B1308" t="str">
            <v>SŠ Sesvete</v>
          </cell>
        </row>
        <row r="1309">
          <cell r="A1309">
            <v>2404</v>
          </cell>
          <cell r="B1309" t="str">
            <v>SŠ Slunj</v>
          </cell>
        </row>
        <row r="1310">
          <cell r="A1310">
            <v>2487</v>
          </cell>
          <cell r="B1310" t="str">
            <v>SŠ Stjepan Ivšić</v>
          </cell>
        </row>
        <row r="1311">
          <cell r="A1311">
            <v>2613</v>
          </cell>
          <cell r="B1311" t="str">
            <v>SŠ Tin Ujević - Vrgorac</v>
          </cell>
        </row>
        <row r="1312">
          <cell r="A1312">
            <v>2375</v>
          </cell>
          <cell r="B1312" t="str">
            <v>SŠ Tina Ujevića - Kutina</v>
          </cell>
        </row>
        <row r="1313">
          <cell r="A1313">
            <v>2388</v>
          </cell>
          <cell r="B1313" t="str">
            <v>SŠ Topusko</v>
          </cell>
        </row>
        <row r="1314">
          <cell r="A1314">
            <v>2566</v>
          </cell>
          <cell r="B1314" t="str">
            <v>SŠ Valpovo</v>
          </cell>
        </row>
        <row r="1315">
          <cell r="A1315">
            <v>2684</v>
          </cell>
          <cell r="B1315" t="str">
            <v>SŠ Vela Luka</v>
          </cell>
        </row>
        <row r="1316">
          <cell r="A1316">
            <v>2383</v>
          </cell>
          <cell r="B1316" t="str">
            <v>SŠ Viktorovac</v>
          </cell>
        </row>
        <row r="1317">
          <cell r="A1317">
            <v>2647</v>
          </cell>
          <cell r="B1317" t="str">
            <v>SŠ Vladimir Gortan - Buje</v>
          </cell>
        </row>
        <row r="1318">
          <cell r="A1318">
            <v>2444</v>
          </cell>
          <cell r="B1318" t="str">
            <v>SŠ Vladimir Nazor</v>
          </cell>
        </row>
        <row r="1319">
          <cell r="A1319">
            <v>2361</v>
          </cell>
          <cell r="B1319" t="str">
            <v>SŠ Vrbovec</v>
          </cell>
        </row>
        <row r="1320">
          <cell r="A1320">
            <v>2365</v>
          </cell>
          <cell r="B1320" t="str">
            <v>SŠ Zabok</v>
          </cell>
        </row>
        <row r="1321">
          <cell r="A1321">
            <v>2372</v>
          </cell>
          <cell r="B1321" t="str">
            <v>SŠ Zlatar</v>
          </cell>
        </row>
        <row r="1322">
          <cell r="A1322">
            <v>2671</v>
          </cell>
          <cell r="B1322" t="str">
            <v>SŠ Zvane Črnje - Rovinj</v>
          </cell>
        </row>
        <row r="1323">
          <cell r="A1323">
            <v>3162</v>
          </cell>
          <cell r="B1323" t="str">
            <v>SŠ Čakovec</v>
          </cell>
        </row>
        <row r="1324">
          <cell r="A1324">
            <v>2437</v>
          </cell>
          <cell r="B1324" t="str">
            <v>SŠ Čazma</v>
          </cell>
        </row>
        <row r="1325">
          <cell r="A1325">
            <v>4011</v>
          </cell>
          <cell r="B1325" t="str">
            <v>Talijanska osnovna škola - Bernardo Parentin Poreč</v>
          </cell>
        </row>
        <row r="1326">
          <cell r="A1326">
            <v>1925</v>
          </cell>
          <cell r="B1326" t="str">
            <v>Talijanska osnovna škola - Buje</v>
          </cell>
        </row>
        <row r="1327">
          <cell r="A1327">
            <v>2018</v>
          </cell>
          <cell r="B1327" t="str">
            <v>Talijanska osnovna škola - Novigrad</v>
          </cell>
        </row>
        <row r="1328">
          <cell r="A1328">
            <v>1960</v>
          </cell>
          <cell r="B1328" t="str">
            <v xml:space="preserve">Talijanska osnovna škola - Poreč </v>
          </cell>
        </row>
        <row r="1329">
          <cell r="A1329">
            <v>1983</v>
          </cell>
          <cell r="B1329" t="str">
            <v>Talijanska osnovna škola Bernardo Benussi - Rovinj</v>
          </cell>
        </row>
        <row r="1330">
          <cell r="A1330">
            <v>2030</v>
          </cell>
          <cell r="B1330" t="str">
            <v>Talijanska osnovna škola Galileo Galilei - Umag</v>
          </cell>
        </row>
        <row r="1331">
          <cell r="A1331">
            <v>2670</v>
          </cell>
          <cell r="B1331" t="str">
            <v xml:space="preserve">Talijanska srednja škola - Rovinj </v>
          </cell>
        </row>
        <row r="1332">
          <cell r="A1332">
            <v>2660</v>
          </cell>
          <cell r="B1332" t="str">
            <v>Talijanska srednja škola Dante Alighieri - Pula</v>
          </cell>
        </row>
        <row r="1333">
          <cell r="A1333">
            <v>2648</v>
          </cell>
          <cell r="B1333" t="str">
            <v>Talijanska srednja škola Leonardo da Vinci - Buje</v>
          </cell>
        </row>
        <row r="1334">
          <cell r="A1334">
            <v>2608</v>
          </cell>
          <cell r="B1334" t="str">
            <v>Tehnička i industrijska škola Ruđera Boškovića u Sinju</v>
          </cell>
        </row>
        <row r="1335">
          <cell r="A1335">
            <v>2433</v>
          </cell>
          <cell r="B1335" t="str">
            <v>Tehnička škola - Bjelovar</v>
          </cell>
        </row>
        <row r="1336">
          <cell r="A1336">
            <v>2438</v>
          </cell>
          <cell r="B1336" t="str">
            <v>Tehnička škola - Daruvar</v>
          </cell>
        </row>
        <row r="1337">
          <cell r="A1337">
            <v>2395</v>
          </cell>
          <cell r="B1337" t="str">
            <v>Tehnička škola - Karlovac</v>
          </cell>
        </row>
        <row r="1338">
          <cell r="A1338">
            <v>2376</v>
          </cell>
          <cell r="B1338" t="str">
            <v>Tehnička škola - Kutina</v>
          </cell>
        </row>
        <row r="1339">
          <cell r="A1339">
            <v>2499</v>
          </cell>
          <cell r="B1339" t="str">
            <v>Tehnička škola - Požega</v>
          </cell>
        </row>
        <row r="1340">
          <cell r="A1340">
            <v>2663</v>
          </cell>
          <cell r="B1340" t="str">
            <v>Tehnička škola - Pula</v>
          </cell>
        </row>
        <row r="1341">
          <cell r="A1341">
            <v>2385</v>
          </cell>
          <cell r="B1341" t="str">
            <v>Tehnička škola - Sisak</v>
          </cell>
        </row>
        <row r="1342">
          <cell r="A1342">
            <v>2511</v>
          </cell>
          <cell r="B1342" t="str">
            <v>Tehnička škola - Slavonski Brod</v>
          </cell>
        </row>
        <row r="1343">
          <cell r="A1343">
            <v>2490</v>
          </cell>
          <cell r="B1343" t="str">
            <v>Tehnička škola - Virovitica</v>
          </cell>
        </row>
        <row r="1344">
          <cell r="A1344">
            <v>2527</v>
          </cell>
          <cell r="B1344" t="str">
            <v>Tehnička škola - Zadar</v>
          </cell>
        </row>
        <row r="1345">
          <cell r="A1345">
            <v>2740</v>
          </cell>
          <cell r="B1345" t="str">
            <v>Tehnička škola - Zagreb</v>
          </cell>
        </row>
        <row r="1346">
          <cell r="A1346">
            <v>2692</v>
          </cell>
          <cell r="B1346" t="str">
            <v>Tehnička škola - Čakovec</v>
          </cell>
        </row>
        <row r="1347">
          <cell r="A1347">
            <v>2576</v>
          </cell>
          <cell r="B1347" t="str">
            <v>Tehnička škola - Šibenik</v>
          </cell>
        </row>
        <row r="1348">
          <cell r="A1348">
            <v>2596</v>
          </cell>
          <cell r="B1348" t="str">
            <v>Tehnička škola - Županja</v>
          </cell>
        </row>
        <row r="1349">
          <cell r="A1349">
            <v>2553</v>
          </cell>
          <cell r="B1349" t="str">
            <v>Tehnička škola i prirodoslovna gimnazija Ruđera Boškovića - Osijek</v>
          </cell>
        </row>
        <row r="1350">
          <cell r="A1350">
            <v>2591</v>
          </cell>
          <cell r="B1350" t="str">
            <v>Tehnička škola Nikole Tesle - Vukovar</v>
          </cell>
        </row>
        <row r="1351">
          <cell r="A1351">
            <v>2581</v>
          </cell>
          <cell r="B1351" t="str">
            <v>Tehnička škola Ruđera Boškovića - Vinkovci</v>
          </cell>
        </row>
        <row r="1352">
          <cell r="A1352">
            <v>2764</v>
          </cell>
          <cell r="B1352" t="str">
            <v>Tehnička škola Ruđera Boškovića - Zagreb</v>
          </cell>
        </row>
        <row r="1353">
          <cell r="A1353">
            <v>2601</v>
          </cell>
          <cell r="B1353" t="str">
            <v>Tehnička škola u Imotskom</v>
          </cell>
        </row>
        <row r="1354">
          <cell r="A1354">
            <v>2463</v>
          </cell>
          <cell r="B1354" t="str">
            <v>Tehnička škola za strojarstvo i brodogradnju - Rijeka</v>
          </cell>
        </row>
        <row r="1355">
          <cell r="A1355">
            <v>2628</v>
          </cell>
          <cell r="B1355" t="str">
            <v>Tehnička škola za strojarstvo i mehatroniku - Split</v>
          </cell>
        </row>
        <row r="1356">
          <cell r="A1356">
            <v>2727</v>
          </cell>
          <cell r="B1356" t="str">
            <v>Treća ekonomska škola - Zagreb</v>
          </cell>
        </row>
        <row r="1357">
          <cell r="A1357">
            <v>2557</v>
          </cell>
          <cell r="B1357" t="str">
            <v>Trgovačka i komercijalna škola davor Milas - Osijek</v>
          </cell>
        </row>
        <row r="1358">
          <cell r="A1358">
            <v>2454</v>
          </cell>
          <cell r="B1358" t="str">
            <v>Trgovačka i tekstilna škola u Rijeci</v>
          </cell>
        </row>
        <row r="1359">
          <cell r="A1359">
            <v>2746</v>
          </cell>
          <cell r="B1359" t="str">
            <v>Trgovačka škola - Zagreb</v>
          </cell>
        </row>
        <row r="1360">
          <cell r="A1360">
            <v>2396</v>
          </cell>
          <cell r="B1360" t="str">
            <v>Trgovačko - ugostiteljska škola - Karlovac</v>
          </cell>
        </row>
        <row r="1361">
          <cell r="A1361">
            <v>2680</v>
          </cell>
          <cell r="B1361" t="str">
            <v>Turistička i ugostiteljska škola - Dubrovnik</v>
          </cell>
        </row>
        <row r="1362">
          <cell r="A1362">
            <v>2635</v>
          </cell>
          <cell r="B1362" t="str">
            <v>Turističko - ugostiteljska škola - Split</v>
          </cell>
        </row>
        <row r="1363">
          <cell r="A1363">
            <v>2655</v>
          </cell>
          <cell r="B1363" t="str">
            <v xml:space="preserve">Turističko - ugostiteljska škola Antona Štifanića - Poreč </v>
          </cell>
        </row>
        <row r="1364">
          <cell r="A1364">
            <v>2435</v>
          </cell>
          <cell r="B1364" t="str">
            <v>Turističko-ugostiteljska i prehrambena škola - Bjelovar</v>
          </cell>
        </row>
        <row r="1365">
          <cell r="A1365">
            <v>2574</v>
          </cell>
          <cell r="B1365" t="str">
            <v>Turističko-ugostiteljska škola - Šibenik</v>
          </cell>
        </row>
        <row r="1366">
          <cell r="A1366">
            <v>2447</v>
          </cell>
          <cell r="B1366" t="str">
            <v>Ugostiteljska škola - Opatija</v>
          </cell>
        </row>
        <row r="1367">
          <cell r="A1367">
            <v>2555</v>
          </cell>
          <cell r="B1367" t="str">
            <v>Ugostiteljsko - turistička škola - Osijek</v>
          </cell>
        </row>
        <row r="1368">
          <cell r="A1368">
            <v>2729</v>
          </cell>
          <cell r="B1368" t="str">
            <v>Ugostiteljsko-turističko učilište - Zagreb</v>
          </cell>
        </row>
        <row r="1369">
          <cell r="A1369">
            <v>2914</v>
          </cell>
          <cell r="B1369" t="str">
            <v>Umjetnička gimnazija Ars Animae s pravom javnosti - Split</v>
          </cell>
        </row>
        <row r="1370">
          <cell r="A1370">
            <v>60</v>
          </cell>
          <cell r="B1370" t="str">
            <v>Umjetnička škola Franje Lučića</v>
          </cell>
        </row>
        <row r="1371">
          <cell r="A1371">
            <v>2059</v>
          </cell>
          <cell r="B1371" t="str">
            <v>Umjetnička škola Luke Sorkočevića - Dubrovnik</v>
          </cell>
        </row>
        <row r="1372">
          <cell r="A1372">
            <v>2139</v>
          </cell>
          <cell r="B1372" t="str">
            <v>Umjetnička škola Miroslav Magdalenić - Čakovec</v>
          </cell>
        </row>
        <row r="1373">
          <cell r="A1373">
            <v>1959</v>
          </cell>
          <cell r="B1373" t="str">
            <v>Umjetnička škola Poreč</v>
          </cell>
        </row>
        <row r="1374">
          <cell r="A1374">
            <v>2745</v>
          </cell>
          <cell r="B1374" t="str">
            <v>Upravna škola Zagreb</v>
          </cell>
        </row>
        <row r="1375">
          <cell r="A1375">
            <v>4001</v>
          </cell>
          <cell r="B1375" t="str">
            <v>Učenički dom</v>
          </cell>
        </row>
        <row r="1376">
          <cell r="A1376">
            <v>4046</v>
          </cell>
          <cell r="B1376" t="str">
            <v>Učenički dom Hrvatski učiteljski konvikt</v>
          </cell>
        </row>
        <row r="1377">
          <cell r="A1377">
            <v>4048</v>
          </cell>
          <cell r="B1377" t="str">
            <v>Učenički dom Lovran</v>
          </cell>
        </row>
        <row r="1378">
          <cell r="A1378">
            <v>4049</v>
          </cell>
          <cell r="B1378" t="str">
            <v>Učenički dom Marije Jambrišak</v>
          </cell>
        </row>
        <row r="1379">
          <cell r="A1379">
            <v>4054</v>
          </cell>
          <cell r="B1379" t="str">
            <v>Učenički dom Varaždin</v>
          </cell>
        </row>
        <row r="1380">
          <cell r="A1380">
            <v>2845</v>
          </cell>
          <cell r="B1380" t="str">
            <v>Učilište za popularnu i jazz glazbu</v>
          </cell>
        </row>
        <row r="1381">
          <cell r="A1381">
            <v>2700</v>
          </cell>
          <cell r="B1381" t="str">
            <v>V. gimnazija - Zagreb</v>
          </cell>
        </row>
        <row r="1382">
          <cell r="A1382">
            <v>2623</v>
          </cell>
          <cell r="B1382" t="str">
            <v>V. gimnazija Vladimir Nazor - Split</v>
          </cell>
        </row>
        <row r="1383">
          <cell r="A1383">
            <v>630</v>
          </cell>
          <cell r="B1383" t="str">
            <v>V. osnovna škola - Bjelovar</v>
          </cell>
        </row>
        <row r="1384">
          <cell r="A1384">
            <v>465</v>
          </cell>
          <cell r="B1384" t="str">
            <v>V. osnovna škola - Varaždin</v>
          </cell>
        </row>
        <row r="1385">
          <cell r="A1385">
            <v>2719</v>
          </cell>
          <cell r="B1385" t="str">
            <v>Veterinarska škola - Zagreb</v>
          </cell>
        </row>
        <row r="1386">
          <cell r="A1386">
            <v>466</v>
          </cell>
          <cell r="B1386" t="str">
            <v>VI. osnovna škola - Varaždin</v>
          </cell>
        </row>
        <row r="1387">
          <cell r="A1387">
            <v>2702</v>
          </cell>
          <cell r="B1387" t="str">
            <v>VII. gimnazija - Zagreb</v>
          </cell>
        </row>
        <row r="1388">
          <cell r="A1388">
            <v>468</v>
          </cell>
          <cell r="B1388" t="str">
            <v>VII. osnovna škola - Varaždin</v>
          </cell>
        </row>
        <row r="1389">
          <cell r="A1389">
            <v>2330</v>
          </cell>
          <cell r="B1389" t="str">
            <v>Waldorfska škola u Zagrebu</v>
          </cell>
        </row>
        <row r="1390">
          <cell r="A1390">
            <v>2705</v>
          </cell>
          <cell r="B1390" t="str">
            <v>X. gimnazija Ivan Supek - Zagreb</v>
          </cell>
        </row>
        <row r="1391">
          <cell r="A1391">
            <v>2706</v>
          </cell>
          <cell r="B1391" t="str">
            <v>XI. gimnazija - Zagreb</v>
          </cell>
        </row>
        <row r="1392">
          <cell r="A1392">
            <v>2707</v>
          </cell>
          <cell r="B1392" t="str">
            <v>XII. gimnazija - Zagreb</v>
          </cell>
        </row>
        <row r="1393">
          <cell r="A1393">
            <v>2708</v>
          </cell>
          <cell r="B1393" t="str">
            <v>XIII. gimnazija - Zagreb</v>
          </cell>
        </row>
        <row r="1394">
          <cell r="A1394">
            <v>2710</v>
          </cell>
          <cell r="B1394" t="str">
            <v>XV. gimnazija - Zagreb</v>
          </cell>
        </row>
        <row r="1395">
          <cell r="A1395">
            <v>2711</v>
          </cell>
          <cell r="B1395" t="str">
            <v>XVI. gimnazija - Zagreb</v>
          </cell>
        </row>
        <row r="1396">
          <cell r="A1396">
            <v>2713</v>
          </cell>
          <cell r="B1396" t="str">
            <v>XVIII. gimnazija - Zagreb</v>
          </cell>
        </row>
        <row r="1397">
          <cell r="A1397">
            <v>2536</v>
          </cell>
          <cell r="B1397" t="str">
            <v>Zadarska privatna gimnazija s pravom javnosti</v>
          </cell>
        </row>
        <row r="1398">
          <cell r="A1398">
            <v>4000</v>
          </cell>
          <cell r="B1398" t="str">
            <v>Zadruga</v>
          </cell>
        </row>
        <row r="1399">
          <cell r="A1399">
            <v>2775</v>
          </cell>
          <cell r="B1399" t="str">
            <v>Zagrebačka umjetnička gimnazija s pravom javnosti</v>
          </cell>
        </row>
        <row r="1400">
          <cell r="A1400">
            <v>2586</v>
          </cell>
          <cell r="B1400" t="str">
            <v>Zdravstvena i veterinarska škola Dr. Andrije Štampara - Vinkovci</v>
          </cell>
        </row>
        <row r="1401">
          <cell r="A1401">
            <v>2634</v>
          </cell>
          <cell r="B1401" t="str">
            <v>Zdravstvena škola - Split</v>
          </cell>
        </row>
        <row r="1402">
          <cell r="A1402">
            <v>2714</v>
          </cell>
          <cell r="B1402" t="str">
            <v>Zdravstveno učilište - Zagreb</v>
          </cell>
        </row>
        <row r="1403">
          <cell r="A1403">
            <v>2359</v>
          </cell>
          <cell r="B1403" t="str">
            <v>Zrakoplovna tehnička škola Rudolfa Perešina</v>
          </cell>
        </row>
        <row r="1404">
          <cell r="A1404">
            <v>646</v>
          </cell>
          <cell r="B1404" t="str">
            <v>Češka osnovna škola Jana Amosa Komenskog - Daruvar</v>
          </cell>
        </row>
        <row r="1405">
          <cell r="A1405">
            <v>690</v>
          </cell>
          <cell r="B1405" t="str">
            <v>Češka osnovna škola Josipa Ružičke - Končanica</v>
          </cell>
        </row>
        <row r="1406">
          <cell r="A1406">
            <v>2580</v>
          </cell>
          <cell r="B1406" t="str">
            <v>Šibenska privatna gimnazija s pravom javnosti</v>
          </cell>
        </row>
        <row r="1407">
          <cell r="A1407">
            <v>2342</v>
          </cell>
          <cell r="B1407" t="str">
            <v>Škola kreativnog razvoja dr.Časl</v>
          </cell>
        </row>
        <row r="1408">
          <cell r="A1408">
            <v>2633</v>
          </cell>
          <cell r="B1408" t="str">
            <v>Škola likovnih umjetnosti - Split</v>
          </cell>
        </row>
        <row r="1409">
          <cell r="A1409">
            <v>2531</v>
          </cell>
          <cell r="B1409" t="str">
            <v>Škola primijenjene umjetnosti i dizajna - Zadar</v>
          </cell>
        </row>
        <row r="1410">
          <cell r="A1410">
            <v>2747</v>
          </cell>
          <cell r="B1410" t="str">
            <v>Škola primijenjene umjetnosti i dizajna - Zagreb</v>
          </cell>
        </row>
        <row r="1411">
          <cell r="A1411">
            <v>2558</v>
          </cell>
          <cell r="B1411" t="str">
            <v>Škola primijenjene umjetnosti i dizajna Osijek</v>
          </cell>
        </row>
        <row r="1412">
          <cell r="A1412">
            <v>2659</v>
          </cell>
          <cell r="B1412" t="str">
            <v>Škola primijenjenih umjetnosti i dizajna - Pula</v>
          </cell>
        </row>
        <row r="1413">
          <cell r="A1413">
            <v>2327</v>
          </cell>
          <cell r="B1413" t="str">
            <v>Škola suvremenog plesa Ane Maletić - Zagreb</v>
          </cell>
        </row>
        <row r="1414">
          <cell r="A1414">
            <v>2731</v>
          </cell>
          <cell r="B1414" t="str">
            <v>Škola za cestovni promet - Zagreb</v>
          </cell>
        </row>
        <row r="1415">
          <cell r="A1415">
            <v>2631</v>
          </cell>
          <cell r="B1415" t="str">
            <v>Škola za dizajn, grafiku i održivu gradnju - Split</v>
          </cell>
        </row>
        <row r="1416">
          <cell r="A1416">
            <v>2326</v>
          </cell>
          <cell r="B1416" t="str">
            <v>Škola za klasični balet - Zagreb</v>
          </cell>
        </row>
        <row r="1417">
          <cell r="A1417">
            <v>2715</v>
          </cell>
          <cell r="B1417" t="str">
            <v>Škola za medicinske sestre Mlinarska</v>
          </cell>
        </row>
        <row r="1418">
          <cell r="A1418">
            <v>2716</v>
          </cell>
          <cell r="B1418" t="str">
            <v>Škola za medicinske sestre Vinogradska</v>
          </cell>
        </row>
        <row r="1419">
          <cell r="A1419">
            <v>2718</v>
          </cell>
          <cell r="B1419" t="str">
            <v>Škola za medicinske sestre Vrapče</v>
          </cell>
        </row>
        <row r="1420">
          <cell r="A1420">
            <v>2744</v>
          </cell>
          <cell r="B1420" t="str">
            <v>Škola za montažu instalacija i metalnih konstrukcija</v>
          </cell>
        </row>
        <row r="1421">
          <cell r="A1421">
            <v>1980</v>
          </cell>
          <cell r="B1421" t="str">
            <v>Škola za odgoj i obrazovanje - Pula</v>
          </cell>
        </row>
        <row r="1422">
          <cell r="A1422">
            <v>2559</v>
          </cell>
          <cell r="B1422" t="str">
            <v>Škola za osposobljavanje i obrazovanje Vinko Bek</v>
          </cell>
        </row>
        <row r="1423">
          <cell r="A1423">
            <v>2717</v>
          </cell>
          <cell r="B1423" t="str">
            <v>Škola za primalje - Zagreb</v>
          </cell>
        </row>
        <row r="1424">
          <cell r="A1424">
            <v>2473</v>
          </cell>
          <cell r="B1424" t="str">
            <v>Škola za primijenjenu umjetnost u Rijeci</v>
          </cell>
        </row>
        <row r="1425">
          <cell r="A1425">
            <v>2734</v>
          </cell>
          <cell r="B1425" t="str">
            <v>Škola za modu i dizajn</v>
          </cell>
        </row>
        <row r="1426">
          <cell r="A1426">
            <v>2656</v>
          </cell>
          <cell r="B1426" t="str">
            <v>Škola za turizam, ugostiteljstvo i trgovinu - Pula</v>
          </cell>
        </row>
        <row r="1427">
          <cell r="A1427">
            <v>2366</v>
          </cell>
          <cell r="B1427" t="str">
            <v>Škola za umjetnost, dizajn, grafiku i odjeću - Zabok</v>
          </cell>
        </row>
        <row r="1428">
          <cell r="A1428">
            <v>2748</v>
          </cell>
          <cell r="B1428" t="str">
            <v>Športska gimnazija - Zagreb</v>
          </cell>
        </row>
        <row r="1429">
          <cell r="A1429">
            <v>2393</v>
          </cell>
          <cell r="B1429" t="str">
            <v>Šumarska i drvodjeljska škola - Karlovac</v>
          </cell>
        </row>
        <row r="1430">
          <cell r="A1430">
            <v>2477</v>
          </cell>
          <cell r="B1430" t="str">
            <v>Željeznička tehnička škola - Moravice</v>
          </cell>
        </row>
        <row r="1431">
          <cell r="A1431">
            <v>2751</v>
          </cell>
          <cell r="B1431" t="str">
            <v>Ženska opća gimnazija Družbe sestara milosrdnica - s pravom javnosti</v>
          </cell>
        </row>
        <row r="1432">
          <cell r="A1432">
            <v>4043</v>
          </cell>
          <cell r="B1432" t="str">
            <v>Ženski đački dom Dubrovnik</v>
          </cell>
        </row>
        <row r="1433">
          <cell r="A1433">
            <v>4007</v>
          </cell>
          <cell r="B1433" t="str">
            <v>Ženski đački dom Split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4065</v>
          </cell>
          <cell r="B718" t="str">
            <v>OŠ Kralja Zvonimira</v>
          </cell>
        </row>
        <row r="719">
          <cell r="A719">
            <v>830</v>
          </cell>
          <cell r="B719" t="str">
            <v>OŠ Kraljevica</v>
          </cell>
        </row>
        <row r="720">
          <cell r="A720">
            <v>2875</v>
          </cell>
          <cell r="B720" t="str">
            <v>OŠ Kraljice Jelene</v>
          </cell>
        </row>
        <row r="721">
          <cell r="A721">
            <v>190</v>
          </cell>
          <cell r="B721" t="str">
            <v>OŠ Krapinske Toplice</v>
          </cell>
        </row>
        <row r="722">
          <cell r="A722">
            <v>1226</v>
          </cell>
          <cell r="B722" t="str">
            <v>OŠ Krune Krstića - Zadar</v>
          </cell>
        </row>
        <row r="723">
          <cell r="A723">
            <v>88</v>
          </cell>
          <cell r="B723" t="str">
            <v>OŠ Ksavera Šandora Gjalskog - Donja Zelina</v>
          </cell>
        </row>
        <row r="724">
          <cell r="A724">
            <v>150</v>
          </cell>
          <cell r="B724" t="str">
            <v>OŠ Ksavera Šandora Gjalskog - Zabok</v>
          </cell>
        </row>
        <row r="725">
          <cell r="A725">
            <v>2198</v>
          </cell>
          <cell r="B725" t="str">
            <v>OŠ Ksavera Šandora Gjalskog - Zagreb</v>
          </cell>
        </row>
        <row r="726">
          <cell r="A726">
            <v>2116</v>
          </cell>
          <cell r="B726" t="str">
            <v>OŠ Kula Norinska</v>
          </cell>
        </row>
        <row r="727">
          <cell r="A727">
            <v>2106</v>
          </cell>
          <cell r="B727" t="str">
            <v>OŠ Kuna</v>
          </cell>
        </row>
        <row r="728">
          <cell r="A728">
            <v>100</v>
          </cell>
          <cell r="B728" t="str">
            <v>OŠ Kupljenovo</v>
          </cell>
        </row>
        <row r="729">
          <cell r="A729">
            <v>2141</v>
          </cell>
          <cell r="B729" t="str">
            <v>OŠ Kuršanec</v>
          </cell>
        </row>
        <row r="730">
          <cell r="A730">
            <v>2202</v>
          </cell>
          <cell r="B730" t="str">
            <v>OŠ Kustošija</v>
          </cell>
        </row>
        <row r="731">
          <cell r="A731">
            <v>1392</v>
          </cell>
          <cell r="B731" t="str">
            <v>OŠ Ladimirevci</v>
          </cell>
        </row>
        <row r="732">
          <cell r="A732">
            <v>2049</v>
          </cell>
          <cell r="B732" t="str">
            <v>OŠ Lapad</v>
          </cell>
        </row>
        <row r="733">
          <cell r="A733">
            <v>1452</v>
          </cell>
          <cell r="B733" t="str">
            <v>OŠ Laslovo</v>
          </cell>
        </row>
        <row r="734">
          <cell r="A734">
            <v>2884</v>
          </cell>
          <cell r="B734" t="str">
            <v>OŠ Lauder-Hugo Kon</v>
          </cell>
        </row>
        <row r="735">
          <cell r="A735">
            <v>566</v>
          </cell>
          <cell r="B735" t="str">
            <v>OŠ Legrad</v>
          </cell>
        </row>
        <row r="736">
          <cell r="A736">
            <v>2917</v>
          </cell>
          <cell r="B736" t="str">
            <v>OŠ Libar</v>
          </cell>
        </row>
        <row r="737">
          <cell r="A737">
            <v>187</v>
          </cell>
          <cell r="B737" t="str">
            <v>OŠ Lijepa Naša</v>
          </cell>
        </row>
        <row r="738">
          <cell r="A738">
            <v>1084</v>
          </cell>
          <cell r="B738" t="str">
            <v>OŠ Lipik</v>
          </cell>
        </row>
        <row r="739">
          <cell r="A739">
            <v>1641</v>
          </cell>
          <cell r="B739" t="str">
            <v>OŠ Lipovac</v>
          </cell>
        </row>
        <row r="740">
          <cell r="A740">
            <v>4058</v>
          </cell>
          <cell r="B740" t="str">
            <v>OŠ Lotrščak</v>
          </cell>
        </row>
        <row r="741">
          <cell r="A741">
            <v>1629</v>
          </cell>
          <cell r="B741" t="str">
            <v>OŠ Lovas</v>
          </cell>
        </row>
        <row r="742">
          <cell r="A742">
            <v>935</v>
          </cell>
          <cell r="B742" t="str">
            <v>OŠ Lovinac</v>
          </cell>
        </row>
        <row r="743">
          <cell r="A743">
            <v>2241</v>
          </cell>
          <cell r="B743" t="str">
            <v>OŠ Lovre pl. Matačića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450</v>
          </cell>
          <cell r="B746" t="str">
            <v>OŠ Ludbreg</v>
          </cell>
        </row>
        <row r="747">
          <cell r="A747">
            <v>324</v>
          </cell>
          <cell r="B747" t="str">
            <v>OŠ Ludina</v>
          </cell>
        </row>
        <row r="748">
          <cell r="A748">
            <v>1427</v>
          </cell>
          <cell r="B748" t="str">
            <v>OŠ Lug - Laskói Általános Iskola</v>
          </cell>
        </row>
        <row r="749">
          <cell r="A749">
            <v>2886</v>
          </cell>
          <cell r="B749" t="str">
            <v>OŠ Luka - Luka</v>
          </cell>
        </row>
        <row r="750">
          <cell r="A750">
            <v>2910</v>
          </cell>
          <cell r="B750" t="str">
            <v>OŠ Luka - Sesvete</v>
          </cell>
        </row>
        <row r="751">
          <cell r="A751">
            <v>1493</v>
          </cell>
          <cell r="B751" t="str">
            <v>OŠ Luka Botić</v>
          </cell>
        </row>
        <row r="752">
          <cell r="A752">
            <v>909</v>
          </cell>
          <cell r="B752" t="str">
            <v>OŠ Luke Perkovića - Brinje</v>
          </cell>
        </row>
        <row r="753">
          <cell r="A753">
            <v>513</v>
          </cell>
          <cell r="B753" t="str">
            <v>OŠ Ljubešćica</v>
          </cell>
        </row>
        <row r="754">
          <cell r="A754">
            <v>2269</v>
          </cell>
          <cell r="B754" t="str">
            <v>OŠ Ljubljanica - Zagreb</v>
          </cell>
        </row>
        <row r="755">
          <cell r="A755">
            <v>7</v>
          </cell>
          <cell r="B755" t="str">
            <v>OŠ Ljubo Babić</v>
          </cell>
        </row>
        <row r="756">
          <cell r="A756">
            <v>1155</v>
          </cell>
          <cell r="B756" t="str">
            <v>OŠ Ljudevit Gaj - Lužani</v>
          </cell>
        </row>
        <row r="757">
          <cell r="A757">
            <v>202</v>
          </cell>
          <cell r="B757" t="str">
            <v>OŠ Ljudevit Gaj - Mihovljan</v>
          </cell>
        </row>
        <row r="758">
          <cell r="A758">
            <v>147</v>
          </cell>
          <cell r="B758" t="str">
            <v>OŠ Ljudevit Gaj u Krapini</v>
          </cell>
        </row>
        <row r="759">
          <cell r="A759">
            <v>1089</v>
          </cell>
          <cell r="B759" t="str">
            <v>OŠ Ljudevita Gaja - Nova Gradiška</v>
          </cell>
        </row>
        <row r="760">
          <cell r="A760">
            <v>1370</v>
          </cell>
          <cell r="B760" t="str">
            <v>OŠ Ljudevita Gaja - Osijek</v>
          </cell>
        </row>
        <row r="761">
          <cell r="A761">
            <v>78</v>
          </cell>
          <cell r="B761" t="str">
            <v>OŠ Ljudevita Gaja - Zaprešić</v>
          </cell>
        </row>
        <row r="762">
          <cell r="A762">
            <v>537</v>
          </cell>
          <cell r="B762" t="str">
            <v>OŠ Ljudevita Modeca - Križevci</v>
          </cell>
        </row>
        <row r="763">
          <cell r="A763">
            <v>196</v>
          </cell>
          <cell r="B763" t="str">
            <v>OŠ Mače</v>
          </cell>
        </row>
        <row r="764">
          <cell r="A764">
            <v>362</v>
          </cell>
          <cell r="B764" t="str">
            <v>OŠ Mahično</v>
          </cell>
        </row>
        <row r="765">
          <cell r="A765">
            <v>1716</v>
          </cell>
          <cell r="B765" t="str">
            <v>OŠ Majstora Radovana</v>
          </cell>
        </row>
        <row r="766">
          <cell r="A766">
            <v>2254</v>
          </cell>
          <cell r="B766" t="str">
            <v>OŠ Malešnica</v>
          </cell>
        </row>
        <row r="767">
          <cell r="A767">
            <v>4053</v>
          </cell>
          <cell r="B767" t="str">
            <v>OŠ Malinska - Dubašnica</v>
          </cell>
        </row>
        <row r="768">
          <cell r="A768">
            <v>1757</v>
          </cell>
          <cell r="B768" t="str">
            <v>OŠ Manuš</v>
          </cell>
        </row>
        <row r="769">
          <cell r="A769">
            <v>2005</v>
          </cell>
          <cell r="B769" t="str">
            <v>OŠ Marčana</v>
          </cell>
        </row>
        <row r="770">
          <cell r="A770">
            <v>1671</v>
          </cell>
          <cell r="B770" t="str">
            <v>OŠ Mare Švel-Gamiršek</v>
          </cell>
        </row>
        <row r="771">
          <cell r="A771">
            <v>843</v>
          </cell>
          <cell r="B771" t="str">
            <v>OŠ Maria Martinolića</v>
          </cell>
        </row>
        <row r="772">
          <cell r="A772">
            <v>198</v>
          </cell>
          <cell r="B772" t="str">
            <v>OŠ Marija Bistrica</v>
          </cell>
        </row>
        <row r="773">
          <cell r="A773">
            <v>2023</v>
          </cell>
          <cell r="B773" t="str">
            <v>OŠ Marije i Line</v>
          </cell>
        </row>
        <row r="774">
          <cell r="A774">
            <v>2215</v>
          </cell>
          <cell r="B774" t="str">
            <v>OŠ Marije Jurić Zagorke</v>
          </cell>
        </row>
        <row r="775">
          <cell r="A775">
            <v>2051</v>
          </cell>
          <cell r="B775" t="str">
            <v>OŠ Marina Držića - Dubrovnik</v>
          </cell>
        </row>
        <row r="776">
          <cell r="A776">
            <v>2278</v>
          </cell>
          <cell r="B776" t="str">
            <v>OŠ Marina Držića - Zagreb</v>
          </cell>
        </row>
        <row r="777">
          <cell r="A777">
            <v>2047</v>
          </cell>
          <cell r="B777" t="str">
            <v>OŠ Marina Getaldića</v>
          </cell>
        </row>
        <row r="778">
          <cell r="A778">
            <v>1752</v>
          </cell>
          <cell r="B778" t="str">
            <v>OŠ Marjan</v>
          </cell>
        </row>
        <row r="779">
          <cell r="A779">
            <v>1706</v>
          </cell>
          <cell r="B779" t="str">
            <v>OŠ Marka Marulića</v>
          </cell>
        </row>
        <row r="780">
          <cell r="A780">
            <v>1205</v>
          </cell>
          <cell r="B780" t="str">
            <v>OŠ Markovac</v>
          </cell>
        </row>
        <row r="781">
          <cell r="A781">
            <v>2225</v>
          </cell>
          <cell r="B781" t="str">
            <v>OŠ Markuševec</v>
          </cell>
        </row>
        <row r="782">
          <cell r="A782">
            <v>1662</v>
          </cell>
          <cell r="B782" t="str">
            <v>OŠ Markušica</v>
          </cell>
        </row>
        <row r="783">
          <cell r="A783">
            <v>503</v>
          </cell>
          <cell r="B783" t="str">
            <v>OŠ Martijanec</v>
          </cell>
        </row>
        <row r="784">
          <cell r="A784">
            <v>4017</v>
          </cell>
          <cell r="B784" t="str">
            <v>OŠ Mate Balote - Buje</v>
          </cell>
        </row>
        <row r="785">
          <cell r="A785">
            <v>244</v>
          </cell>
          <cell r="B785" t="str">
            <v>OŠ Mate Lovraka - Kutina</v>
          </cell>
        </row>
        <row r="786">
          <cell r="A786">
            <v>1094</v>
          </cell>
          <cell r="B786" t="str">
            <v>OŠ Mate Lovraka - Nova Gradiška</v>
          </cell>
        </row>
        <row r="787">
          <cell r="A787">
            <v>267</v>
          </cell>
          <cell r="B787" t="str">
            <v>OŠ Mate Lovraka - Petrinja</v>
          </cell>
        </row>
        <row r="788">
          <cell r="A788">
            <v>713</v>
          </cell>
          <cell r="B788" t="str">
            <v>OŠ Mate Lovraka - Veliki Grđevac</v>
          </cell>
        </row>
        <row r="789">
          <cell r="A789">
            <v>1492</v>
          </cell>
          <cell r="B789" t="str">
            <v>OŠ Mate Lovraka - Vladislavci</v>
          </cell>
        </row>
        <row r="790">
          <cell r="A790">
            <v>2214</v>
          </cell>
          <cell r="B790" t="str">
            <v>OŠ Mate Lovraka - Zagreb</v>
          </cell>
        </row>
        <row r="791">
          <cell r="A791">
            <v>1602</v>
          </cell>
          <cell r="B791" t="str">
            <v>OŠ Mate Lovraka - Županja</v>
          </cell>
        </row>
        <row r="792">
          <cell r="A792">
            <v>1611</v>
          </cell>
          <cell r="B792" t="str">
            <v>OŠ Matija Antun Reljković - Cerna</v>
          </cell>
        </row>
        <row r="793">
          <cell r="A793">
            <v>1177</v>
          </cell>
          <cell r="B793" t="str">
            <v>OŠ Matija Antun Reljković - Davor</v>
          </cell>
        </row>
        <row r="794">
          <cell r="A794">
            <v>1171</v>
          </cell>
          <cell r="B794" t="str">
            <v>OŠ Matija Gubec - Cernik</v>
          </cell>
        </row>
        <row r="795">
          <cell r="A795">
            <v>1628</v>
          </cell>
          <cell r="B795" t="str">
            <v>OŠ Matija Gubec - Jarmina</v>
          </cell>
        </row>
        <row r="796">
          <cell r="A796">
            <v>1494</v>
          </cell>
          <cell r="B796" t="str">
            <v>OŠ Matija Gubec - Magdalenovac</v>
          </cell>
        </row>
        <row r="797">
          <cell r="A797">
            <v>1349</v>
          </cell>
          <cell r="B797" t="str">
            <v>OŠ Matija Gubec - Piškorevci</v>
          </cell>
        </row>
        <row r="798">
          <cell r="A798">
            <v>174</v>
          </cell>
          <cell r="B798" t="str">
            <v>OŠ Matije Gupca - Gornja Stubica</v>
          </cell>
        </row>
        <row r="799">
          <cell r="A799">
            <v>2265</v>
          </cell>
          <cell r="B799" t="str">
            <v>OŠ Matije Gupca - Zagreb</v>
          </cell>
        </row>
        <row r="800">
          <cell r="A800">
            <v>1386</v>
          </cell>
          <cell r="B800" t="str">
            <v>OŠ Matije Petra Katančića</v>
          </cell>
        </row>
        <row r="801">
          <cell r="A801">
            <v>1934</v>
          </cell>
          <cell r="B801" t="str">
            <v>OŠ Matije Vlačića</v>
          </cell>
        </row>
        <row r="802">
          <cell r="A802">
            <v>2234</v>
          </cell>
          <cell r="B802" t="str">
            <v>OŠ Matka Laginje</v>
          </cell>
        </row>
        <row r="803">
          <cell r="A803">
            <v>2205</v>
          </cell>
          <cell r="B803" t="str">
            <v>OŠ Medvedgrad</v>
          </cell>
        </row>
        <row r="804">
          <cell r="A804">
            <v>1772</v>
          </cell>
          <cell r="B804" t="str">
            <v>OŠ Mejaši</v>
          </cell>
        </row>
        <row r="805">
          <cell r="A805">
            <v>1762</v>
          </cell>
          <cell r="B805" t="str">
            <v>OŠ Meje</v>
          </cell>
        </row>
        <row r="806">
          <cell r="A806">
            <v>1770</v>
          </cell>
          <cell r="B806" t="str">
            <v>OŠ Mertojak</v>
          </cell>
        </row>
        <row r="807">
          <cell r="A807">
            <v>447</v>
          </cell>
          <cell r="B807" t="str">
            <v>OŠ Metel Ožegović</v>
          </cell>
        </row>
        <row r="808">
          <cell r="A808">
            <v>20</v>
          </cell>
          <cell r="B808" t="str">
            <v>OŠ Mihaela Šiloboda</v>
          </cell>
        </row>
        <row r="809">
          <cell r="A809">
            <v>569</v>
          </cell>
          <cell r="B809" t="str">
            <v>OŠ Mihovil Pavlek Miškina - Đelekovec</v>
          </cell>
        </row>
        <row r="810">
          <cell r="A810">
            <v>1675</v>
          </cell>
          <cell r="B810" t="str">
            <v>OŠ Mijat Stojanović</v>
          </cell>
        </row>
        <row r="811">
          <cell r="A811">
            <v>993</v>
          </cell>
          <cell r="B811" t="str">
            <v>OŠ Mikleuš</v>
          </cell>
        </row>
        <row r="812">
          <cell r="A812">
            <v>1121</v>
          </cell>
          <cell r="B812" t="str">
            <v>OŠ Milan Amruš</v>
          </cell>
        </row>
        <row r="813">
          <cell r="A813">
            <v>827</v>
          </cell>
          <cell r="B813" t="str">
            <v>OŠ Milan Brozović</v>
          </cell>
        </row>
        <row r="814">
          <cell r="A814">
            <v>1899</v>
          </cell>
          <cell r="B814" t="str">
            <v>OŠ Milana Begovića</v>
          </cell>
        </row>
        <row r="815">
          <cell r="A815">
            <v>27</v>
          </cell>
          <cell r="B815" t="str">
            <v>OŠ Milana Langa</v>
          </cell>
        </row>
        <row r="816">
          <cell r="A816">
            <v>2019</v>
          </cell>
          <cell r="B816" t="str">
            <v>OŠ Milana Šorga - Oprtalj</v>
          </cell>
        </row>
        <row r="817">
          <cell r="A817">
            <v>1490</v>
          </cell>
          <cell r="B817" t="str">
            <v>OŠ Milka Cepelića</v>
          </cell>
        </row>
        <row r="818">
          <cell r="A818">
            <v>135</v>
          </cell>
          <cell r="B818" t="str">
            <v>OŠ Milke Trnine</v>
          </cell>
        </row>
        <row r="819">
          <cell r="A819">
            <v>1879</v>
          </cell>
          <cell r="B819" t="str">
            <v>OŠ Milna</v>
          </cell>
        </row>
        <row r="820">
          <cell r="A820">
            <v>668</v>
          </cell>
          <cell r="B820" t="str">
            <v>OŠ Mirka Pereša</v>
          </cell>
        </row>
        <row r="821">
          <cell r="A821">
            <v>1448</v>
          </cell>
          <cell r="B821" t="str">
            <v>OŠ Miroslava Krleže - Čepin</v>
          </cell>
        </row>
        <row r="822">
          <cell r="A822">
            <v>2194</v>
          </cell>
          <cell r="B822" t="str">
            <v>OŠ Miroslava Krleže - Zagreb</v>
          </cell>
        </row>
        <row r="823">
          <cell r="A823">
            <v>1593</v>
          </cell>
          <cell r="B823" t="str">
            <v>OŠ Mitnica</v>
          </cell>
        </row>
        <row r="824">
          <cell r="A824">
            <v>1046</v>
          </cell>
          <cell r="B824" t="str">
            <v>OŠ Mladost - Jakšić</v>
          </cell>
        </row>
        <row r="825">
          <cell r="A825">
            <v>309</v>
          </cell>
          <cell r="B825" t="str">
            <v>OŠ Mladost - Lekenik</v>
          </cell>
        </row>
        <row r="826">
          <cell r="A826">
            <v>1367</v>
          </cell>
          <cell r="B826" t="str">
            <v>OŠ Mladost - Osijek</v>
          </cell>
        </row>
        <row r="827">
          <cell r="A827">
            <v>2299</v>
          </cell>
          <cell r="B827" t="str">
            <v>OŠ Mladost - Zagreb</v>
          </cell>
        </row>
        <row r="828">
          <cell r="A828">
            <v>2109</v>
          </cell>
          <cell r="B828" t="str">
            <v>OŠ Mljet</v>
          </cell>
        </row>
        <row r="829">
          <cell r="A829">
            <v>2061</v>
          </cell>
          <cell r="B829" t="str">
            <v>OŠ Mokošica - Dubrovnik</v>
          </cell>
        </row>
        <row r="830">
          <cell r="A830">
            <v>601</v>
          </cell>
          <cell r="B830" t="str">
            <v>OŠ Molve</v>
          </cell>
        </row>
        <row r="831">
          <cell r="A831">
            <v>1976</v>
          </cell>
          <cell r="B831" t="str">
            <v>OŠ Monte Zaro</v>
          </cell>
        </row>
        <row r="832">
          <cell r="A832">
            <v>870</v>
          </cell>
          <cell r="B832" t="str">
            <v>OŠ Mrkopalj</v>
          </cell>
        </row>
        <row r="833">
          <cell r="A833">
            <v>2156</v>
          </cell>
          <cell r="B833" t="str">
            <v>OŠ Mursko Središće</v>
          </cell>
        </row>
        <row r="834">
          <cell r="A834">
            <v>1568</v>
          </cell>
          <cell r="B834" t="str">
            <v>OŠ Murterski škoji</v>
          </cell>
        </row>
        <row r="835">
          <cell r="A835">
            <v>2324</v>
          </cell>
          <cell r="B835" t="str">
            <v>OŠ Nad lipom</v>
          </cell>
        </row>
        <row r="836">
          <cell r="A836">
            <v>2341</v>
          </cell>
          <cell r="B836" t="str">
            <v>OŠ Nandi s pravom javnosti</v>
          </cell>
        </row>
        <row r="837">
          <cell r="A837">
            <v>2159</v>
          </cell>
          <cell r="B837" t="str">
            <v>OŠ Nedelišće</v>
          </cell>
        </row>
        <row r="838">
          <cell r="A838">
            <v>1676</v>
          </cell>
          <cell r="B838" t="str">
            <v>OŠ Negoslavci</v>
          </cell>
        </row>
        <row r="839">
          <cell r="A839">
            <v>1800</v>
          </cell>
          <cell r="B839" t="str">
            <v>OŠ Neorić-Sutina</v>
          </cell>
        </row>
        <row r="840">
          <cell r="A840">
            <v>416</v>
          </cell>
          <cell r="B840" t="str">
            <v>OŠ Netretić</v>
          </cell>
        </row>
        <row r="841">
          <cell r="A841">
            <v>789</v>
          </cell>
          <cell r="B841" t="str">
            <v>OŠ Nikola Tesla - Rijeka</v>
          </cell>
        </row>
        <row r="842">
          <cell r="A842">
            <v>1592</v>
          </cell>
          <cell r="B842" t="str">
            <v>OŠ Nikole Andrića</v>
          </cell>
        </row>
        <row r="843">
          <cell r="A843">
            <v>48</v>
          </cell>
          <cell r="B843" t="str">
            <v>OŠ Nikole Hribara</v>
          </cell>
        </row>
        <row r="844">
          <cell r="A844">
            <v>1214</v>
          </cell>
          <cell r="B844" t="str">
            <v>OŠ Nikole Tesle - Gračac</v>
          </cell>
        </row>
        <row r="845">
          <cell r="A845">
            <v>1581</v>
          </cell>
          <cell r="B845" t="str">
            <v>OŠ Nikole Tesle - Mirkovci</v>
          </cell>
        </row>
        <row r="846">
          <cell r="A846">
            <v>2268</v>
          </cell>
          <cell r="B846" t="str">
            <v>OŠ Nikole Tesle - Zagreb</v>
          </cell>
        </row>
        <row r="847">
          <cell r="A847">
            <v>678</v>
          </cell>
          <cell r="B847" t="str">
            <v>OŠ Nova Rača</v>
          </cell>
        </row>
        <row r="848">
          <cell r="A848">
            <v>453</v>
          </cell>
          <cell r="B848" t="str">
            <v>OŠ Novi Marof</v>
          </cell>
        </row>
        <row r="849">
          <cell r="A849">
            <v>1271</v>
          </cell>
          <cell r="B849" t="str">
            <v>OŠ Novigrad</v>
          </cell>
        </row>
        <row r="850">
          <cell r="A850">
            <v>4050</v>
          </cell>
          <cell r="B850" t="str">
            <v>OŠ Novo Čiče</v>
          </cell>
        </row>
        <row r="851">
          <cell r="A851">
            <v>259</v>
          </cell>
          <cell r="B851" t="str">
            <v>OŠ Novska</v>
          </cell>
        </row>
        <row r="852">
          <cell r="A852">
            <v>1686</v>
          </cell>
          <cell r="B852" t="str">
            <v>OŠ o. Petra Perice Makarska</v>
          </cell>
        </row>
        <row r="853">
          <cell r="A853">
            <v>1217</v>
          </cell>
          <cell r="B853" t="str">
            <v>OŠ Obrovac</v>
          </cell>
        </row>
        <row r="854">
          <cell r="A854">
            <v>2301</v>
          </cell>
          <cell r="B854" t="str">
            <v>OŠ Odra</v>
          </cell>
        </row>
        <row r="855">
          <cell r="A855">
            <v>1188</v>
          </cell>
          <cell r="B855" t="str">
            <v>OŠ Okučani</v>
          </cell>
        </row>
        <row r="856">
          <cell r="A856">
            <v>4045</v>
          </cell>
          <cell r="B856" t="str">
            <v>OŠ Omišalj</v>
          </cell>
        </row>
        <row r="857">
          <cell r="A857">
            <v>2113</v>
          </cell>
          <cell r="B857" t="str">
            <v>OŠ Opuzen</v>
          </cell>
        </row>
        <row r="858">
          <cell r="A858">
            <v>2104</v>
          </cell>
          <cell r="B858" t="str">
            <v>OŠ Orebić</v>
          </cell>
        </row>
        <row r="859">
          <cell r="A859">
            <v>2154</v>
          </cell>
          <cell r="B859" t="str">
            <v>OŠ Orehovica</v>
          </cell>
        </row>
        <row r="860">
          <cell r="A860">
            <v>205</v>
          </cell>
          <cell r="B860" t="str">
            <v>OŠ Oroslavje</v>
          </cell>
        </row>
        <row r="861">
          <cell r="A861">
            <v>1740</v>
          </cell>
          <cell r="B861" t="str">
            <v>OŠ Ostrog</v>
          </cell>
        </row>
        <row r="862">
          <cell r="A862">
            <v>2303</v>
          </cell>
          <cell r="B862" t="str">
            <v>OŠ Otok</v>
          </cell>
        </row>
        <row r="863">
          <cell r="A863">
            <v>2201</v>
          </cell>
          <cell r="B863" t="str">
            <v>OŠ Otona Ivekovića</v>
          </cell>
        </row>
        <row r="864">
          <cell r="A864">
            <v>2119</v>
          </cell>
          <cell r="B864" t="str">
            <v>OŠ Otrići-Dubrave</v>
          </cell>
        </row>
        <row r="865">
          <cell r="A865">
            <v>1300</v>
          </cell>
          <cell r="B865" t="str">
            <v>OŠ Pakoštane</v>
          </cell>
        </row>
        <row r="866">
          <cell r="A866">
            <v>2196</v>
          </cell>
          <cell r="B866" t="str">
            <v>OŠ Pantovčak</v>
          </cell>
        </row>
        <row r="867">
          <cell r="A867">
            <v>77</v>
          </cell>
          <cell r="B867" t="str">
            <v>OŠ Pavao Belas</v>
          </cell>
        </row>
        <row r="868">
          <cell r="A868">
            <v>185</v>
          </cell>
          <cell r="B868" t="str">
            <v>OŠ Pavla Štoosa</v>
          </cell>
        </row>
        <row r="869">
          <cell r="A869">
            <v>2206</v>
          </cell>
          <cell r="B869" t="str">
            <v>OŠ Pavleka Miškine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798</v>
          </cell>
          <cell r="B871" t="str">
            <v>OŠ Pehlin</v>
          </cell>
        </row>
        <row r="872">
          <cell r="A872">
            <v>917</v>
          </cell>
          <cell r="B872" t="str">
            <v>OŠ Perušić</v>
          </cell>
        </row>
        <row r="873">
          <cell r="A873">
            <v>1718</v>
          </cell>
          <cell r="B873" t="str">
            <v>OŠ Petar Berislavić</v>
          </cell>
        </row>
        <row r="874">
          <cell r="A874">
            <v>1295</v>
          </cell>
          <cell r="B874" t="str">
            <v>OŠ Petar Lorini</v>
          </cell>
        </row>
        <row r="875">
          <cell r="A875">
            <v>1282</v>
          </cell>
          <cell r="B875" t="str">
            <v>OŠ Petar Zoranić - Nin</v>
          </cell>
        </row>
        <row r="876">
          <cell r="A876">
            <v>1318</v>
          </cell>
          <cell r="B876" t="str">
            <v>OŠ Petar Zoranić - Stankovci</v>
          </cell>
        </row>
        <row r="877">
          <cell r="A877">
            <v>737</v>
          </cell>
          <cell r="B877" t="str">
            <v>OŠ Petar Zrinski - Čabar</v>
          </cell>
        </row>
        <row r="878">
          <cell r="A878">
            <v>474</v>
          </cell>
          <cell r="B878" t="str">
            <v>OŠ Petar Zrinski - Jalžabet</v>
          </cell>
        </row>
        <row r="879">
          <cell r="A879">
            <v>2189</v>
          </cell>
          <cell r="B879" t="str">
            <v>OŠ Petar Zrinski - Šenkovec</v>
          </cell>
        </row>
        <row r="880">
          <cell r="A880">
            <v>2207</v>
          </cell>
          <cell r="B880" t="str">
            <v>OŠ Petar Zrinski - Zagreb</v>
          </cell>
        </row>
        <row r="881">
          <cell r="A881">
            <v>1880</v>
          </cell>
          <cell r="B881" t="str">
            <v>OŠ Petra Hektorovića - Stari Grad</v>
          </cell>
        </row>
        <row r="882">
          <cell r="A882">
            <v>2063</v>
          </cell>
          <cell r="B882" t="str">
            <v>OŠ Petra Kanavelića</v>
          </cell>
        </row>
        <row r="883">
          <cell r="A883">
            <v>1538</v>
          </cell>
          <cell r="B883" t="str">
            <v>OŠ Petra Krešimira IV.</v>
          </cell>
        </row>
        <row r="884">
          <cell r="A884">
            <v>1870</v>
          </cell>
          <cell r="B884" t="str">
            <v>OŠ Petra Kružića Klis</v>
          </cell>
        </row>
        <row r="885">
          <cell r="A885">
            <v>1011</v>
          </cell>
          <cell r="B885" t="str">
            <v>OŠ Petra Preradovića - Pitomača</v>
          </cell>
        </row>
        <row r="886">
          <cell r="A886">
            <v>1228</v>
          </cell>
          <cell r="B886" t="str">
            <v>OŠ Petra Preradovića - Zadar</v>
          </cell>
        </row>
        <row r="887">
          <cell r="A887">
            <v>2242</v>
          </cell>
          <cell r="B887" t="str">
            <v>OŠ Petra Preradovića - Zagreb</v>
          </cell>
        </row>
        <row r="888">
          <cell r="A888">
            <v>1992</v>
          </cell>
          <cell r="B888" t="str">
            <v>OŠ Petra Studenca - Kanfanar</v>
          </cell>
        </row>
        <row r="889">
          <cell r="A889">
            <v>1309</v>
          </cell>
          <cell r="B889" t="str">
            <v>OŠ Petra Zoranića</v>
          </cell>
        </row>
        <row r="890">
          <cell r="A890">
            <v>478</v>
          </cell>
          <cell r="B890" t="str">
            <v>OŠ Petrijanec</v>
          </cell>
        </row>
        <row r="891">
          <cell r="A891">
            <v>1471</v>
          </cell>
          <cell r="B891" t="str">
            <v>OŠ Petrijevci</v>
          </cell>
        </row>
        <row r="892">
          <cell r="A892">
            <v>1570</v>
          </cell>
          <cell r="B892" t="str">
            <v>OŠ Pirovac</v>
          </cell>
        </row>
        <row r="893">
          <cell r="A893">
            <v>431</v>
          </cell>
          <cell r="B893" t="str">
            <v xml:space="preserve">OŠ Plaški </v>
          </cell>
        </row>
        <row r="894">
          <cell r="A894">
            <v>938</v>
          </cell>
          <cell r="B894" t="str">
            <v>OŠ Plitvička Jezera</v>
          </cell>
        </row>
        <row r="895">
          <cell r="A895">
            <v>1765</v>
          </cell>
          <cell r="B895" t="str">
            <v>OŠ Plokite</v>
          </cell>
        </row>
        <row r="896">
          <cell r="A896">
            <v>788</v>
          </cell>
          <cell r="B896" t="str">
            <v>OŠ Podmurvice</v>
          </cell>
        </row>
        <row r="897">
          <cell r="A897">
            <v>458</v>
          </cell>
          <cell r="B897" t="str">
            <v>OŠ Podrute</v>
          </cell>
        </row>
        <row r="898">
          <cell r="A898">
            <v>2164</v>
          </cell>
          <cell r="B898" t="str">
            <v>OŠ Podturen</v>
          </cell>
        </row>
        <row r="899">
          <cell r="A899">
            <v>1759</v>
          </cell>
          <cell r="B899" t="str">
            <v>OŠ Pojišan</v>
          </cell>
        </row>
        <row r="900">
          <cell r="A900">
            <v>58</v>
          </cell>
          <cell r="B900" t="str">
            <v>OŠ Pokupsko</v>
          </cell>
        </row>
        <row r="901">
          <cell r="A901">
            <v>1314</v>
          </cell>
          <cell r="B901" t="str">
            <v>OŠ Polača</v>
          </cell>
        </row>
        <row r="902">
          <cell r="A902">
            <v>1261</v>
          </cell>
          <cell r="B902" t="str">
            <v>OŠ Poličnik</v>
          </cell>
        </row>
        <row r="903">
          <cell r="A903">
            <v>1416</v>
          </cell>
          <cell r="B903" t="str">
            <v>OŠ Popovac</v>
          </cell>
        </row>
        <row r="904">
          <cell r="A904">
            <v>318</v>
          </cell>
          <cell r="B904" t="str">
            <v>OŠ Popovača</v>
          </cell>
        </row>
        <row r="905">
          <cell r="A905">
            <v>1954</v>
          </cell>
          <cell r="B905" t="str">
            <v>OŠ Poreč</v>
          </cell>
        </row>
        <row r="906">
          <cell r="A906">
            <v>6</v>
          </cell>
          <cell r="B906" t="str">
            <v>OŠ Posavski Bregi</v>
          </cell>
        </row>
        <row r="907">
          <cell r="A907">
            <v>2263</v>
          </cell>
          <cell r="B907" t="str">
            <v>OŠ Prečko</v>
          </cell>
        </row>
        <row r="908">
          <cell r="A908">
            <v>2168</v>
          </cell>
          <cell r="B908" t="str">
            <v>OŠ Prelog</v>
          </cell>
        </row>
        <row r="909">
          <cell r="A909">
            <v>2126</v>
          </cell>
          <cell r="B909" t="str">
            <v>OŠ Primorje</v>
          </cell>
        </row>
        <row r="910">
          <cell r="A910">
            <v>1842</v>
          </cell>
          <cell r="B910" t="str">
            <v>OŠ Primorski Dolac</v>
          </cell>
        </row>
        <row r="911">
          <cell r="A911">
            <v>1558</v>
          </cell>
          <cell r="B911" t="str">
            <v>OŠ Primošten</v>
          </cell>
        </row>
        <row r="912">
          <cell r="A912">
            <v>1286</v>
          </cell>
          <cell r="B912" t="str">
            <v>OŠ Privlaka</v>
          </cell>
        </row>
        <row r="913">
          <cell r="A913">
            <v>1743</v>
          </cell>
          <cell r="B913" t="str">
            <v>OŠ Prof. Filipa Lukasa</v>
          </cell>
        </row>
        <row r="914">
          <cell r="A914">
            <v>607</v>
          </cell>
          <cell r="B914" t="str">
            <v>OŠ Prof. Franje Viktora Šignjara</v>
          </cell>
        </row>
        <row r="915">
          <cell r="A915">
            <v>1791</v>
          </cell>
          <cell r="B915" t="str">
            <v>OŠ Pučišća</v>
          </cell>
        </row>
        <row r="916">
          <cell r="A916">
            <v>1773</v>
          </cell>
          <cell r="B916" t="str">
            <v>OŠ Pujanki</v>
          </cell>
        </row>
        <row r="917">
          <cell r="A917">
            <v>103</v>
          </cell>
          <cell r="B917" t="str">
            <v>OŠ Pušća</v>
          </cell>
        </row>
        <row r="918">
          <cell r="A918">
            <v>263</v>
          </cell>
          <cell r="B918" t="str">
            <v>OŠ Rajić</v>
          </cell>
        </row>
        <row r="919">
          <cell r="A919">
            <v>2277</v>
          </cell>
          <cell r="B919" t="str">
            <v>OŠ Rapska</v>
          </cell>
        </row>
        <row r="920">
          <cell r="A920">
            <v>1768</v>
          </cell>
          <cell r="B920" t="str">
            <v>OŠ Ravne njive</v>
          </cell>
        </row>
        <row r="921">
          <cell r="A921">
            <v>350</v>
          </cell>
          <cell r="B921" t="str">
            <v>OŠ Rečica</v>
          </cell>
        </row>
        <row r="922">
          <cell r="A922">
            <v>2883</v>
          </cell>
          <cell r="B922" t="str">
            <v>OŠ Remete</v>
          </cell>
        </row>
        <row r="923">
          <cell r="A923">
            <v>1383</v>
          </cell>
          <cell r="B923" t="str">
            <v>OŠ Retfala</v>
          </cell>
        </row>
        <row r="924">
          <cell r="A924">
            <v>2209</v>
          </cell>
          <cell r="B924" t="str">
            <v>OŠ Retkovec</v>
          </cell>
        </row>
        <row r="925">
          <cell r="A925">
            <v>758</v>
          </cell>
          <cell r="B925" t="str">
            <v>OŠ Rikard Katalinić Jeretov</v>
          </cell>
        </row>
        <row r="926">
          <cell r="A926">
            <v>2016</v>
          </cell>
          <cell r="B926" t="str">
            <v>OŠ Rivarela</v>
          </cell>
        </row>
        <row r="927">
          <cell r="A927">
            <v>1560</v>
          </cell>
          <cell r="B927" t="str">
            <v>OŠ Rogoznica</v>
          </cell>
        </row>
        <row r="928">
          <cell r="A928">
            <v>722</v>
          </cell>
          <cell r="B928" t="str">
            <v>OŠ Rovišće</v>
          </cell>
        </row>
        <row r="929">
          <cell r="A929">
            <v>32</v>
          </cell>
          <cell r="B929" t="str">
            <v>OŠ Rude</v>
          </cell>
        </row>
        <row r="930">
          <cell r="A930">
            <v>2266</v>
          </cell>
          <cell r="B930" t="str">
            <v>OŠ Rudeš</v>
          </cell>
        </row>
        <row r="931">
          <cell r="A931">
            <v>825</v>
          </cell>
          <cell r="B931" t="str">
            <v>OŠ Rudolfa Strohala</v>
          </cell>
        </row>
        <row r="932">
          <cell r="A932">
            <v>97</v>
          </cell>
          <cell r="B932" t="str">
            <v>OŠ Rugvica</v>
          </cell>
        </row>
        <row r="933">
          <cell r="A933">
            <v>1833</v>
          </cell>
          <cell r="B933" t="str">
            <v>OŠ Runović</v>
          </cell>
        </row>
        <row r="934">
          <cell r="A934">
            <v>23</v>
          </cell>
          <cell r="B934" t="str">
            <v>OŠ Samobor</v>
          </cell>
        </row>
        <row r="935">
          <cell r="A935">
            <v>779</v>
          </cell>
          <cell r="B935" t="str">
            <v>OŠ San Nicolo - Rijeka</v>
          </cell>
        </row>
        <row r="936">
          <cell r="A936">
            <v>4041</v>
          </cell>
          <cell r="B936" t="str">
            <v>OŠ Satnica Đakovačka</v>
          </cell>
        </row>
        <row r="937">
          <cell r="A937">
            <v>2282</v>
          </cell>
          <cell r="B937" t="str">
            <v>OŠ Savski Gaj</v>
          </cell>
        </row>
        <row r="938">
          <cell r="A938">
            <v>287</v>
          </cell>
          <cell r="B938" t="str">
            <v>OŠ Sela</v>
          </cell>
        </row>
        <row r="939">
          <cell r="A939">
            <v>1795</v>
          </cell>
          <cell r="B939" t="str">
            <v>OŠ Selca</v>
          </cell>
        </row>
        <row r="940">
          <cell r="A940">
            <v>2175</v>
          </cell>
          <cell r="B940" t="str">
            <v>OŠ Selnica</v>
          </cell>
        </row>
        <row r="941">
          <cell r="A941">
            <v>2317</v>
          </cell>
          <cell r="B941" t="str">
            <v>OŠ Sesvete</v>
          </cell>
        </row>
        <row r="942">
          <cell r="A942">
            <v>2904</v>
          </cell>
          <cell r="B942" t="str">
            <v>OŠ Sesvetska Sela</v>
          </cell>
        </row>
        <row r="943">
          <cell r="A943">
            <v>2343</v>
          </cell>
          <cell r="B943" t="str">
            <v>OŠ Sesvetska Sopnica</v>
          </cell>
        </row>
        <row r="944">
          <cell r="A944">
            <v>2318</v>
          </cell>
          <cell r="B944" t="str">
            <v>OŠ Sesvetski Kraljevec</v>
          </cell>
        </row>
        <row r="945">
          <cell r="A945">
            <v>209</v>
          </cell>
          <cell r="B945" t="str">
            <v>OŠ Side Košutić Radoboj</v>
          </cell>
        </row>
        <row r="946">
          <cell r="A946">
            <v>589</v>
          </cell>
          <cell r="B946" t="str">
            <v>OŠ Sidonije Rubido Erdody</v>
          </cell>
        </row>
        <row r="947">
          <cell r="A947">
            <v>1150</v>
          </cell>
          <cell r="B947" t="str">
            <v>OŠ Sikirevci</v>
          </cell>
        </row>
        <row r="948">
          <cell r="A948">
            <v>1823</v>
          </cell>
          <cell r="B948" t="str">
            <v>OŠ Silvija Strahimira Kranjčevića - Lovreć</v>
          </cell>
        </row>
        <row r="949">
          <cell r="A949">
            <v>902</v>
          </cell>
          <cell r="B949" t="str">
            <v>OŠ Silvija Strahimira Kranjčevića - Senj</v>
          </cell>
        </row>
        <row r="950">
          <cell r="A950">
            <v>2236</v>
          </cell>
          <cell r="B950" t="str">
            <v>OŠ Silvija Strahimira Kranjčevića - Zagreb</v>
          </cell>
        </row>
        <row r="951">
          <cell r="A951">
            <v>1487</v>
          </cell>
          <cell r="B951" t="str">
            <v>OŠ Silvije Strahimira Kranjčevića - Levanjska Varoš</v>
          </cell>
        </row>
        <row r="952">
          <cell r="A952">
            <v>1605</v>
          </cell>
          <cell r="B952" t="str">
            <v>OŠ Siniše Glavaševića</v>
          </cell>
        </row>
        <row r="953">
          <cell r="A953">
            <v>701</v>
          </cell>
          <cell r="B953" t="str">
            <v>OŠ Sirač</v>
          </cell>
        </row>
        <row r="954">
          <cell r="A954">
            <v>434</v>
          </cell>
          <cell r="B954" t="str">
            <v>OŠ Skakavac</v>
          </cell>
        </row>
        <row r="955">
          <cell r="A955">
            <v>1756</v>
          </cell>
          <cell r="B955" t="str">
            <v>OŠ Skalice</v>
          </cell>
        </row>
        <row r="956">
          <cell r="A956">
            <v>865</v>
          </cell>
          <cell r="B956" t="str">
            <v>OŠ Skrad</v>
          </cell>
        </row>
        <row r="957">
          <cell r="A957">
            <v>1561</v>
          </cell>
          <cell r="B957" t="str">
            <v>OŠ Skradin</v>
          </cell>
        </row>
        <row r="958">
          <cell r="A958">
            <v>1657</v>
          </cell>
          <cell r="B958" t="str">
            <v>OŠ Slakovci</v>
          </cell>
        </row>
        <row r="959">
          <cell r="A959">
            <v>2123</v>
          </cell>
          <cell r="B959" t="str">
            <v>OŠ Slano</v>
          </cell>
        </row>
        <row r="960">
          <cell r="A960">
            <v>1783</v>
          </cell>
          <cell r="B960" t="str">
            <v>OŠ Slatine</v>
          </cell>
        </row>
        <row r="961">
          <cell r="A961">
            <v>383</v>
          </cell>
          <cell r="B961" t="str">
            <v>OŠ Slava Raškaj</v>
          </cell>
        </row>
        <row r="962">
          <cell r="A962">
            <v>719</v>
          </cell>
          <cell r="B962" t="str">
            <v>OŠ Slavka Kolara - Hercegovac</v>
          </cell>
        </row>
        <row r="963">
          <cell r="A963">
            <v>54</v>
          </cell>
          <cell r="B963" t="str">
            <v>OŠ Slavka Kolara - Kravarsko</v>
          </cell>
        </row>
        <row r="964">
          <cell r="A964">
            <v>393</v>
          </cell>
          <cell r="B964" t="str">
            <v>OŠ Slunj</v>
          </cell>
        </row>
        <row r="965">
          <cell r="A965">
            <v>1237</v>
          </cell>
          <cell r="B965" t="str">
            <v>OŠ Smiljevac</v>
          </cell>
        </row>
        <row r="966">
          <cell r="A966">
            <v>2121</v>
          </cell>
          <cell r="B966" t="str">
            <v>OŠ Smokvica</v>
          </cell>
        </row>
        <row r="967">
          <cell r="A967">
            <v>579</v>
          </cell>
          <cell r="B967" t="str">
            <v>OŠ Sokolovac</v>
          </cell>
        </row>
        <row r="968">
          <cell r="A968">
            <v>1758</v>
          </cell>
          <cell r="B968" t="str">
            <v>OŠ Spinut</v>
          </cell>
        </row>
        <row r="969">
          <cell r="A969">
            <v>1767</v>
          </cell>
          <cell r="B969" t="str">
            <v>OŠ Split 3</v>
          </cell>
        </row>
        <row r="970">
          <cell r="A970">
            <v>488</v>
          </cell>
          <cell r="B970" t="str">
            <v>OŠ Sračinec</v>
          </cell>
        </row>
        <row r="971">
          <cell r="A971">
            <v>796</v>
          </cell>
          <cell r="B971" t="str">
            <v>OŠ Srdoči</v>
          </cell>
        </row>
        <row r="972">
          <cell r="A972">
            <v>1777</v>
          </cell>
          <cell r="B972" t="str">
            <v>OŠ Srinjine</v>
          </cell>
        </row>
        <row r="973">
          <cell r="A973">
            <v>1224</v>
          </cell>
          <cell r="B973" t="str">
            <v>OŠ Stanovi</v>
          </cell>
        </row>
        <row r="974">
          <cell r="A974">
            <v>1654</v>
          </cell>
          <cell r="B974" t="str">
            <v>OŠ Stari Jankovci</v>
          </cell>
        </row>
        <row r="975">
          <cell r="A975">
            <v>1274</v>
          </cell>
          <cell r="B975" t="str">
            <v>OŠ Starigrad</v>
          </cell>
        </row>
        <row r="976">
          <cell r="A976">
            <v>2246</v>
          </cell>
          <cell r="B976" t="str">
            <v>OŠ Stenjevec</v>
          </cell>
        </row>
        <row r="977">
          <cell r="A977">
            <v>98</v>
          </cell>
          <cell r="B977" t="str">
            <v>OŠ Stjepan Radić - Božjakovina</v>
          </cell>
        </row>
        <row r="978">
          <cell r="A978">
            <v>1678</v>
          </cell>
          <cell r="B978" t="str">
            <v>OŠ Stjepan Radić - Imotski</v>
          </cell>
        </row>
        <row r="979">
          <cell r="A979">
            <v>1164</v>
          </cell>
          <cell r="B979" t="str">
            <v>OŠ Stjepan Radić - Oprisavci</v>
          </cell>
        </row>
        <row r="980">
          <cell r="A980">
            <v>1713</v>
          </cell>
          <cell r="B980" t="str">
            <v>OŠ Stjepan Radić - Tijarica</v>
          </cell>
        </row>
        <row r="981">
          <cell r="A981">
            <v>1648</v>
          </cell>
          <cell r="B981" t="str">
            <v>OŠ Stjepana Antolovića</v>
          </cell>
        </row>
        <row r="982">
          <cell r="A982">
            <v>3</v>
          </cell>
          <cell r="B982" t="str">
            <v>OŠ Stjepana Basaričeka</v>
          </cell>
        </row>
        <row r="983">
          <cell r="A983">
            <v>2300</v>
          </cell>
          <cell r="B983" t="str">
            <v>OŠ Stjepana Bencekovića</v>
          </cell>
        </row>
        <row r="984">
          <cell r="A984">
            <v>1658</v>
          </cell>
          <cell r="B984" t="str">
            <v>OŠ Stjepana Cvrkovića</v>
          </cell>
        </row>
        <row r="985">
          <cell r="A985">
            <v>1689</v>
          </cell>
          <cell r="B985" t="str">
            <v>OŠ Stjepana Ivičevića</v>
          </cell>
        </row>
        <row r="986">
          <cell r="A986">
            <v>252</v>
          </cell>
          <cell r="B986" t="str">
            <v>OŠ Stjepana Kefelje</v>
          </cell>
        </row>
        <row r="987">
          <cell r="A987">
            <v>1254</v>
          </cell>
          <cell r="B987" t="str">
            <v>OŠ Stjepana Radića - Bibinje</v>
          </cell>
        </row>
        <row r="988">
          <cell r="A988">
            <v>162</v>
          </cell>
          <cell r="B988" t="str">
            <v>OŠ Stjepana Radića - Brestovec Orehovički</v>
          </cell>
        </row>
        <row r="989">
          <cell r="A989">
            <v>1041</v>
          </cell>
          <cell r="B989" t="str">
            <v>OŠ Stjepana Radića - Čaglin</v>
          </cell>
        </row>
        <row r="990">
          <cell r="A990">
            <v>2071</v>
          </cell>
          <cell r="B990" t="str">
            <v>OŠ Stjepana Radića - Metković</v>
          </cell>
        </row>
        <row r="991">
          <cell r="A991">
            <v>1780</v>
          </cell>
          <cell r="B991" t="str">
            <v>OŠ Stobreč</v>
          </cell>
        </row>
        <row r="992">
          <cell r="A992">
            <v>1965</v>
          </cell>
          <cell r="B992" t="str">
            <v>OŠ Stoja</v>
          </cell>
        </row>
        <row r="993">
          <cell r="A993">
            <v>2097</v>
          </cell>
          <cell r="B993" t="str">
            <v>OŠ Ston</v>
          </cell>
        </row>
        <row r="994">
          <cell r="A994">
            <v>2186</v>
          </cell>
          <cell r="B994" t="str">
            <v>OŠ Strahoninec</v>
          </cell>
        </row>
        <row r="995">
          <cell r="A995">
            <v>1789</v>
          </cell>
          <cell r="B995" t="str">
            <v>OŠ Strožanac</v>
          </cell>
        </row>
        <row r="996">
          <cell r="A996">
            <v>3057</v>
          </cell>
          <cell r="B996" t="str">
            <v>OŠ Stubičke Toplice</v>
          </cell>
        </row>
        <row r="997">
          <cell r="A997">
            <v>1826</v>
          </cell>
          <cell r="B997" t="str">
            <v>OŠ Studenci</v>
          </cell>
        </row>
        <row r="998">
          <cell r="A998">
            <v>1769</v>
          </cell>
          <cell r="B998" t="str">
            <v>OŠ Sućidar</v>
          </cell>
        </row>
        <row r="999">
          <cell r="A999">
            <v>998</v>
          </cell>
          <cell r="B999" t="str">
            <v>OŠ Suhopolje</v>
          </cell>
        </row>
        <row r="1000">
          <cell r="A1000">
            <v>1255</v>
          </cell>
          <cell r="B1000" t="str">
            <v>OŠ Sukošan</v>
          </cell>
        </row>
        <row r="1001">
          <cell r="A1001">
            <v>329</v>
          </cell>
          <cell r="B1001" t="str">
            <v>OŠ Sunja</v>
          </cell>
        </row>
        <row r="1002">
          <cell r="A1002">
            <v>1876</v>
          </cell>
          <cell r="B1002" t="str">
            <v>OŠ Supetar</v>
          </cell>
        </row>
        <row r="1003">
          <cell r="A1003">
            <v>1304</v>
          </cell>
          <cell r="B1003" t="str">
            <v>OŠ Sv. Filip i Jakov</v>
          </cell>
        </row>
        <row r="1004">
          <cell r="A1004">
            <v>2298</v>
          </cell>
          <cell r="B1004" t="str">
            <v>OŠ Sveta Klara</v>
          </cell>
        </row>
        <row r="1005">
          <cell r="A1005">
            <v>2187</v>
          </cell>
          <cell r="B1005" t="str">
            <v>OŠ Sveta Marija</v>
          </cell>
        </row>
        <row r="1006">
          <cell r="A1006">
            <v>105</v>
          </cell>
          <cell r="B1006" t="str">
            <v>OŠ Sveta Nedelja</v>
          </cell>
        </row>
        <row r="1007">
          <cell r="A1007">
            <v>1362</v>
          </cell>
          <cell r="B1007" t="str">
            <v>OŠ Svete Ane u Osijeku</v>
          </cell>
        </row>
        <row r="1008">
          <cell r="A1008">
            <v>504</v>
          </cell>
          <cell r="B1008" t="str">
            <v>OŠ Sveti Đurđ</v>
          </cell>
        </row>
        <row r="1009">
          <cell r="A1009">
            <v>212</v>
          </cell>
          <cell r="B1009" t="str">
            <v>OŠ Sveti Križ Začretje</v>
          </cell>
        </row>
        <row r="1010">
          <cell r="A1010">
            <v>2174</v>
          </cell>
          <cell r="B1010" t="str">
            <v>OŠ Sveti Martin na Muri</v>
          </cell>
        </row>
        <row r="1011">
          <cell r="A1011">
            <v>829</v>
          </cell>
          <cell r="B1011" t="str">
            <v>OŠ Sveti Matej</v>
          </cell>
        </row>
        <row r="1012">
          <cell r="A1012">
            <v>584</v>
          </cell>
          <cell r="B1012" t="str">
            <v>OŠ Sveti Petar Orehovec</v>
          </cell>
        </row>
        <row r="1013">
          <cell r="A1013">
            <v>2021</v>
          </cell>
          <cell r="B1013" t="str">
            <v xml:space="preserve">OŠ Svetvinčenat </v>
          </cell>
        </row>
        <row r="1014">
          <cell r="A1014">
            <v>508</v>
          </cell>
          <cell r="B1014" t="str">
            <v>OŠ Svibovec</v>
          </cell>
        </row>
        <row r="1015">
          <cell r="A1015">
            <v>61</v>
          </cell>
          <cell r="B1015" t="str">
            <v>OŠ Ščitarjevo</v>
          </cell>
        </row>
        <row r="1016">
          <cell r="A1016">
            <v>1322</v>
          </cell>
          <cell r="B1016" t="str">
            <v>OŠ Šećerana</v>
          </cell>
        </row>
        <row r="1017">
          <cell r="A1017">
            <v>484</v>
          </cell>
          <cell r="B1017" t="str">
            <v>OŠ Šemovec</v>
          </cell>
        </row>
        <row r="1018">
          <cell r="A1018">
            <v>2195</v>
          </cell>
          <cell r="B1018" t="str">
            <v>OŠ Šestine</v>
          </cell>
        </row>
        <row r="1019">
          <cell r="A1019">
            <v>1961</v>
          </cell>
          <cell r="B1019" t="str">
            <v>OŠ Šijana - Pula</v>
          </cell>
        </row>
        <row r="1020">
          <cell r="A1020">
            <v>1236</v>
          </cell>
          <cell r="B1020" t="str">
            <v>OŠ Šime Budinića - Zadar</v>
          </cell>
        </row>
        <row r="1021">
          <cell r="A1021">
            <v>1233</v>
          </cell>
          <cell r="B1021" t="str">
            <v>OŠ Šimuna Kožičića Benje</v>
          </cell>
        </row>
        <row r="1022">
          <cell r="A1022">
            <v>790</v>
          </cell>
          <cell r="B1022" t="str">
            <v>OŠ Škurinje - Rijeka</v>
          </cell>
        </row>
        <row r="1023">
          <cell r="A1023">
            <v>2908</v>
          </cell>
          <cell r="B1023" t="str">
            <v>OŠ Špansko Oranice</v>
          </cell>
        </row>
        <row r="1024">
          <cell r="A1024">
            <v>711</v>
          </cell>
          <cell r="B1024" t="str">
            <v>OŠ Štefanje</v>
          </cell>
        </row>
        <row r="1025">
          <cell r="A1025">
            <v>2177</v>
          </cell>
          <cell r="B1025" t="str">
            <v>OŠ Štrigova</v>
          </cell>
        </row>
        <row r="1026">
          <cell r="A1026">
            <v>352</v>
          </cell>
          <cell r="B1026" t="str">
            <v>OŠ Švarča</v>
          </cell>
        </row>
        <row r="1027">
          <cell r="A1027">
            <v>1958</v>
          </cell>
          <cell r="B1027" t="str">
            <v xml:space="preserve">OŠ Tar - Vabriga </v>
          </cell>
        </row>
        <row r="1028">
          <cell r="A1028">
            <v>1376</v>
          </cell>
          <cell r="B1028" t="str">
            <v>OŠ Tenja</v>
          </cell>
        </row>
        <row r="1029">
          <cell r="A1029">
            <v>1811</v>
          </cell>
          <cell r="B1029" t="str">
            <v>OŠ Tin Ujević - Krivodol</v>
          </cell>
        </row>
        <row r="1030">
          <cell r="A1030">
            <v>1375</v>
          </cell>
          <cell r="B1030" t="str">
            <v>OŠ Tin Ujević - Osijek</v>
          </cell>
        </row>
        <row r="1031">
          <cell r="A1031">
            <v>1546</v>
          </cell>
          <cell r="B1031" t="str">
            <v>OŠ Tina Ujevića - Šibenik</v>
          </cell>
        </row>
        <row r="1032">
          <cell r="A1032">
            <v>2276</v>
          </cell>
          <cell r="B1032" t="str">
            <v>OŠ Tina Ujevića - Zagreb</v>
          </cell>
        </row>
        <row r="1033">
          <cell r="A1033">
            <v>2252</v>
          </cell>
          <cell r="B1033" t="str">
            <v>OŠ Tituša Brezovačkog</v>
          </cell>
        </row>
        <row r="1034">
          <cell r="A1034">
            <v>2152</v>
          </cell>
          <cell r="B1034" t="str">
            <v>OŠ Tomaša Goričanca - Mala Subotica</v>
          </cell>
        </row>
        <row r="1035">
          <cell r="A1035">
            <v>1971</v>
          </cell>
          <cell r="B1035" t="str">
            <v>OŠ Tone Peruška - Pula</v>
          </cell>
        </row>
        <row r="1036">
          <cell r="A1036">
            <v>2888</v>
          </cell>
          <cell r="B1036" t="str">
            <v>OŠ Tordinci</v>
          </cell>
        </row>
        <row r="1037">
          <cell r="A1037">
            <v>1886</v>
          </cell>
          <cell r="B1037" t="str">
            <v>OŠ Trilj</v>
          </cell>
        </row>
        <row r="1038">
          <cell r="A1038">
            <v>483</v>
          </cell>
          <cell r="B1038" t="str">
            <v>OŠ Trnovec</v>
          </cell>
        </row>
        <row r="1039">
          <cell r="A1039">
            <v>728</v>
          </cell>
          <cell r="B1039" t="str">
            <v>OŠ Trnovitica</v>
          </cell>
        </row>
        <row r="1040">
          <cell r="A1040">
            <v>663</v>
          </cell>
          <cell r="B1040" t="str">
            <v>OŠ Trnovitički Popovac</v>
          </cell>
        </row>
        <row r="1041">
          <cell r="A1041">
            <v>2297</v>
          </cell>
          <cell r="B1041" t="str">
            <v>OŠ Trnsko</v>
          </cell>
        </row>
        <row r="1042">
          <cell r="A1042">
            <v>2281</v>
          </cell>
          <cell r="B1042" t="str">
            <v>OŠ Trnjanska</v>
          </cell>
        </row>
        <row r="1043">
          <cell r="A1043">
            <v>2128</v>
          </cell>
          <cell r="B1043" t="str">
            <v>OŠ Trpanj</v>
          </cell>
        </row>
        <row r="1044">
          <cell r="A1044">
            <v>1665</v>
          </cell>
          <cell r="B1044" t="str">
            <v>OŠ Trpinja</v>
          </cell>
        </row>
        <row r="1045">
          <cell r="A1045">
            <v>791</v>
          </cell>
          <cell r="B1045" t="str">
            <v>OŠ Trsat</v>
          </cell>
        </row>
        <row r="1046">
          <cell r="A1046">
            <v>1763</v>
          </cell>
          <cell r="B1046" t="str">
            <v>OŠ Trstenik</v>
          </cell>
        </row>
        <row r="1047">
          <cell r="A1047">
            <v>1690</v>
          </cell>
          <cell r="B1047" t="str">
            <v>OŠ Tučepi</v>
          </cell>
        </row>
        <row r="1048">
          <cell r="A1048">
            <v>358</v>
          </cell>
          <cell r="B1048" t="str">
            <v>OŠ Turanj</v>
          </cell>
        </row>
        <row r="1049">
          <cell r="A1049">
            <v>792</v>
          </cell>
          <cell r="B1049" t="str">
            <v>OŠ Turnić</v>
          </cell>
        </row>
        <row r="1050">
          <cell r="A1050">
            <v>516</v>
          </cell>
          <cell r="B1050" t="str">
            <v>OŠ Tužno</v>
          </cell>
        </row>
        <row r="1051">
          <cell r="A1051">
            <v>704</v>
          </cell>
          <cell r="B1051" t="str">
            <v>OŠ u Đulovcu</v>
          </cell>
        </row>
        <row r="1052">
          <cell r="A1052">
            <v>1288</v>
          </cell>
          <cell r="B1052" t="str">
            <v>OŠ Valentin Klarin - Preko</v>
          </cell>
        </row>
        <row r="1053">
          <cell r="A1053">
            <v>1928</v>
          </cell>
          <cell r="B1053" t="str">
            <v>OŠ Vazmoslav Gržalja</v>
          </cell>
        </row>
        <row r="1054">
          <cell r="A1054">
            <v>2302</v>
          </cell>
          <cell r="B1054" t="str">
            <v>OŠ Većeslava Holjevca</v>
          </cell>
        </row>
        <row r="1055">
          <cell r="A1055">
            <v>2120</v>
          </cell>
          <cell r="B1055" t="str">
            <v>OŠ Vela Luka</v>
          </cell>
        </row>
        <row r="1056">
          <cell r="A1056">
            <v>1978</v>
          </cell>
          <cell r="B1056" t="str">
            <v>OŠ Veli Vrh - Pula</v>
          </cell>
        </row>
        <row r="1057">
          <cell r="A1057">
            <v>52</v>
          </cell>
          <cell r="B1057" t="str">
            <v>OŠ Velika Mlaka</v>
          </cell>
        </row>
        <row r="1058">
          <cell r="A1058">
            <v>685</v>
          </cell>
          <cell r="B1058" t="str">
            <v>OŠ Velika Pisanica</v>
          </cell>
        </row>
        <row r="1059">
          <cell r="A1059">
            <v>505</v>
          </cell>
          <cell r="B1059" t="str">
            <v>OŠ Veliki Bukovec</v>
          </cell>
        </row>
        <row r="1060">
          <cell r="A1060">
            <v>217</v>
          </cell>
          <cell r="B1060" t="str">
            <v>OŠ Veliko Trgovišće</v>
          </cell>
        </row>
        <row r="1061">
          <cell r="A1061">
            <v>674</v>
          </cell>
          <cell r="B1061" t="str">
            <v>OŠ Veliko Trojstvo</v>
          </cell>
        </row>
        <row r="1062">
          <cell r="A1062">
            <v>1977</v>
          </cell>
          <cell r="B1062" t="str">
            <v>OŠ Veruda - Pula</v>
          </cell>
        </row>
        <row r="1063">
          <cell r="A1063">
            <v>793</v>
          </cell>
          <cell r="B1063" t="str">
            <v>OŠ Vežica</v>
          </cell>
        </row>
        <row r="1064">
          <cell r="A1064">
            <v>1549</v>
          </cell>
          <cell r="B1064" t="str">
            <v>OŠ Vidici</v>
          </cell>
        </row>
        <row r="1065">
          <cell r="A1065">
            <v>1973</v>
          </cell>
          <cell r="B1065" t="str">
            <v>OŠ Vidikovac</v>
          </cell>
        </row>
        <row r="1066">
          <cell r="A1066">
            <v>476</v>
          </cell>
          <cell r="B1066" t="str">
            <v>OŠ Vidovec</v>
          </cell>
        </row>
        <row r="1067">
          <cell r="A1067">
            <v>1369</v>
          </cell>
          <cell r="B1067" t="str">
            <v>OŠ Vijenac</v>
          </cell>
        </row>
        <row r="1068">
          <cell r="A1068">
            <v>1131</v>
          </cell>
          <cell r="B1068" t="str">
            <v>OŠ Viktor Car Emin - Donji Andrijevci</v>
          </cell>
        </row>
        <row r="1069">
          <cell r="A1069">
            <v>836</v>
          </cell>
          <cell r="B1069" t="str">
            <v>OŠ Viktora Cara Emina - Lovran</v>
          </cell>
        </row>
        <row r="1070">
          <cell r="A1070">
            <v>179</v>
          </cell>
          <cell r="B1070" t="str">
            <v>OŠ Viktora Kovačića</v>
          </cell>
        </row>
        <row r="1071">
          <cell r="A1071">
            <v>282</v>
          </cell>
          <cell r="B1071" t="str">
            <v>OŠ Viktorovac</v>
          </cell>
        </row>
        <row r="1072">
          <cell r="A1072">
            <v>1052</v>
          </cell>
          <cell r="B1072" t="str">
            <v>OŠ Vilima Korajca</v>
          </cell>
        </row>
        <row r="1073">
          <cell r="A1073">
            <v>485</v>
          </cell>
          <cell r="B1073" t="str">
            <v>OŠ Vinica</v>
          </cell>
        </row>
        <row r="1074">
          <cell r="A1074">
            <v>1720</v>
          </cell>
          <cell r="B1074" t="str">
            <v>OŠ Vis</v>
          </cell>
        </row>
        <row r="1075">
          <cell r="A1075">
            <v>1778</v>
          </cell>
          <cell r="B1075" t="str">
            <v>OŠ Visoka - Split</v>
          </cell>
        </row>
        <row r="1076">
          <cell r="A1076">
            <v>515</v>
          </cell>
          <cell r="B1076" t="str">
            <v>OŠ Visoko - Visoko</v>
          </cell>
        </row>
        <row r="1077">
          <cell r="A1077">
            <v>1381</v>
          </cell>
          <cell r="B1077" t="str">
            <v>OŠ Višnjevac</v>
          </cell>
        </row>
        <row r="1078">
          <cell r="A1078">
            <v>2014</v>
          </cell>
          <cell r="B1078" t="str">
            <v>OŠ Vitomir Širola - Pajo</v>
          </cell>
        </row>
        <row r="1079">
          <cell r="A1079">
            <v>1136</v>
          </cell>
          <cell r="B1079" t="str">
            <v>OŠ Vjekoslav Klaić</v>
          </cell>
        </row>
        <row r="1080">
          <cell r="A1080">
            <v>1566</v>
          </cell>
          <cell r="B1080" t="str">
            <v>OŠ Vjekoslava Kaleba</v>
          </cell>
        </row>
        <row r="1081">
          <cell r="A1081">
            <v>1748</v>
          </cell>
          <cell r="B1081" t="str">
            <v>OŠ Vjekoslava Paraća</v>
          </cell>
        </row>
        <row r="1082">
          <cell r="A1082">
            <v>2218</v>
          </cell>
          <cell r="B1082" t="str">
            <v>OŠ Vjenceslava Novaka</v>
          </cell>
        </row>
        <row r="1083">
          <cell r="A1083">
            <v>4056</v>
          </cell>
          <cell r="B1083" t="str">
            <v>OŠ Vladimir Deščak</v>
          </cell>
        </row>
        <row r="1084">
          <cell r="A1084">
            <v>780</v>
          </cell>
          <cell r="B1084" t="str">
            <v>OŠ Vladimir Gortan - Rijeka</v>
          </cell>
        </row>
        <row r="1085">
          <cell r="A1085">
            <v>1195</v>
          </cell>
          <cell r="B1085" t="str">
            <v>OŠ Vladimir Nazor - Adžamovci</v>
          </cell>
        </row>
        <row r="1086">
          <cell r="A1086">
            <v>164</v>
          </cell>
          <cell r="B1086" t="str">
            <v>OŠ Vladimir Nazor - Budinščina</v>
          </cell>
        </row>
        <row r="1087">
          <cell r="A1087">
            <v>1445</v>
          </cell>
          <cell r="B1087" t="str">
            <v>OŠ Vladimir Nazor - Čepin</v>
          </cell>
        </row>
        <row r="1088">
          <cell r="A1088">
            <v>340</v>
          </cell>
          <cell r="B1088" t="str">
            <v>OŠ Vladimir Nazor - Duga Resa</v>
          </cell>
        </row>
        <row r="1089">
          <cell r="A1089">
            <v>1339</v>
          </cell>
          <cell r="B1089" t="str">
            <v>OŠ Vladimir Nazor - Đakovo</v>
          </cell>
        </row>
        <row r="1090">
          <cell r="A1090">
            <v>1647</v>
          </cell>
          <cell r="B1090" t="str">
            <v>OŠ Vladimir Nazor - Komletinci</v>
          </cell>
        </row>
        <row r="1091">
          <cell r="A1091">
            <v>546</v>
          </cell>
          <cell r="B1091" t="str">
            <v>OŠ Vladimir Nazor - Križevci</v>
          </cell>
        </row>
        <row r="1092">
          <cell r="A1092">
            <v>1297</v>
          </cell>
          <cell r="B1092" t="str">
            <v>OŠ Vladimir Nazor - Neviđane</v>
          </cell>
        </row>
        <row r="1093">
          <cell r="A1093">
            <v>113</v>
          </cell>
          <cell r="B1093" t="str">
            <v>OŠ Vladimir Nazor - Pisarovina</v>
          </cell>
        </row>
        <row r="1094">
          <cell r="A1094">
            <v>2078</v>
          </cell>
          <cell r="B1094" t="str">
            <v>OŠ Vladimir Nazor - Ploče</v>
          </cell>
        </row>
        <row r="1095">
          <cell r="A1095">
            <v>1110</v>
          </cell>
          <cell r="B1095" t="str">
            <v>OŠ Vladimir Nazor - Slavonski Brod</v>
          </cell>
        </row>
        <row r="1096">
          <cell r="A1096">
            <v>481</v>
          </cell>
          <cell r="B1096" t="str">
            <v>OŠ Vladimir Nazor - Sveti Ilija</v>
          </cell>
        </row>
        <row r="1097">
          <cell r="A1097">
            <v>334</v>
          </cell>
          <cell r="B1097" t="str">
            <v>OŠ Vladimir Nazor - Topusko</v>
          </cell>
        </row>
        <row r="1098">
          <cell r="A1098">
            <v>1082</v>
          </cell>
          <cell r="B1098" t="str">
            <v>OŠ Vladimir Nazor - Trenkovo</v>
          </cell>
        </row>
        <row r="1099">
          <cell r="A1099">
            <v>961</v>
          </cell>
          <cell r="B1099" t="str">
            <v>OŠ Vladimir Nazor - Virovitica</v>
          </cell>
        </row>
        <row r="1100">
          <cell r="A1100">
            <v>1365</v>
          </cell>
          <cell r="B1100" t="str">
            <v>OŠ Vladimira Becića - Osijek</v>
          </cell>
        </row>
        <row r="1101">
          <cell r="A1101">
            <v>2043</v>
          </cell>
          <cell r="B1101" t="str">
            <v>OŠ Vladimira Gortana - Žminj</v>
          </cell>
        </row>
        <row r="1102">
          <cell r="A1102">
            <v>730</v>
          </cell>
          <cell r="B1102" t="str">
            <v>OŠ Vladimira Nazora - Crikvenica</v>
          </cell>
        </row>
        <row r="1103">
          <cell r="A1103">
            <v>638</v>
          </cell>
          <cell r="B1103" t="str">
            <v>OŠ Vladimira Nazora - Daruvar</v>
          </cell>
        </row>
        <row r="1104">
          <cell r="A1104">
            <v>1395</v>
          </cell>
          <cell r="B1104" t="str">
            <v>OŠ Vladimira Nazora - Feričanci</v>
          </cell>
        </row>
        <row r="1105">
          <cell r="A1105">
            <v>2006</v>
          </cell>
          <cell r="B1105" t="str">
            <v>OŠ Vladimira Nazora - Krnica</v>
          </cell>
        </row>
        <row r="1106">
          <cell r="A1106">
            <v>990</v>
          </cell>
          <cell r="B1106" t="str">
            <v>OŠ Vladimira Nazora - Nova Bukovica</v>
          </cell>
        </row>
        <row r="1107">
          <cell r="A1107">
            <v>1942</v>
          </cell>
          <cell r="B1107" t="str">
            <v>OŠ Vladimira Nazora - Pazin</v>
          </cell>
        </row>
        <row r="1108">
          <cell r="A1108">
            <v>1794</v>
          </cell>
          <cell r="B1108" t="str">
            <v>OŠ Vladimira Nazora - Postira</v>
          </cell>
        </row>
        <row r="1109">
          <cell r="A1109">
            <v>1998</v>
          </cell>
          <cell r="B1109" t="str">
            <v>OŠ Vladimira Nazora - Potpićan</v>
          </cell>
        </row>
        <row r="1110">
          <cell r="A1110">
            <v>2137</v>
          </cell>
          <cell r="B1110" t="str">
            <v>OŠ Vladimira Nazora - Pribislavec</v>
          </cell>
        </row>
        <row r="1111">
          <cell r="A1111">
            <v>1985</v>
          </cell>
          <cell r="B1111" t="str">
            <v>OŠ Vladimira Nazora - Rovinj</v>
          </cell>
        </row>
        <row r="1112">
          <cell r="A1112">
            <v>1260</v>
          </cell>
          <cell r="B1112" t="str">
            <v>OŠ Vladimira Nazora - Škabrnje</v>
          </cell>
        </row>
        <row r="1113">
          <cell r="A1113">
            <v>1579</v>
          </cell>
          <cell r="B1113" t="str">
            <v>OŠ Vladimira Nazora - Vinkovci</v>
          </cell>
        </row>
        <row r="1114">
          <cell r="A1114">
            <v>2041</v>
          </cell>
          <cell r="B1114" t="str">
            <v>OŠ Vladimira Nazora - Vrsar</v>
          </cell>
        </row>
        <row r="1115">
          <cell r="A1115">
            <v>2220</v>
          </cell>
          <cell r="B1115" t="str">
            <v>OŠ Vladimira Nazora - Zagreb</v>
          </cell>
        </row>
        <row r="1116">
          <cell r="A1116">
            <v>249</v>
          </cell>
          <cell r="B1116" t="str">
            <v>OŠ Vladimira Vidrića</v>
          </cell>
        </row>
        <row r="1117">
          <cell r="A1117">
            <v>995</v>
          </cell>
          <cell r="B1117" t="str">
            <v>OŠ Voćin</v>
          </cell>
        </row>
        <row r="1118">
          <cell r="A1118">
            <v>1571</v>
          </cell>
          <cell r="B1118" t="str">
            <v>OŠ Vodice</v>
          </cell>
        </row>
        <row r="1119">
          <cell r="A1119">
            <v>2036</v>
          </cell>
          <cell r="B1119" t="str">
            <v xml:space="preserve">OŠ Vodnjan </v>
          </cell>
        </row>
        <row r="1120">
          <cell r="A1120">
            <v>1659</v>
          </cell>
          <cell r="B1120" t="str">
            <v>OŠ Vođinci</v>
          </cell>
        </row>
        <row r="1121">
          <cell r="A1121">
            <v>396</v>
          </cell>
          <cell r="B1121" t="str">
            <v>OŠ Vojnić</v>
          </cell>
        </row>
        <row r="1122">
          <cell r="A1122">
            <v>2267</v>
          </cell>
          <cell r="B1122" t="str">
            <v>OŠ Voltino</v>
          </cell>
        </row>
        <row r="1123">
          <cell r="A1123">
            <v>1245</v>
          </cell>
          <cell r="B1123" t="str">
            <v>OŠ Voštarnica - Zadar</v>
          </cell>
        </row>
        <row r="1124">
          <cell r="A1124">
            <v>2271</v>
          </cell>
          <cell r="B1124" t="str">
            <v>OŠ Vrbani</v>
          </cell>
        </row>
        <row r="1125">
          <cell r="A1125">
            <v>1721</v>
          </cell>
          <cell r="B1125" t="str">
            <v>OŠ Vrgorac</v>
          </cell>
        </row>
        <row r="1126">
          <cell r="A1126">
            <v>1551</v>
          </cell>
          <cell r="B1126" t="str">
            <v>OŠ Vrpolje</v>
          </cell>
        </row>
        <row r="1127">
          <cell r="A1127">
            <v>2305</v>
          </cell>
          <cell r="B1127" t="str">
            <v>OŠ Vugrovec - Kašina</v>
          </cell>
        </row>
        <row r="1128">
          <cell r="A1128">
            <v>2245</v>
          </cell>
          <cell r="B1128" t="str">
            <v>OŠ Vukomerec</v>
          </cell>
        </row>
        <row r="1129">
          <cell r="A1129">
            <v>41</v>
          </cell>
          <cell r="B1129" t="str">
            <v>OŠ Vukovina</v>
          </cell>
        </row>
        <row r="1130">
          <cell r="A1130">
            <v>1246</v>
          </cell>
          <cell r="B1130" t="str">
            <v>OŠ Zadarski otoci - Zadar</v>
          </cell>
        </row>
        <row r="1131">
          <cell r="A1131">
            <v>1907</v>
          </cell>
          <cell r="B1131" t="str">
            <v>OŠ Zagvozd</v>
          </cell>
        </row>
        <row r="1132">
          <cell r="A1132">
            <v>776</v>
          </cell>
          <cell r="B1132" t="str">
            <v>OŠ Zamet</v>
          </cell>
        </row>
        <row r="1133">
          <cell r="A1133">
            <v>2296</v>
          </cell>
          <cell r="B1133" t="str">
            <v>OŠ Zapruđe</v>
          </cell>
        </row>
        <row r="1134">
          <cell r="A1134">
            <v>1055</v>
          </cell>
          <cell r="B1134" t="str">
            <v>OŠ Zdenka Turkovića</v>
          </cell>
        </row>
        <row r="1135">
          <cell r="A1135">
            <v>1257</v>
          </cell>
          <cell r="B1135" t="str">
            <v>OŠ Zemunik</v>
          </cell>
        </row>
        <row r="1136">
          <cell r="A1136">
            <v>153</v>
          </cell>
          <cell r="B1136" t="str">
            <v>OŠ Zlatar Bistrica</v>
          </cell>
        </row>
        <row r="1137">
          <cell r="A1137">
            <v>1422</v>
          </cell>
          <cell r="B1137" t="str">
            <v>OŠ Zmajevac</v>
          </cell>
        </row>
        <row r="1138">
          <cell r="A1138">
            <v>1913</v>
          </cell>
          <cell r="B1138" t="str">
            <v>OŠ Zmijavci</v>
          </cell>
        </row>
        <row r="1139">
          <cell r="A1139">
            <v>4064</v>
          </cell>
          <cell r="B1139" t="str">
            <v>OŠ Zorke Sever</v>
          </cell>
        </row>
        <row r="1140">
          <cell r="A1140">
            <v>890</v>
          </cell>
          <cell r="B1140" t="str">
            <v>OŠ Zrinskih i Frankopana</v>
          </cell>
        </row>
        <row r="1141">
          <cell r="A1141">
            <v>1632</v>
          </cell>
          <cell r="B1141" t="str">
            <v>OŠ Zrinskih Nuštar</v>
          </cell>
        </row>
        <row r="1142">
          <cell r="A1142">
            <v>255</v>
          </cell>
          <cell r="B1142" t="str">
            <v>OŠ Zvonimira Franka</v>
          </cell>
        </row>
        <row r="1143">
          <cell r="A1143">
            <v>734</v>
          </cell>
          <cell r="B1143" t="str">
            <v>OŠ Zvonka Cara</v>
          </cell>
        </row>
        <row r="1144">
          <cell r="A1144">
            <v>436</v>
          </cell>
          <cell r="B1144" t="str">
            <v>OŠ Žakanje</v>
          </cell>
        </row>
        <row r="1145">
          <cell r="A1145">
            <v>2239</v>
          </cell>
          <cell r="B1145" t="str">
            <v>OŠ Žitnjak</v>
          </cell>
        </row>
        <row r="1146">
          <cell r="A1146">
            <v>4057</v>
          </cell>
          <cell r="B1146" t="str">
            <v>OŠ Žnjan-Pazdigrad</v>
          </cell>
        </row>
        <row r="1147">
          <cell r="A1147">
            <v>1774</v>
          </cell>
          <cell r="B1147" t="str">
            <v>OŠ Žrnovnica</v>
          </cell>
        </row>
        <row r="1148">
          <cell r="A1148">
            <v>2129</v>
          </cell>
          <cell r="B1148" t="str">
            <v>OŠ Župa Dubrovačka</v>
          </cell>
        </row>
        <row r="1149">
          <cell r="A1149">
            <v>2210</v>
          </cell>
          <cell r="B1149" t="str">
            <v>OŠ Žuti brijeg</v>
          </cell>
        </row>
        <row r="1150">
          <cell r="A1150">
            <v>2653</v>
          </cell>
          <cell r="B1150" t="str">
            <v>Pazinski kolegij - Klasična gimnazija Pazin s pravom javnosti</v>
          </cell>
        </row>
        <row r="1151">
          <cell r="A1151">
            <v>4035</v>
          </cell>
          <cell r="B1151" t="str">
            <v>Policijska akademija</v>
          </cell>
        </row>
        <row r="1152">
          <cell r="A1152">
            <v>2325</v>
          </cell>
          <cell r="B1152" t="str">
            <v>Poliklinika za rehabilitaciju slušanja i govora SUVAG</v>
          </cell>
        </row>
        <row r="1153">
          <cell r="A1153">
            <v>2551</v>
          </cell>
          <cell r="B1153" t="str">
            <v>Poljoprivredna i veterinarska škola - Osijek</v>
          </cell>
        </row>
        <row r="1154">
          <cell r="A1154">
            <v>2732</v>
          </cell>
          <cell r="B1154" t="str">
            <v>Poljoprivredna škola - Zagreb</v>
          </cell>
        </row>
        <row r="1155">
          <cell r="A1155">
            <v>2530</v>
          </cell>
          <cell r="B1155" t="str">
            <v>Poljoprivredna, prehrambena i veterinarska škola Stanka Ožanića</v>
          </cell>
        </row>
        <row r="1156">
          <cell r="A1156">
            <v>2587</v>
          </cell>
          <cell r="B1156" t="str">
            <v>Poljoprivredno šumarska škola - Vinkovci</v>
          </cell>
        </row>
        <row r="1157">
          <cell r="A1157">
            <v>2498</v>
          </cell>
          <cell r="B1157" t="str">
            <v>Poljoprivredno-prehrambena škola - Požega</v>
          </cell>
        </row>
        <row r="1158">
          <cell r="A1158">
            <v>2478</v>
          </cell>
          <cell r="B1158" t="str">
            <v>Pomorska škola - Bakar</v>
          </cell>
        </row>
        <row r="1159">
          <cell r="A1159">
            <v>2632</v>
          </cell>
          <cell r="B1159" t="str">
            <v>Pomorska škola - Split</v>
          </cell>
        </row>
        <row r="1160">
          <cell r="A1160">
            <v>2524</v>
          </cell>
          <cell r="B1160" t="str">
            <v>Pomorska škola - Zadar</v>
          </cell>
        </row>
        <row r="1161">
          <cell r="A1161">
            <v>2679</v>
          </cell>
          <cell r="B1161" t="str">
            <v>Pomorsko-tehnička škola - Dubrovnik</v>
          </cell>
        </row>
        <row r="1162">
          <cell r="A1162">
            <v>2730</v>
          </cell>
          <cell r="B1162" t="str">
            <v>Poštanska i telekomunikacijska škola - Zagreb</v>
          </cell>
        </row>
        <row r="1163">
          <cell r="A1163">
            <v>2733</v>
          </cell>
          <cell r="B1163" t="str">
            <v>Prehrambeno - tehnološka škola - Zagreb</v>
          </cell>
        </row>
        <row r="1164">
          <cell r="A1164">
            <v>2458</v>
          </cell>
          <cell r="B1164" t="str">
            <v>Prirodoslovna i grafička škola - Rijeka</v>
          </cell>
        </row>
        <row r="1165">
          <cell r="A1165">
            <v>2391</v>
          </cell>
          <cell r="B1165" t="str">
            <v>Prirodoslovna škola - Karlovac</v>
          </cell>
        </row>
        <row r="1166">
          <cell r="A1166">
            <v>2728</v>
          </cell>
          <cell r="B1166" t="str">
            <v>Prirodoslovna škola Vladimira Preloga</v>
          </cell>
        </row>
        <row r="1167">
          <cell r="A1167">
            <v>2529</v>
          </cell>
          <cell r="B1167" t="str">
            <v>Prirodoslovno - grafička škola - Zadar</v>
          </cell>
        </row>
        <row r="1168">
          <cell r="A1168">
            <v>2615</v>
          </cell>
          <cell r="B1168" t="str">
            <v>Prirodoslovna škola Split</v>
          </cell>
        </row>
        <row r="1169">
          <cell r="A1169">
            <v>2840</v>
          </cell>
          <cell r="B1169" t="str">
            <v>Privatna ekonomsko-poslovna škola s pravom javnosti - Varaždin</v>
          </cell>
        </row>
        <row r="1170">
          <cell r="A1170">
            <v>2787</v>
          </cell>
          <cell r="B1170" t="str">
            <v>Privatna gimnazija Dr. Časl, s pravom javnosti</v>
          </cell>
        </row>
        <row r="1171">
          <cell r="A1171">
            <v>2777</v>
          </cell>
          <cell r="B1171" t="str">
            <v>Privatna gimnazija i ekonomska škola Katarina Zrinski</v>
          </cell>
        </row>
        <row r="1172">
          <cell r="A1172">
            <v>2790</v>
          </cell>
          <cell r="B1172" t="str">
            <v>Privatna gimnazija i ekonomsko-informatička škola Futura s pravom javnosti</v>
          </cell>
        </row>
        <row r="1173">
          <cell r="A1173">
            <v>2788</v>
          </cell>
          <cell r="B1173" t="str">
            <v>Privatna gimnazija i strukovna škola Svijet s pravom javnosti</v>
          </cell>
        </row>
        <row r="1174">
          <cell r="A1174">
            <v>2844</v>
          </cell>
          <cell r="B1174" t="str">
            <v>Privatna gimnazija i turističko-ugostiteljska škola Jure Kuprešak  - Zagreb</v>
          </cell>
        </row>
        <row r="1175">
          <cell r="A1175">
            <v>2669</v>
          </cell>
          <cell r="B1175" t="str">
            <v>Privatna gimnazija Juraj Dobrila, s pravom javnosti</v>
          </cell>
        </row>
        <row r="1176">
          <cell r="A1176">
            <v>4059</v>
          </cell>
          <cell r="B1176" t="str">
            <v>Privatna gimnazija NOVA s pravom javnosti</v>
          </cell>
        </row>
        <row r="1177">
          <cell r="A1177">
            <v>2640</v>
          </cell>
          <cell r="B1177" t="str">
            <v>Privatna jezična gimnazija Pitagora - srednja škola s pravom javnosti</v>
          </cell>
        </row>
        <row r="1178">
          <cell r="A1178">
            <v>2916</v>
          </cell>
          <cell r="B1178" t="str">
            <v xml:space="preserve">Privatna jezično-informatička gimnazija Leonardo da Vinci </v>
          </cell>
        </row>
        <row r="1179">
          <cell r="A1179">
            <v>2774</v>
          </cell>
          <cell r="B1179" t="str">
            <v>Privatna klasična gimnazija s pravom javnosti - Zagreb</v>
          </cell>
        </row>
        <row r="1180">
          <cell r="A1180">
            <v>2941</v>
          </cell>
          <cell r="B1180" t="str">
            <v>Privatna osnovna glazbena škola Bonar</v>
          </cell>
        </row>
        <row r="1181">
          <cell r="A1181">
            <v>1784</v>
          </cell>
          <cell r="B1181" t="str">
            <v>Privatna osnovna glazbena škola Boris Papandopulo</v>
          </cell>
        </row>
        <row r="1182">
          <cell r="A1182">
            <v>1253</v>
          </cell>
          <cell r="B1182" t="str">
            <v>Privatna osnovna škola Nova</v>
          </cell>
        </row>
        <row r="1183">
          <cell r="A1183">
            <v>4002</v>
          </cell>
          <cell r="B1183" t="str">
            <v>Privatna sportska i jezična gimnazija Franjo Bučar</v>
          </cell>
        </row>
        <row r="1184">
          <cell r="A1184">
            <v>4037</v>
          </cell>
          <cell r="B1184" t="str">
            <v>Privatna srednja ekonomska škola "Knez Malduh" Split</v>
          </cell>
        </row>
        <row r="1185">
          <cell r="A1185">
            <v>2784</v>
          </cell>
          <cell r="B1185" t="str">
            <v>Privatna srednja ekonomska škola INOVA s pravom javnosti</v>
          </cell>
        </row>
        <row r="1186">
          <cell r="A1186">
            <v>4031</v>
          </cell>
          <cell r="B1186" t="str">
            <v>Privatna srednja ekonomska škola Verte Nova</v>
          </cell>
        </row>
        <row r="1187">
          <cell r="A1187">
            <v>2641</v>
          </cell>
          <cell r="B1187" t="str">
            <v>Privatna srednja škola Marko Antun de Dominis, s pravom javnosti</v>
          </cell>
        </row>
        <row r="1188">
          <cell r="A1188">
            <v>2417</v>
          </cell>
          <cell r="B1188" t="str">
            <v>Privatna srednja škola Varaždin s pravom javnosti</v>
          </cell>
        </row>
        <row r="1189">
          <cell r="A1189">
            <v>2915</v>
          </cell>
          <cell r="B1189" t="str">
            <v>Privatna srednja ugostiteljska škola Wallner - Split</v>
          </cell>
        </row>
        <row r="1190">
          <cell r="A1190">
            <v>2785</v>
          </cell>
          <cell r="B1190" t="str">
            <v>Privatna umjetnička gimnazija, s pravom javnosti - Zagreb</v>
          </cell>
        </row>
        <row r="1191">
          <cell r="A1191">
            <v>2839</v>
          </cell>
          <cell r="B1191" t="str">
            <v>Privatna varaždinska gimnazija s pravom javnosti</v>
          </cell>
        </row>
        <row r="1192">
          <cell r="A1192">
            <v>2467</v>
          </cell>
          <cell r="B1192" t="str">
            <v>Prometna škola - Rijeka</v>
          </cell>
        </row>
        <row r="1193">
          <cell r="A1193">
            <v>2572</v>
          </cell>
          <cell r="B1193" t="str">
            <v>Prometno-tehnička škola - Šibenik</v>
          </cell>
        </row>
        <row r="1194">
          <cell r="A1194">
            <v>1385</v>
          </cell>
          <cell r="B1194" t="str">
            <v>Prosvjetno-kulturni centar Mađara u Republici Hrvatskoj</v>
          </cell>
        </row>
        <row r="1195">
          <cell r="A1195">
            <v>2725</v>
          </cell>
          <cell r="B1195" t="str">
            <v>Prva ekonomska škola - Zagreb</v>
          </cell>
        </row>
        <row r="1196">
          <cell r="A1196">
            <v>2406</v>
          </cell>
          <cell r="B1196" t="str">
            <v>Prva gimnazija - Varaždin</v>
          </cell>
        </row>
        <row r="1197">
          <cell r="A1197">
            <v>4009</v>
          </cell>
          <cell r="B1197" t="str">
            <v>Prva katolička osnovna škola u Gradu Zagrebu</v>
          </cell>
        </row>
        <row r="1198">
          <cell r="A1198">
            <v>368</v>
          </cell>
          <cell r="B1198" t="str">
            <v>Prva osnovna škola - Ogulin</v>
          </cell>
        </row>
        <row r="1199">
          <cell r="A1199">
            <v>4036</v>
          </cell>
          <cell r="B1199" t="str">
            <v>Prva privatna ekonomska škola Požega</v>
          </cell>
        </row>
        <row r="1200">
          <cell r="A1200">
            <v>3283</v>
          </cell>
          <cell r="B1200" t="str">
            <v>Prva privatna gimnazija - Karlovac</v>
          </cell>
        </row>
        <row r="1201">
          <cell r="A1201">
            <v>2416</v>
          </cell>
          <cell r="B1201" t="str">
            <v>Prva privatna gimnazija s pravom javnosti - Varaždin</v>
          </cell>
        </row>
        <row r="1202">
          <cell r="A1202">
            <v>2773</v>
          </cell>
          <cell r="B1202" t="str">
            <v>Prva privatna gimnazija s pravom javnosti - Zagreb</v>
          </cell>
        </row>
        <row r="1203">
          <cell r="A1203">
            <v>1982</v>
          </cell>
          <cell r="B1203" t="str">
            <v>Prva privatna osnovna škola Juraj Dobrila s pravom javnosti</v>
          </cell>
        </row>
        <row r="1204">
          <cell r="A1204">
            <v>4038</v>
          </cell>
          <cell r="B1204" t="str">
            <v>Prva privatna škola za osobne usluge Zagreb</v>
          </cell>
        </row>
        <row r="1205">
          <cell r="A1205">
            <v>2457</v>
          </cell>
          <cell r="B1205" t="str">
            <v>Prva riječka hrvatska gimnazija</v>
          </cell>
        </row>
        <row r="1206">
          <cell r="A1206">
            <v>2843</v>
          </cell>
          <cell r="B1206" t="str">
            <v>Prva Srednja informatička škola, s pravom javnosti</v>
          </cell>
        </row>
        <row r="1207">
          <cell r="A1207">
            <v>2538</v>
          </cell>
          <cell r="B1207" t="str">
            <v>Prva srednja škola - Beli Manastir</v>
          </cell>
        </row>
        <row r="1208">
          <cell r="A1208">
            <v>2460</v>
          </cell>
          <cell r="B1208" t="str">
            <v>Prva sušačka hrvatska gimnazija u Rijeci</v>
          </cell>
        </row>
        <row r="1209">
          <cell r="A1209">
            <v>4034</v>
          </cell>
          <cell r="B1209" t="str">
            <v>Pučko otvoreno učilište Zagreb</v>
          </cell>
        </row>
        <row r="1210">
          <cell r="A1210">
            <v>2471</v>
          </cell>
          <cell r="B1210" t="str">
            <v>Salezijanska klasična gimnazija - s pravom javnosti</v>
          </cell>
        </row>
        <row r="1211">
          <cell r="A1211">
            <v>2480</v>
          </cell>
          <cell r="B1211" t="str">
            <v>Srednja glazbena škola Mirković - s pravom javnosti</v>
          </cell>
        </row>
        <row r="1212">
          <cell r="A1212">
            <v>2428</v>
          </cell>
          <cell r="B1212" t="str">
            <v>Srednja gospodarska škola - Križevci</v>
          </cell>
        </row>
        <row r="1213">
          <cell r="A1213">
            <v>2513</v>
          </cell>
          <cell r="B1213" t="str">
            <v>Srednja medicinska škola - Slavonski Brod</v>
          </cell>
        </row>
        <row r="1214">
          <cell r="A1214">
            <v>2689</v>
          </cell>
          <cell r="B1214" t="str">
            <v xml:space="preserve">Srednja poljoprivredna i tehnička škola - Opuzen </v>
          </cell>
        </row>
        <row r="1215">
          <cell r="A1215">
            <v>2604</v>
          </cell>
          <cell r="B1215" t="str">
            <v>Srednja strukovna škola - Makarska</v>
          </cell>
        </row>
        <row r="1216">
          <cell r="A1216">
            <v>2354</v>
          </cell>
          <cell r="B1216" t="str">
            <v>Srednja strukovna škola - Samobor</v>
          </cell>
        </row>
        <row r="1217">
          <cell r="A1217">
            <v>2578</v>
          </cell>
          <cell r="B1217" t="str">
            <v>Srednja strukovna škola - Šibenik</v>
          </cell>
        </row>
        <row r="1218">
          <cell r="A1218">
            <v>2412</v>
          </cell>
          <cell r="B1218" t="str">
            <v>Srednja strukovna škola - Varaždin</v>
          </cell>
        </row>
        <row r="1219">
          <cell r="A1219">
            <v>2358</v>
          </cell>
          <cell r="B1219" t="str">
            <v>Srednja strukovna škola - Velika Gorica</v>
          </cell>
        </row>
        <row r="1220">
          <cell r="A1220">
            <v>2585</v>
          </cell>
          <cell r="B1220" t="str">
            <v>Srednja strukovna škola - Vinkovci</v>
          </cell>
        </row>
        <row r="1221">
          <cell r="A1221">
            <v>2543</v>
          </cell>
          <cell r="B1221" t="str">
            <v>Srednja strukovna škola Antuna Horvata - Đakovo</v>
          </cell>
        </row>
        <row r="1222">
          <cell r="A1222">
            <v>2606</v>
          </cell>
          <cell r="B1222" t="str">
            <v>Srednja strukovna škola bana Josipa Jelačića</v>
          </cell>
        </row>
        <row r="1223">
          <cell r="A1223">
            <v>2611</v>
          </cell>
          <cell r="B1223" t="str">
            <v>Srednja strukovna škola Blaž Jurjev Trogiranin</v>
          </cell>
        </row>
        <row r="1224">
          <cell r="A1224">
            <v>3284</v>
          </cell>
          <cell r="B1224" t="str">
            <v>Srednja strukovna škola Kotva</v>
          </cell>
        </row>
        <row r="1225">
          <cell r="A1225">
            <v>2906</v>
          </cell>
          <cell r="B1225" t="str">
            <v xml:space="preserve">Srednja strukovna škola Kralja Zvonimira </v>
          </cell>
        </row>
        <row r="1226">
          <cell r="A1226">
            <v>4006</v>
          </cell>
          <cell r="B1226" t="str">
            <v>Srednja škola Delnice</v>
          </cell>
        </row>
        <row r="1227">
          <cell r="A1227">
            <v>4018</v>
          </cell>
          <cell r="B1227" t="str">
            <v>Srednja škola Isidora Kršnjavoga Našice</v>
          </cell>
        </row>
        <row r="1228">
          <cell r="A1228">
            <v>4004</v>
          </cell>
          <cell r="B1228" t="str">
            <v>Srednja škola Ludbreg</v>
          </cell>
        </row>
        <row r="1229">
          <cell r="A1229">
            <v>4005</v>
          </cell>
          <cell r="B1229" t="str">
            <v>Srednja škola Novi Marof</v>
          </cell>
        </row>
        <row r="1230">
          <cell r="A1230">
            <v>2667</v>
          </cell>
          <cell r="B1230" t="str">
            <v>Srednja škola s pravom javnosti Manero - Višnjan</v>
          </cell>
        </row>
        <row r="1231">
          <cell r="A1231">
            <v>2419</v>
          </cell>
          <cell r="B1231" t="str">
            <v>Srednja škola u Maruševcu s pravom javnosti</v>
          </cell>
        </row>
        <row r="1232">
          <cell r="A1232">
            <v>2455</v>
          </cell>
          <cell r="B1232" t="str">
            <v>Srednja škola za elektrotehniku i računalstvo - Rijeka</v>
          </cell>
        </row>
        <row r="1233">
          <cell r="A1233">
            <v>2453</v>
          </cell>
          <cell r="B1233" t="str">
            <v xml:space="preserve">Srednja talijanska škola - Rijeka </v>
          </cell>
        </row>
        <row r="1234">
          <cell r="A1234">
            <v>2627</v>
          </cell>
          <cell r="B1234" t="str">
            <v>Srednja tehnička prometna škola - Split</v>
          </cell>
        </row>
        <row r="1235">
          <cell r="A1235">
            <v>2791</v>
          </cell>
          <cell r="B1235" t="str">
            <v>Srpska pravoslavna opća gimnazija Kantakuzina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Bartola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2614</v>
          </cell>
          <cell r="B1249" t="str">
            <v>SŠ Braća Radić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3162</v>
          </cell>
          <cell r="B1252" t="str">
            <v>SŠ Čakovec</v>
          </cell>
        </row>
        <row r="1253">
          <cell r="A1253">
            <v>2437</v>
          </cell>
          <cell r="B1253" t="str">
            <v>SŠ Čazma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2411</v>
          </cell>
          <cell r="B1318" t="str">
            <v>Strojarska i prometna škola - Varaždin</v>
          </cell>
        </row>
        <row r="1319">
          <cell r="A1319">
            <v>2452</v>
          </cell>
          <cell r="B1319" t="str">
            <v>Strojarska škola za industrijska i obrtnička zanimanja - Rijeka</v>
          </cell>
        </row>
        <row r="1320">
          <cell r="A1320">
            <v>2546</v>
          </cell>
          <cell r="B1320" t="str">
            <v>Strojarska tehnička škola - Osijek</v>
          </cell>
        </row>
        <row r="1321">
          <cell r="A1321">
            <v>2737</v>
          </cell>
          <cell r="B1321" t="str">
            <v>Strojarska tehnička škola Fausta Vrančića</v>
          </cell>
        </row>
        <row r="1322">
          <cell r="A1322">
            <v>2738</v>
          </cell>
          <cell r="B1322" t="str">
            <v>Strojarska tehnička škola Frana Bošnjakovića</v>
          </cell>
        </row>
        <row r="1323">
          <cell r="A1323">
            <v>2462</v>
          </cell>
          <cell r="B1323" t="str">
            <v>Strojarsko brodograđevna škola za industrijska i obrtnička zanimanja - Rijeka</v>
          </cell>
        </row>
        <row r="1324">
          <cell r="A1324">
            <v>2420</v>
          </cell>
          <cell r="B1324" t="str">
            <v>Strukovna škola - Đurđevac</v>
          </cell>
        </row>
        <row r="1325">
          <cell r="A1325">
            <v>2482</v>
          </cell>
          <cell r="B1325" t="str">
            <v>Strukovna škola - Gospić</v>
          </cell>
        </row>
        <row r="1326">
          <cell r="A1326">
            <v>2664</v>
          </cell>
          <cell r="B1326" t="str">
            <v>Strukovna škola - Pula</v>
          </cell>
        </row>
        <row r="1327">
          <cell r="A1327">
            <v>2492</v>
          </cell>
          <cell r="B1327" t="str">
            <v>Strukovna škola - Virovitica</v>
          </cell>
        </row>
        <row r="1328">
          <cell r="A1328">
            <v>2592</v>
          </cell>
          <cell r="B1328" t="str">
            <v>Strukovna škola - Vukovar</v>
          </cell>
        </row>
        <row r="1329">
          <cell r="A1329">
            <v>2672</v>
          </cell>
          <cell r="B1329" t="str">
            <v xml:space="preserve">Strukovna škola Eugena Kumičića - Rovinj </v>
          </cell>
        </row>
        <row r="1330">
          <cell r="A1330">
            <v>2528</v>
          </cell>
          <cell r="B1330" t="str">
            <v>Strukovna škola Vice Vlatkovića</v>
          </cell>
        </row>
        <row r="1331">
          <cell r="A1331">
            <v>2580</v>
          </cell>
          <cell r="B1331" t="str">
            <v>Šibenska privatna gimnazija s pravom javnosti</v>
          </cell>
        </row>
        <row r="1332">
          <cell r="A1332">
            <v>2342</v>
          </cell>
          <cell r="B1332" t="str">
            <v>Škola kreativnog razvoja dr.Časl</v>
          </cell>
        </row>
        <row r="1333">
          <cell r="A1333">
            <v>2633</v>
          </cell>
          <cell r="B1333" t="str">
            <v>Škola likovnih umjetnosti - Split</v>
          </cell>
        </row>
        <row r="1334">
          <cell r="A1334">
            <v>2531</v>
          </cell>
          <cell r="B1334" t="str">
            <v>Škola primijenjene umjetnosti i dizajna - Zadar</v>
          </cell>
        </row>
        <row r="1335">
          <cell r="A1335">
            <v>2747</v>
          </cell>
          <cell r="B1335" t="str">
            <v>Škola primijenjene umjetnosti i dizajna - Zagreb</v>
          </cell>
        </row>
        <row r="1336">
          <cell r="A1336">
            <v>2558</v>
          </cell>
          <cell r="B1336" t="str">
            <v>Škola primijenjene umjetnosti i dizajna Osijek</v>
          </cell>
        </row>
        <row r="1337">
          <cell r="A1337">
            <v>2659</v>
          </cell>
          <cell r="B1337" t="str">
            <v>Škola primijenjenih umjetnosti i dizajna - Pula</v>
          </cell>
        </row>
        <row r="1338">
          <cell r="A1338">
            <v>2327</v>
          </cell>
          <cell r="B1338" t="str">
            <v>Škola suvremenog plesa Ane Maletić - Zagreb</v>
          </cell>
        </row>
        <row r="1339">
          <cell r="A1339">
            <v>2731</v>
          </cell>
          <cell r="B1339" t="str">
            <v>Škola za cestovni promet - Zagreb</v>
          </cell>
        </row>
        <row r="1340">
          <cell r="A1340">
            <v>2631</v>
          </cell>
          <cell r="B1340" t="str">
            <v>Škola za dizajn, grafiku i održivu gradnju - Split</v>
          </cell>
        </row>
        <row r="1341">
          <cell r="A1341">
            <v>2735</v>
          </cell>
          <cell r="B1341" t="str">
            <v>Škola za grafiku, dizajn i medijsku produkciju</v>
          </cell>
        </row>
        <row r="1342">
          <cell r="A1342">
            <v>2326</v>
          </cell>
          <cell r="B1342" t="str">
            <v>Škola za klasični balet - Zagreb</v>
          </cell>
        </row>
        <row r="1343">
          <cell r="A1343">
            <v>2715</v>
          </cell>
          <cell r="B1343" t="str">
            <v>Škola za medicinske sestre Mlinarska</v>
          </cell>
        </row>
        <row r="1344">
          <cell r="A1344">
            <v>2716</v>
          </cell>
          <cell r="B1344" t="str">
            <v>Škola za medicinske sestre Vinogradska</v>
          </cell>
        </row>
        <row r="1345">
          <cell r="A1345">
            <v>2718</v>
          </cell>
          <cell r="B1345" t="str">
            <v>Škola za medicinske sestre Vrapče</v>
          </cell>
        </row>
        <row r="1346">
          <cell r="A1346">
            <v>2734</v>
          </cell>
          <cell r="B1346" t="str">
            <v>Škola za modu i dizajn</v>
          </cell>
        </row>
        <row r="1347">
          <cell r="A1347">
            <v>2744</v>
          </cell>
          <cell r="B1347" t="str">
            <v>Škola za montažu instalacija i metalnih konstrukcija</v>
          </cell>
        </row>
        <row r="1348">
          <cell r="A1348">
            <v>1980</v>
          </cell>
          <cell r="B1348" t="str">
            <v>Škola za odgoj i obrazovanje - Pula</v>
          </cell>
        </row>
        <row r="1349">
          <cell r="A1349">
            <v>2559</v>
          </cell>
          <cell r="B1349" t="str">
            <v>Škola za osposobljavanje i obrazovanje Vinko Bek</v>
          </cell>
        </row>
        <row r="1350">
          <cell r="A1350">
            <v>2717</v>
          </cell>
          <cell r="B1350" t="str">
            <v>Škola za primalje - Zagreb</v>
          </cell>
        </row>
        <row r="1351">
          <cell r="A1351">
            <v>2473</v>
          </cell>
          <cell r="B1351" t="str">
            <v>Škola za primijenjenu umjetnost u Rijeci</v>
          </cell>
        </row>
        <row r="1352">
          <cell r="A1352">
            <v>2656</v>
          </cell>
          <cell r="B1352" t="str">
            <v>Škola za turizam, ugostiteljstvo i trgovinu - Pula</v>
          </cell>
        </row>
        <row r="1353">
          <cell r="A1353">
            <v>2366</v>
          </cell>
          <cell r="B1353" t="str">
            <v>Škola za umjetnost, dizajn, grafiku i odjeću - Zabok</v>
          </cell>
        </row>
        <row r="1354">
          <cell r="A1354">
            <v>2748</v>
          </cell>
          <cell r="B1354" t="str">
            <v>Športska gimnazija - Zagreb</v>
          </cell>
        </row>
        <row r="1355">
          <cell r="A1355">
            <v>2393</v>
          </cell>
          <cell r="B1355" t="str">
            <v>Šumarska i drvodjeljska škola - Karlovac</v>
          </cell>
        </row>
        <row r="1356">
          <cell r="A1356">
            <v>4011</v>
          </cell>
          <cell r="B1356" t="str">
            <v>Talijanska osnovna škola - Bernardo Parentin Poreč</v>
          </cell>
        </row>
        <row r="1357">
          <cell r="A1357">
            <v>1925</v>
          </cell>
          <cell r="B1357" t="str">
            <v>Talijanska osnovna škola - Buje</v>
          </cell>
        </row>
        <row r="1358">
          <cell r="A1358">
            <v>2018</v>
          </cell>
          <cell r="B1358" t="str">
            <v>Talijanska osnovna škola - Novigrad</v>
          </cell>
        </row>
        <row r="1359">
          <cell r="A1359">
            <v>1960</v>
          </cell>
          <cell r="B1359" t="str">
            <v xml:space="preserve">Talijanska osnovna škola - Poreč </v>
          </cell>
        </row>
        <row r="1360">
          <cell r="A1360">
            <v>1983</v>
          </cell>
          <cell r="B1360" t="str">
            <v>Talijanska osnovna škola Bernardo Benussi - Rovinj</v>
          </cell>
        </row>
        <row r="1361">
          <cell r="A1361">
            <v>2030</v>
          </cell>
          <cell r="B1361" t="str">
            <v>Talijanska osnovna škola Galileo Galilei - Umag</v>
          </cell>
        </row>
        <row r="1362">
          <cell r="A1362">
            <v>2670</v>
          </cell>
          <cell r="B1362" t="str">
            <v xml:space="preserve">Talijanska srednja škola - Rovinj </v>
          </cell>
        </row>
        <row r="1363">
          <cell r="A1363">
            <v>2660</v>
          </cell>
          <cell r="B1363" t="str">
            <v>Talijanska srednja škola Dante Alighieri - Pula</v>
          </cell>
        </row>
        <row r="1364">
          <cell r="A1364">
            <v>2648</v>
          </cell>
          <cell r="B1364" t="str">
            <v>Talijanska srednja škola Leonardo da Vinci - Buje</v>
          </cell>
        </row>
        <row r="1365">
          <cell r="A1365">
            <v>2608</v>
          </cell>
          <cell r="B1365" t="str">
            <v>Tehnička i industrijska škola Ruđera Boškovića u Sinju</v>
          </cell>
        </row>
        <row r="1366">
          <cell r="A1366">
            <v>2433</v>
          </cell>
          <cell r="B1366" t="str">
            <v>Tehnička škola - Bjelovar</v>
          </cell>
        </row>
        <row r="1367">
          <cell r="A1367">
            <v>2692</v>
          </cell>
          <cell r="B1367" t="str">
            <v>Tehnička škola - Čakovec</v>
          </cell>
        </row>
        <row r="1368">
          <cell r="A1368">
            <v>2438</v>
          </cell>
          <cell r="B1368" t="str">
            <v>Tehnička škola - Daruvar</v>
          </cell>
        </row>
        <row r="1369">
          <cell r="A1369">
            <v>2395</v>
          </cell>
          <cell r="B1369" t="str">
            <v>Tehnička škola - Karlovac</v>
          </cell>
        </row>
        <row r="1370">
          <cell r="A1370">
            <v>2376</v>
          </cell>
          <cell r="B1370" t="str">
            <v>Tehnička škola - Kutina</v>
          </cell>
        </row>
        <row r="1371">
          <cell r="A1371">
            <v>2499</v>
          </cell>
          <cell r="B1371" t="str">
            <v>Tehnička škola - Požega</v>
          </cell>
        </row>
        <row r="1372">
          <cell r="A1372">
            <v>2663</v>
          </cell>
          <cell r="B1372" t="str">
            <v>Tehnička škola - Pula</v>
          </cell>
        </row>
        <row r="1373">
          <cell r="A1373">
            <v>2385</v>
          </cell>
          <cell r="B1373" t="str">
            <v>Tehnička škola - Sisak</v>
          </cell>
        </row>
        <row r="1374">
          <cell r="A1374">
            <v>2511</v>
          </cell>
          <cell r="B1374" t="str">
            <v>Tehnička škola - Slavonski Brod</v>
          </cell>
        </row>
        <row r="1375">
          <cell r="A1375">
            <v>2576</v>
          </cell>
          <cell r="B1375" t="str">
            <v>Tehnička škola - Šibenik</v>
          </cell>
        </row>
        <row r="1376">
          <cell r="A1376">
            <v>2490</v>
          </cell>
          <cell r="B1376" t="str">
            <v>Tehnička škola - Virovitica</v>
          </cell>
        </row>
        <row r="1377">
          <cell r="A1377">
            <v>2527</v>
          </cell>
          <cell r="B1377" t="str">
            <v>Tehnička škola - Zadar</v>
          </cell>
        </row>
        <row r="1378">
          <cell r="A1378">
            <v>2740</v>
          </cell>
          <cell r="B1378" t="str">
            <v>Tehnička škola - Zagreb</v>
          </cell>
        </row>
        <row r="1379">
          <cell r="A1379">
            <v>2596</v>
          </cell>
          <cell r="B1379" t="str">
            <v>Tehnička škola - Županja</v>
          </cell>
        </row>
        <row r="1380">
          <cell r="A1380">
            <v>2553</v>
          </cell>
          <cell r="B1380" t="str">
            <v>Tehnička škola i prirodoslovna gimnazija Ruđera Boškovića - Osijek</v>
          </cell>
        </row>
        <row r="1381">
          <cell r="A1381">
            <v>2591</v>
          </cell>
          <cell r="B1381" t="str">
            <v>Tehnička škola Nikole Tesle - Vukovar</v>
          </cell>
        </row>
        <row r="1382">
          <cell r="A1382">
            <v>2581</v>
          </cell>
          <cell r="B1382" t="str">
            <v>Tehnička škola Ruđera Boškovića - Vinkovci</v>
          </cell>
        </row>
        <row r="1383">
          <cell r="A1383">
            <v>2764</v>
          </cell>
          <cell r="B1383" t="str">
            <v>Tehnička škola Ruđera Boškovića - Zagreb</v>
          </cell>
        </row>
        <row r="1384">
          <cell r="A1384">
            <v>2601</v>
          </cell>
          <cell r="B1384" t="str">
            <v>Tehnička škola u Imotskom</v>
          </cell>
        </row>
        <row r="1385">
          <cell r="A1385">
            <v>2463</v>
          </cell>
          <cell r="B1385" t="str">
            <v>Tehnička škola Rijeka</v>
          </cell>
        </row>
        <row r="1386">
          <cell r="A1386">
            <v>2628</v>
          </cell>
          <cell r="B1386" t="str">
            <v>Tehnička škola za strojarstvo i mehatroniku - Split</v>
          </cell>
        </row>
        <row r="1387">
          <cell r="A1387">
            <v>2727</v>
          </cell>
          <cell r="B1387" t="str">
            <v>Treća ekonomska škola - Zagreb</v>
          </cell>
        </row>
        <row r="1388">
          <cell r="A1388">
            <v>2557</v>
          </cell>
          <cell r="B1388" t="str">
            <v>Trgovačka i komercijalna škola davor Milas - Osijek</v>
          </cell>
        </row>
        <row r="1389">
          <cell r="A1389">
            <v>2454</v>
          </cell>
          <cell r="B1389" t="str">
            <v>Trgovačka i tekstilna škola u Rijeci</v>
          </cell>
        </row>
        <row r="1390">
          <cell r="A1390">
            <v>2746</v>
          </cell>
          <cell r="B1390" t="str">
            <v>Trgovačka škola - Zagreb</v>
          </cell>
        </row>
        <row r="1391">
          <cell r="A1391">
            <v>2396</v>
          </cell>
          <cell r="B1391" t="str">
            <v>Trgovačko - ugostiteljska škola - Karlovac</v>
          </cell>
        </row>
        <row r="1392">
          <cell r="A1392">
            <v>2680</v>
          </cell>
          <cell r="B1392" t="str">
            <v>Turistička i ugostiteljska škola - Dubrovnik</v>
          </cell>
        </row>
        <row r="1393">
          <cell r="A1393">
            <v>2635</v>
          </cell>
          <cell r="B1393" t="str">
            <v>Turističko - ugostiteljska škola - Split</v>
          </cell>
        </row>
        <row r="1394">
          <cell r="A1394">
            <v>2655</v>
          </cell>
          <cell r="B1394" t="str">
            <v xml:space="preserve">Turističko - ugostiteljska škola Antona Štifanića - Poreč </v>
          </cell>
        </row>
        <row r="1395">
          <cell r="A1395">
            <v>2435</v>
          </cell>
          <cell r="B1395" t="str">
            <v>Turističko-ugostiteljska i prehrambena škola - Bjelovar</v>
          </cell>
        </row>
        <row r="1396">
          <cell r="A1396">
            <v>2574</v>
          </cell>
          <cell r="B1396" t="str">
            <v>Turističko-ugostiteljska škola - Šibenik</v>
          </cell>
        </row>
        <row r="1397">
          <cell r="A1397">
            <v>4001</v>
          </cell>
          <cell r="B1397" t="str">
            <v>Učenički dom</v>
          </cell>
        </row>
        <row r="1398">
          <cell r="A1398">
            <v>4046</v>
          </cell>
          <cell r="B1398" t="str">
            <v>Učenički dom Hrvatski učiteljski konvikt</v>
          </cell>
        </row>
        <row r="1399">
          <cell r="A1399">
            <v>4048</v>
          </cell>
          <cell r="B1399" t="str">
            <v>Učenički dom Lovran</v>
          </cell>
        </row>
        <row r="1400">
          <cell r="A1400">
            <v>4049</v>
          </cell>
          <cell r="B1400" t="str">
            <v>Učenički dom Marije Jambrišak</v>
          </cell>
        </row>
        <row r="1401">
          <cell r="A1401">
            <v>4054</v>
          </cell>
          <cell r="B1401" t="str">
            <v>Učenički dom Varaždin</v>
          </cell>
        </row>
        <row r="1402">
          <cell r="A1402">
            <v>2845</v>
          </cell>
          <cell r="B1402" t="str">
            <v>Učilište za popularnu i jazz glazbu</v>
          </cell>
        </row>
        <row r="1403">
          <cell r="A1403">
            <v>2447</v>
          </cell>
          <cell r="B1403" t="str">
            <v>Ugostiteljska škola - Opatija</v>
          </cell>
        </row>
        <row r="1404">
          <cell r="A1404">
            <v>2555</v>
          </cell>
          <cell r="B1404" t="str">
            <v>Ugostiteljsko - turistička škola - Osijek</v>
          </cell>
        </row>
        <row r="1405">
          <cell r="A1405">
            <v>2729</v>
          </cell>
          <cell r="B1405" t="str">
            <v>Ugostiteljsko-turističko učilište - Zagreb</v>
          </cell>
        </row>
        <row r="1406">
          <cell r="A1406">
            <v>2914</v>
          </cell>
          <cell r="B1406" t="str">
            <v>Umjetnička gimnazija Ars Animae s pravom javnosti - Split</v>
          </cell>
        </row>
        <row r="1407">
          <cell r="A1407">
            <v>60</v>
          </cell>
          <cell r="B1407" t="str">
            <v>Umjetnička škola Franje Lučića</v>
          </cell>
        </row>
        <row r="1408">
          <cell r="A1408">
            <v>2059</v>
          </cell>
          <cell r="B1408" t="str">
            <v>Umjetnička škola Luke Sorkočevića - Dubrovnik</v>
          </cell>
        </row>
        <row r="1409">
          <cell r="A1409">
            <v>1941</v>
          </cell>
          <cell r="B1409" t="str">
            <v>Umjetnička škola Matka Brajše Rašana</v>
          </cell>
        </row>
        <row r="1410">
          <cell r="A1410">
            <v>2139</v>
          </cell>
          <cell r="B1410" t="str">
            <v>Umjetnička škola Miroslav Magdalenić - Čakovec</v>
          </cell>
        </row>
        <row r="1411">
          <cell r="A1411">
            <v>1959</v>
          </cell>
          <cell r="B1411" t="str">
            <v>Umjetnička škola Poreč</v>
          </cell>
        </row>
        <row r="1412">
          <cell r="A1412">
            <v>2745</v>
          </cell>
          <cell r="B1412" t="str">
            <v>Upravna škola Zagreb</v>
          </cell>
        </row>
        <row r="1413">
          <cell r="A1413">
            <v>2700</v>
          </cell>
          <cell r="B1413" t="str">
            <v>V. gimnazija - Zagreb</v>
          </cell>
        </row>
        <row r="1414">
          <cell r="A1414">
            <v>2623</v>
          </cell>
          <cell r="B1414" t="str">
            <v>V. gimnazija Vladimir Nazor - Split</v>
          </cell>
        </row>
        <row r="1415">
          <cell r="A1415">
            <v>630</v>
          </cell>
          <cell r="B1415" t="str">
            <v>V. osnovna škola - Bjelovar</v>
          </cell>
        </row>
        <row r="1416">
          <cell r="A1416">
            <v>465</v>
          </cell>
          <cell r="B1416" t="str">
            <v>V. osnovna škola - Varaždin</v>
          </cell>
        </row>
        <row r="1417">
          <cell r="A1417">
            <v>2719</v>
          </cell>
          <cell r="B1417" t="str">
            <v>Veterinarska škola - Zagreb</v>
          </cell>
        </row>
        <row r="1418">
          <cell r="A1418">
            <v>466</v>
          </cell>
          <cell r="B1418" t="str">
            <v>VI. osnovna škola - Varaždin</v>
          </cell>
        </row>
        <row r="1419">
          <cell r="A1419">
            <v>2702</v>
          </cell>
          <cell r="B1419" t="str">
            <v>VII. gimnazija - Zagreb</v>
          </cell>
        </row>
        <row r="1420">
          <cell r="A1420">
            <v>468</v>
          </cell>
          <cell r="B1420" t="str">
            <v>VII. osnovna škola - Varaždin</v>
          </cell>
        </row>
        <row r="1421">
          <cell r="A1421">
            <v>2330</v>
          </cell>
          <cell r="B1421" t="str">
            <v>Waldorfska škola u Zagrebu</v>
          </cell>
        </row>
        <row r="1422">
          <cell r="A1422">
            <v>2705</v>
          </cell>
          <cell r="B1422" t="str">
            <v>X. gimnazija Ivan Supek - Zagreb</v>
          </cell>
        </row>
        <row r="1423">
          <cell r="A1423">
            <v>2706</v>
          </cell>
          <cell r="B1423" t="str">
            <v>XI. gimnazija - Zagreb</v>
          </cell>
        </row>
        <row r="1424">
          <cell r="A1424">
            <v>2707</v>
          </cell>
          <cell r="B1424" t="str">
            <v>XII. gimnazija - Zagreb</v>
          </cell>
        </row>
        <row r="1425">
          <cell r="A1425">
            <v>2708</v>
          </cell>
          <cell r="B1425" t="str">
            <v>XIII. gimnazija - Zagreb</v>
          </cell>
        </row>
        <row r="1426">
          <cell r="A1426">
            <v>2710</v>
          </cell>
          <cell r="B1426" t="str">
            <v>XV. gimnazija - Zagreb</v>
          </cell>
        </row>
        <row r="1427">
          <cell r="A1427">
            <v>2711</v>
          </cell>
          <cell r="B1427" t="str">
            <v>XVI. gimnazija - Zagreb</v>
          </cell>
        </row>
        <row r="1428">
          <cell r="A1428">
            <v>2713</v>
          </cell>
          <cell r="B1428" t="str">
            <v>XVIII. gimnazija - Zagreb</v>
          </cell>
        </row>
        <row r="1429">
          <cell r="A1429">
            <v>2536</v>
          </cell>
          <cell r="B1429" t="str">
            <v>Zadarska privatna gimnazija s pravom javnosti</v>
          </cell>
        </row>
        <row r="1430">
          <cell r="A1430">
            <v>4000</v>
          </cell>
          <cell r="B1430" t="str">
            <v>Zadruga</v>
          </cell>
        </row>
        <row r="1431">
          <cell r="A1431">
            <v>2775</v>
          </cell>
          <cell r="B1431" t="str">
            <v>Zagrebačka umjetnička gimnazija s pravom javnosti</v>
          </cell>
        </row>
        <row r="1432">
          <cell r="A1432">
            <v>2586</v>
          </cell>
          <cell r="B1432" t="str">
            <v>Zdravstvena i veterinarska škola Dr. Andrije Štampara - Vinkovci</v>
          </cell>
        </row>
        <row r="1433">
          <cell r="A1433">
            <v>2634</v>
          </cell>
          <cell r="B1433" t="str">
            <v>Zdravstvena škola - Split</v>
          </cell>
        </row>
        <row r="1434">
          <cell r="A1434">
            <v>2714</v>
          </cell>
          <cell r="B1434" t="str">
            <v>Zdravstveno učilište - Zagreb</v>
          </cell>
        </row>
        <row r="1435">
          <cell r="A1435">
            <v>2359</v>
          </cell>
          <cell r="B1435" t="str">
            <v>Zrakoplovna tehnička škola Rudolfa Perešina</v>
          </cell>
        </row>
        <row r="1436">
          <cell r="A1436">
            <v>2477</v>
          </cell>
          <cell r="B1436" t="str">
            <v>Željeznička tehnička škola - Moravice</v>
          </cell>
        </row>
        <row r="1437">
          <cell r="A1437">
            <v>2751</v>
          </cell>
          <cell r="B1437" t="str">
            <v>Ženska opća gimnazija Družbe sestara milosrdnica - s pravom javnosti</v>
          </cell>
        </row>
        <row r="1438">
          <cell r="A1438">
            <v>4043</v>
          </cell>
          <cell r="B1438" t="str">
            <v>Ženski đački dom Dubrovnik</v>
          </cell>
        </row>
        <row r="1439">
          <cell r="A1439">
            <v>4007</v>
          </cell>
          <cell r="B1439" t="str">
            <v>Ženski đački dom Split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830</v>
          </cell>
          <cell r="B718" t="str">
            <v>OŠ Kraljevica</v>
          </cell>
        </row>
        <row r="719">
          <cell r="A719">
            <v>2875</v>
          </cell>
          <cell r="B719" t="str">
            <v>OŠ Kraljice Jelene</v>
          </cell>
        </row>
        <row r="720">
          <cell r="A720">
            <v>190</v>
          </cell>
          <cell r="B720" t="str">
            <v>OŠ Krapinske Toplice</v>
          </cell>
        </row>
        <row r="721">
          <cell r="A721">
            <v>1226</v>
          </cell>
          <cell r="B721" t="str">
            <v>OŠ Krune Krstića - Zadar</v>
          </cell>
        </row>
        <row r="722">
          <cell r="A722">
            <v>88</v>
          </cell>
          <cell r="B722" t="str">
            <v>OŠ Ksavera Šandora Gjalskog - Donja Zelina</v>
          </cell>
        </row>
        <row r="723">
          <cell r="A723">
            <v>150</v>
          </cell>
          <cell r="B723" t="str">
            <v>OŠ Ksavera Šandora Gjalskog - Zabok</v>
          </cell>
        </row>
        <row r="724">
          <cell r="A724">
            <v>2198</v>
          </cell>
          <cell r="B724" t="str">
            <v>OŠ Ksavera Šandora Gjalskog - Zagreb</v>
          </cell>
        </row>
        <row r="725">
          <cell r="A725">
            <v>2116</v>
          </cell>
          <cell r="B725" t="str">
            <v>OŠ Kula Norinska</v>
          </cell>
        </row>
        <row r="726">
          <cell r="A726">
            <v>2106</v>
          </cell>
          <cell r="B726" t="str">
            <v>OŠ Kuna</v>
          </cell>
        </row>
        <row r="727">
          <cell r="A727">
            <v>100</v>
          </cell>
          <cell r="B727" t="str">
            <v>OŠ Kupljenovo</v>
          </cell>
        </row>
        <row r="728">
          <cell r="A728">
            <v>2141</v>
          </cell>
          <cell r="B728" t="str">
            <v>OŠ Kuršanec</v>
          </cell>
        </row>
        <row r="729">
          <cell r="A729">
            <v>2202</v>
          </cell>
          <cell r="B729" t="str">
            <v>OŠ Kustošija</v>
          </cell>
        </row>
        <row r="730">
          <cell r="A730">
            <v>1392</v>
          </cell>
          <cell r="B730" t="str">
            <v>OŠ Ladimirevci</v>
          </cell>
        </row>
        <row r="731">
          <cell r="A731">
            <v>2049</v>
          </cell>
          <cell r="B731" t="str">
            <v>OŠ Lapad</v>
          </cell>
        </row>
        <row r="732">
          <cell r="A732">
            <v>1452</v>
          </cell>
          <cell r="B732" t="str">
            <v>OŠ Laslovo</v>
          </cell>
        </row>
        <row r="733">
          <cell r="A733">
            <v>2884</v>
          </cell>
          <cell r="B733" t="str">
            <v>OŠ Lauder-Hugo Kon</v>
          </cell>
        </row>
        <row r="734">
          <cell r="A734">
            <v>566</v>
          </cell>
          <cell r="B734" t="str">
            <v>OŠ Legrad</v>
          </cell>
        </row>
        <row r="735">
          <cell r="A735">
            <v>2917</v>
          </cell>
          <cell r="B735" t="str">
            <v>OŠ Libar</v>
          </cell>
        </row>
        <row r="736">
          <cell r="A736">
            <v>187</v>
          </cell>
          <cell r="B736" t="str">
            <v>OŠ Lijepa Naša</v>
          </cell>
        </row>
        <row r="737">
          <cell r="A737">
            <v>1084</v>
          </cell>
          <cell r="B737" t="str">
            <v>OŠ Lipik</v>
          </cell>
        </row>
        <row r="738">
          <cell r="A738">
            <v>1641</v>
          </cell>
          <cell r="B738" t="str">
            <v>OŠ Lipovac</v>
          </cell>
        </row>
        <row r="739">
          <cell r="A739">
            <v>4058</v>
          </cell>
          <cell r="B739" t="str">
            <v>OŠ Lotrščak</v>
          </cell>
        </row>
        <row r="740">
          <cell r="A740">
            <v>1629</v>
          </cell>
          <cell r="B740" t="str">
            <v>OŠ Lovas</v>
          </cell>
        </row>
        <row r="741">
          <cell r="A741">
            <v>935</v>
          </cell>
          <cell r="B741" t="str">
            <v>OŠ Lovinac</v>
          </cell>
        </row>
        <row r="742">
          <cell r="A742">
            <v>2241</v>
          </cell>
          <cell r="B742" t="str">
            <v>OŠ Lovre pl. Matačića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450</v>
          </cell>
          <cell r="B745" t="str">
            <v>OŠ Ludbreg</v>
          </cell>
        </row>
        <row r="746">
          <cell r="A746">
            <v>324</v>
          </cell>
          <cell r="B746" t="str">
            <v>OŠ Ludina</v>
          </cell>
        </row>
        <row r="747">
          <cell r="A747">
            <v>1427</v>
          </cell>
          <cell r="B747" t="str">
            <v>OŠ Lug - Laskói Általános Iskola</v>
          </cell>
        </row>
        <row r="748">
          <cell r="A748">
            <v>2886</v>
          </cell>
          <cell r="B748" t="str">
            <v>OŠ Luka - Luka</v>
          </cell>
        </row>
        <row r="749">
          <cell r="A749">
            <v>2910</v>
          </cell>
          <cell r="B749" t="str">
            <v>OŠ Luka - Sesvete</v>
          </cell>
        </row>
        <row r="750">
          <cell r="A750">
            <v>1493</v>
          </cell>
          <cell r="B750" t="str">
            <v>OŠ Luka Botić</v>
          </cell>
        </row>
        <row r="751">
          <cell r="A751">
            <v>909</v>
          </cell>
          <cell r="B751" t="str">
            <v>OŠ Luke Perkovića - Brinje</v>
          </cell>
        </row>
        <row r="752">
          <cell r="A752">
            <v>513</v>
          </cell>
          <cell r="B752" t="str">
            <v>OŠ Ljubešćica</v>
          </cell>
        </row>
        <row r="753">
          <cell r="A753">
            <v>2269</v>
          </cell>
          <cell r="B753" t="str">
            <v>OŠ Ljubljanica - Zagreb</v>
          </cell>
        </row>
        <row r="754">
          <cell r="A754">
            <v>7</v>
          </cell>
          <cell r="B754" t="str">
            <v>OŠ Ljubo Babić</v>
          </cell>
        </row>
        <row r="755">
          <cell r="A755">
            <v>1155</v>
          </cell>
          <cell r="B755" t="str">
            <v>OŠ Ljudevit Gaj - Lužani</v>
          </cell>
        </row>
        <row r="756">
          <cell r="A756">
            <v>202</v>
          </cell>
          <cell r="B756" t="str">
            <v>OŠ Ljudevit Gaj - Mihovljan</v>
          </cell>
        </row>
        <row r="757">
          <cell r="A757">
            <v>147</v>
          </cell>
          <cell r="B757" t="str">
            <v>OŠ Ljudevit Gaj u Krapini</v>
          </cell>
        </row>
        <row r="758">
          <cell r="A758">
            <v>1089</v>
          </cell>
          <cell r="B758" t="str">
            <v>OŠ Ljudevita Gaja - Nova Gradiška</v>
          </cell>
        </row>
        <row r="759">
          <cell r="A759">
            <v>1370</v>
          </cell>
          <cell r="B759" t="str">
            <v>OŠ Ljudevita Gaja - Osijek</v>
          </cell>
        </row>
        <row r="760">
          <cell r="A760">
            <v>78</v>
          </cell>
          <cell r="B760" t="str">
            <v>OŠ Ljudevita Gaja - Zaprešić</v>
          </cell>
        </row>
        <row r="761">
          <cell r="A761">
            <v>537</v>
          </cell>
          <cell r="B761" t="str">
            <v>OŠ Ljudevita Modeca - Križevci</v>
          </cell>
        </row>
        <row r="762">
          <cell r="A762">
            <v>196</v>
          </cell>
          <cell r="B762" t="str">
            <v>OŠ Mače</v>
          </cell>
        </row>
        <row r="763">
          <cell r="A763">
            <v>362</v>
          </cell>
          <cell r="B763" t="str">
            <v>OŠ Mahično</v>
          </cell>
        </row>
        <row r="764">
          <cell r="A764">
            <v>1716</v>
          </cell>
          <cell r="B764" t="str">
            <v>OŠ Majstora Radovana</v>
          </cell>
        </row>
        <row r="765">
          <cell r="A765">
            <v>2254</v>
          </cell>
          <cell r="B765" t="str">
            <v>OŠ Malešnica</v>
          </cell>
        </row>
        <row r="766">
          <cell r="A766">
            <v>4053</v>
          </cell>
          <cell r="B766" t="str">
            <v>OŠ Malinska - Dubašnica</v>
          </cell>
        </row>
        <row r="767">
          <cell r="A767">
            <v>1757</v>
          </cell>
          <cell r="B767" t="str">
            <v>OŠ Manuš</v>
          </cell>
        </row>
        <row r="768">
          <cell r="A768">
            <v>2005</v>
          </cell>
          <cell r="B768" t="str">
            <v>OŠ Marčana</v>
          </cell>
        </row>
        <row r="769">
          <cell r="A769">
            <v>1671</v>
          </cell>
          <cell r="B769" t="str">
            <v>OŠ Mare Švel-Gamiršek</v>
          </cell>
        </row>
        <row r="770">
          <cell r="A770">
            <v>843</v>
          </cell>
          <cell r="B770" t="str">
            <v>OŠ Maria Martinolića</v>
          </cell>
        </row>
        <row r="771">
          <cell r="A771">
            <v>198</v>
          </cell>
          <cell r="B771" t="str">
            <v>OŠ Marija Bistrica</v>
          </cell>
        </row>
        <row r="772">
          <cell r="A772">
            <v>2023</v>
          </cell>
          <cell r="B772" t="str">
            <v>OŠ Marije i Line</v>
          </cell>
        </row>
        <row r="773">
          <cell r="A773">
            <v>2215</v>
          </cell>
          <cell r="B773" t="str">
            <v>OŠ Marije Jurić Zagorke</v>
          </cell>
        </row>
        <row r="774">
          <cell r="A774">
            <v>2051</v>
          </cell>
          <cell r="B774" t="str">
            <v>OŠ Marina Držića - Dubrovnik</v>
          </cell>
        </row>
        <row r="775">
          <cell r="A775">
            <v>2278</v>
          </cell>
          <cell r="B775" t="str">
            <v>OŠ Marina Držića - Zagreb</v>
          </cell>
        </row>
        <row r="776">
          <cell r="A776">
            <v>2047</v>
          </cell>
          <cell r="B776" t="str">
            <v>OŠ Marina Getaldića</v>
          </cell>
        </row>
        <row r="777">
          <cell r="A777">
            <v>1752</v>
          </cell>
          <cell r="B777" t="str">
            <v>OŠ Marjan</v>
          </cell>
        </row>
        <row r="778">
          <cell r="A778">
            <v>1706</v>
          </cell>
          <cell r="B778" t="str">
            <v>OŠ Marka Marulića</v>
          </cell>
        </row>
        <row r="779">
          <cell r="A779">
            <v>1205</v>
          </cell>
          <cell r="B779" t="str">
            <v>OŠ Markovac</v>
          </cell>
        </row>
        <row r="780">
          <cell r="A780">
            <v>2225</v>
          </cell>
          <cell r="B780" t="str">
            <v>OŠ Markuševec</v>
          </cell>
        </row>
        <row r="781">
          <cell r="A781">
            <v>1662</v>
          </cell>
          <cell r="B781" t="str">
            <v>OŠ Markušica</v>
          </cell>
        </row>
        <row r="782">
          <cell r="A782">
            <v>503</v>
          </cell>
          <cell r="B782" t="str">
            <v>OŠ Martijanec</v>
          </cell>
        </row>
        <row r="783">
          <cell r="A783">
            <v>4017</v>
          </cell>
          <cell r="B783" t="str">
            <v>OŠ Mate Balote - Buje</v>
          </cell>
        </row>
        <row r="784">
          <cell r="A784">
            <v>244</v>
          </cell>
          <cell r="B784" t="str">
            <v>OŠ Mate Lovraka - Kutina</v>
          </cell>
        </row>
        <row r="785">
          <cell r="A785">
            <v>1094</v>
          </cell>
          <cell r="B785" t="str">
            <v>OŠ Mate Lovraka - Nova Gradiška</v>
          </cell>
        </row>
        <row r="786">
          <cell r="A786">
            <v>267</v>
          </cell>
          <cell r="B786" t="str">
            <v>OŠ Mate Lovraka - Petrinja</v>
          </cell>
        </row>
        <row r="787">
          <cell r="A787">
            <v>713</v>
          </cell>
          <cell r="B787" t="str">
            <v>OŠ Mate Lovraka - Veliki Grđevac</v>
          </cell>
        </row>
        <row r="788">
          <cell r="A788">
            <v>1492</v>
          </cell>
          <cell r="B788" t="str">
            <v>OŠ Mate Lovraka - Vladislavci</v>
          </cell>
        </row>
        <row r="789">
          <cell r="A789">
            <v>2214</v>
          </cell>
          <cell r="B789" t="str">
            <v>OŠ Mate Lovraka - Zagreb</v>
          </cell>
        </row>
        <row r="790">
          <cell r="A790">
            <v>1602</v>
          </cell>
          <cell r="B790" t="str">
            <v>OŠ Mate Lovraka - Županja</v>
          </cell>
        </row>
        <row r="791">
          <cell r="A791">
            <v>1611</v>
          </cell>
          <cell r="B791" t="str">
            <v>OŠ Matija Antun Reljković - Cerna</v>
          </cell>
        </row>
        <row r="792">
          <cell r="A792">
            <v>1177</v>
          </cell>
          <cell r="B792" t="str">
            <v>OŠ Matija Antun Reljković - Davor</v>
          </cell>
        </row>
        <row r="793">
          <cell r="A793">
            <v>1171</v>
          </cell>
          <cell r="B793" t="str">
            <v>OŠ Matija Gubec - Cernik</v>
          </cell>
        </row>
        <row r="794">
          <cell r="A794">
            <v>1628</v>
          </cell>
          <cell r="B794" t="str">
            <v>OŠ Matija Gubec - Jarmina</v>
          </cell>
        </row>
        <row r="795">
          <cell r="A795">
            <v>1494</v>
          </cell>
          <cell r="B795" t="str">
            <v>OŠ Matija Gubec - Magdalenovac</v>
          </cell>
        </row>
        <row r="796">
          <cell r="A796">
            <v>1349</v>
          </cell>
          <cell r="B796" t="str">
            <v>OŠ Matija Gubec - Piškorevci</v>
          </cell>
        </row>
        <row r="797">
          <cell r="A797">
            <v>174</v>
          </cell>
          <cell r="B797" t="str">
            <v>OŠ Matije Gupca - Gornja Stubica</v>
          </cell>
        </row>
        <row r="798">
          <cell r="A798">
            <v>2265</v>
          </cell>
          <cell r="B798" t="str">
            <v>OŠ Matije Gupca - Zagreb</v>
          </cell>
        </row>
        <row r="799">
          <cell r="A799">
            <v>1386</v>
          </cell>
          <cell r="B799" t="str">
            <v>OŠ Matije Petra Katančića</v>
          </cell>
        </row>
        <row r="800">
          <cell r="A800">
            <v>1934</v>
          </cell>
          <cell r="B800" t="str">
            <v>OŠ Matije Vlačića</v>
          </cell>
        </row>
        <row r="801">
          <cell r="A801">
            <v>2234</v>
          </cell>
          <cell r="B801" t="str">
            <v>OŠ Matka Laginje</v>
          </cell>
        </row>
        <row r="802">
          <cell r="A802">
            <v>2205</v>
          </cell>
          <cell r="B802" t="str">
            <v>OŠ Medvedgrad</v>
          </cell>
        </row>
        <row r="803">
          <cell r="A803">
            <v>1772</v>
          </cell>
          <cell r="B803" t="str">
            <v>OŠ Mejaši</v>
          </cell>
        </row>
        <row r="804">
          <cell r="A804">
            <v>1762</v>
          </cell>
          <cell r="B804" t="str">
            <v>OŠ Meje</v>
          </cell>
        </row>
        <row r="805">
          <cell r="A805">
            <v>1770</v>
          </cell>
          <cell r="B805" t="str">
            <v>OŠ Mertojak</v>
          </cell>
        </row>
        <row r="806">
          <cell r="A806">
            <v>447</v>
          </cell>
          <cell r="B806" t="str">
            <v>OŠ Metel Ožegović</v>
          </cell>
        </row>
        <row r="807">
          <cell r="A807">
            <v>20</v>
          </cell>
          <cell r="B807" t="str">
            <v>OŠ Mihaela Šiloboda</v>
          </cell>
        </row>
        <row r="808">
          <cell r="A808">
            <v>569</v>
          </cell>
          <cell r="B808" t="str">
            <v>OŠ Mihovil Pavlek Miškina - Đelekovec</v>
          </cell>
        </row>
        <row r="809">
          <cell r="A809">
            <v>1675</v>
          </cell>
          <cell r="B809" t="str">
            <v>OŠ Mijat Stojanović</v>
          </cell>
        </row>
        <row r="810">
          <cell r="A810">
            <v>993</v>
          </cell>
          <cell r="B810" t="str">
            <v>OŠ Mikleuš</v>
          </cell>
        </row>
        <row r="811">
          <cell r="A811">
            <v>1121</v>
          </cell>
          <cell r="B811" t="str">
            <v>OŠ Milan Amruš</v>
          </cell>
        </row>
        <row r="812">
          <cell r="A812">
            <v>827</v>
          </cell>
          <cell r="B812" t="str">
            <v>OŠ Milan Brozović</v>
          </cell>
        </row>
        <row r="813">
          <cell r="A813">
            <v>1899</v>
          </cell>
          <cell r="B813" t="str">
            <v>OŠ Milana Begovića</v>
          </cell>
        </row>
        <row r="814">
          <cell r="A814">
            <v>27</v>
          </cell>
          <cell r="B814" t="str">
            <v>OŠ Milana Langa</v>
          </cell>
        </row>
        <row r="815">
          <cell r="A815">
            <v>2019</v>
          </cell>
          <cell r="B815" t="str">
            <v>OŠ Milana Šorga - Oprtalj</v>
          </cell>
        </row>
        <row r="816">
          <cell r="A816">
            <v>1490</v>
          </cell>
          <cell r="B816" t="str">
            <v>OŠ Milka Cepelića</v>
          </cell>
        </row>
        <row r="817">
          <cell r="A817">
            <v>135</v>
          </cell>
          <cell r="B817" t="str">
            <v>OŠ Milke Trnine</v>
          </cell>
        </row>
        <row r="818">
          <cell r="A818">
            <v>1879</v>
          </cell>
          <cell r="B818" t="str">
            <v>OŠ Milna</v>
          </cell>
        </row>
        <row r="819">
          <cell r="A819">
            <v>668</v>
          </cell>
          <cell r="B819" t="str">
            <v>OŠ Mirka Pereša</v>
          </cell>
        </row>
        <row r="820">
          <cell r="A820">
            <v>1448</v>
          </cell>
          <cell r="B820" t="str">
            <v>OŠ Miroslava Krleže - Čepin</v>
          </cell>
        </row>
        <row r="821">
          <cell r="A821">
            <v>2194</v>
          </cell>
          <cell r="B821" t="str">
            <v>OŠ Miroslava Krleže - Zagreb</v>
          </cell>
        </row>
        <row r="822">
          <cell r="A822">
            <v>1593</v>
          </cell>
          <cell r="B822" t="str">
            <v>OŠ Mitnica</v>
          </cell>
        </row>
        <row r="823">
          <cell r="A823">
            <v>1046</v>
          </cell>
          <cell r="B823" t="str">
            <v>OŠ Mladost - Jakšić</v>
          </cell>
        </row>
        <row r="824">
          <cell r="A824">
            <v>309</v>
          </cell>
          <cell r="B824" t="str">
            <v>OŠ Mladost - Lekenik</v>
          </cell>
        </row>
        <row r="825">
          <cell r="A825">
            <v>1367</v>
          </cell>
          <cell r="B825" t="str">
            <v>OŠ Mladost - Osijek</v>
          </cell>
        </row>
        <row r="826">
          <cell r="A826">
            <v>2299</v>
          </cell>
          <cell r="B826" t="str">
            <v>OŠ Mladost - Zagreb</v>
          </cell>
        </row>
        <row r="827">
          <cell r="A827">
            <v>2109</v>
          </cell>
          <cell r="B827" t="str">
            <v>OŠ Mljet</v>
          </cell>
        </row>
        <row r="828">
          <cell r="A828">
            <v>2061</v>
          </cell>
          <cell r="B828" t="str">
            <v>OŠ Mokošica - Dubrovnik</v>
          </cell>
        </row>
        <row r="829">
          <cell r="A829">
            <v>601</v>
          </cell>
          <cell r="B829" t="str">
            <v>OŠ Molve</v>
          </cell>
        </row>
        <row r="830">
          <cell r="A830">
            <v>1976</v>
          </cell>
          <cell r="B830" t="str">
            <v>OŠ Monte Zaro</v>
          </cell>
        </row>
        <row r="831">
          <cell r="A831">
            <v>870</v>
          </cell>
          <cell r="B831" t="str">
            <v>OŠ Mrkopalj</v>
          </cell>
        </row>
        <row r="832">
          <cell r="A832">
            <v>2156</v>
          </cell>
          <cell r="B832" t="str">
            <v>OŠ Mursko Središće</v>
          </cell>
        </row>
        <row r="833">
          <cell r="A833">
            <v>1568</v>
          </cell>
          <cell r="B833" t="str">
            <v>OŠ Murterski škoji</v>
          </cell>
        </row>
        <row r="834">
          <cell r="A834">
            <v>2324</v>
          </cell>
          <cell r="B834" t="str">
            <v>OŠ Nad lipom</v>
          </cell>
        </row>
        <row r="835">
          <cell r="A835">
            <v>2341</v>
          </cell>
          <cell r="B835" t="str">
            <v>OŠ Nandi s pravom javnosti</v>
          </cell>
        </row>
        <row r="836">
          <cell r="A836">
            <v>2159</v>
          </cell>
          <cell r="B836" t="str">
            <v>OŠ Nedelišće</v>
          </cell>
        </row>
        <row r="837">
          <cell r="A837">
            <v>1676</v>
          </cell>
          <cell r="B837" t="str">
            <v>OŠ Negoslavci</v>
          </cell>
        </row>
        <row r="838">
          <cell r="A838">
            <v>1800</v>
          </cell>
          <cell r="B838" t="str">
            <v>OŠ Neorić-Sutina</v>
          </cell>
        </row>
        <row r="839">
          <cell r="A839">
            <v>416</v>
          </cell>
          <cell r="B839" t="str">
            <v>OŠ Netretić</v>
          </cell>
        </row>
        <row r="840">
          <cell r="A840">
            <v>789</v>
          </cell>
          <cell r="B840" t="str">
            <v>OŠ Nikola Tesla - Rijeka</v>
          </cell>
        </row>
        <row r="841">
          <cell r="A841">
            <v>1592</v>
          </cell>
          <cell r="B841" t="str">
            <v>OŠ Nikole Andrića</v>
          </cell>
        </row>
        <row r="842">
          <cell r="A842">
            <v>48</v>
          </cell>
          <cell r="B842" t="str">
            <v>OŠ Nikole Hribara</v>
          </cell>
        </row>
        <row r="843">
          <cell r="A843">
            <v>1214</v>
          </cell>
          <cell r="B843" t="str">
            <v>OŠ Nikole Tesle - Gračac</v>
          </cell>
        </row>
        <row r="844">
          <cell r="A844">
            <v>1581</v>
          </cell>
          <cell r="B844" t="str">
            <v>OŠ Nikole Tesle - Mirkovci</v>
          </cell>
        </row>
        <row r="845">
          <cell r="A845">
            <v>2268</v>
          </cell>
          <cell r="B845" t="str">
            <v>OŠ Nikole Tesle - Zagreb</v>
          </cell>
        </row>
        <row r="846">
          <cell r="A846">
            <v>678</v>
          </cell>
          <cell r="B846" t="str">
            <v>OŠ Nova Rača</v>
          </cell>
        </row>
        <row r="847">
          <cell r="A847">
            <v>453</v>
          </cell>
          <cell r="B847" t="str">
            <v>OŠ Novi Marof</v>
          </cell>
        </row>
        <row r="848">
          <cell r="A848">
            <v>1271</v>
          </cell>
          <cell r="B848" t="str">
            <v>OŠ Novigrad</v>
          </cell>
        </row>
        <row r="849">
          <cell r="A849">
            <v>4050</v>
          </cell>
          <cell r="B849" t="str">
            <v>OŠ Novo Čiče</v>
          </cell>
        </row>
        <row r="850">
          <cell r="A850">
            <v>259</v>
          </cell>
          <cell r="B850" t="str">
            <v>OŠ Novska</v>
          </cell>
        </row>
        <row r="851">
          <cell r="A851">
            <v>1686</v>
          </cell>
          <cell r="B851" t="str">
            <v>OŠ o. Petra Perice Makarska</v>
          </cell>
        </row>
        <row r="852">
          <cell r="A852">
            <v>1217</v>
          </cell>
          <cell r="B852" t="str">
            <v>OŠ Obrovac</v>
          </cell>
        </row>
        <row r="853">
          <cell r="A853">
            <v>2301</v>
          </cell>
          <cell r="B853" t="str">
            <v>OŠ Odra</v>
          </cell>
        </row>
        <row r="854">
          <cell r="A854">
            <v>1188</v>
          </cell>
          <cell r="B854" t="str">
            <v>OŠ Okučani</v>
          </cell>
        </row>
        <row r="855">
          <cell r="A855">
            <v>4045</v>
          </cell>
          <cell r="B855" t="str">
            <v>OŠ Omišalj</v>
          </cell>
        </row>
        <row r="856">
          <cell r="A856">
            <v>2113</v>
          </cell>
          <cell r="B856" t="str">
            <v>OŠ Opuzen</v>
          </cell>
        </row>
        <row r="857">
          <cell r="A857">
            <v>2104</v>
          </cell>
          <cell r="B857" t="str">
            <v>OŠ Orebić</v>
          </cell>
        </row>
        <row r="858">
          <cell r="A858">
            <v>2154</v>
          </cell>
          <cell r="B858" t="str">
            <v>OŠ Orehovica</v>
          </cell>
        </row>
        <row r="859">
          <cell r="A859">
            <v>205</v>
          </cell>
          <cell r="B859" t="str">
            <v>OŠ Oroslavje</v>
          </cell>
        </row>
        <row r="860">
          <cell r="A860">
            <v>1740</v>
          </cell>
          <cell r="B860" t="str">
            <v>OŠ Ostrog</v>
          </cell>
        </row>
        <row r="861">
          <cell r="A861">
            <v>2303</v>
          </cell>
          <cell r="B861" t="str">
            <v>OŠ Otok</v>
          </cell>
        </row>
        <row r="862">
          <cell r="A862">
            <v>2201</v>
          </cell>
          <cell r="B862" t="str">
            <v>OŠ Otona Ivekovića</v>
          </cell>
        </row>
        <row r="863">
          <cell r="A863">
            <v>2119</v>
          </cell>
          <cell r="B863" t="str">
            <v>OŠ Otrići-Dubrave</v>
          </cell>
        </row>
        <row r="864">
          <cell r="A864">
            <v>1300</v>
          </cell>
          <cell r="B864" t="str">
            <v>OŠ Pakoštane</v>
          </cell>
        </row>
        <row r="865">
          <cell r="A865">
            <v>2196</v>
          </cell>
          <cell r="B865" t="str">
            <v>OŠ Pantovčak</v>
          </cell>
        </row>
        <row r="866">
          <cell r="A866">
            <v>77</v>
          </cell>
          <cell r="B866" t="str">
            <v>OŠ Pavao Belas</v>
          </cell>
        </row>
        <row r="867">
          <cell r="A867">
            <v>185</v>
          </cell>
          <cell r="B867" t="str">
            <v>OŠ Pavla Štoosa</v>
          </cell>
        </row>
        <row r="868">
          <cell r="A868">
            <v>2206</v>
          </cell>
          <cell r="B868" t="str">
            <v>OŠ Pavleka Miškine</v>
          </cell>
        </row>
        <row r="869">
          <cell r="A869">
            <v>786</v>
          </cell>
          <cell r="B869" t="str">
            <v>OŠ Pećine</v>
          </cell>
        </row>
        <row r="870">
          <cell r="A870">
            <v>798</v>
          </cell>
          <cell r="B870" t="str">
            <v>OŠ Pehlin</v>
          </cell>
        </row>
        <row r="871">
          <cell r="A871">
            <v>917</v>
          </cell>
          <cell r="B871" t="str">
            <v>OŠ Perušić</v>
          </cell>
        </row>
        <row r="872">
          <cell r="A872">
            <v>1718</v>
          </cell>
          <cell r="B872" t="str">
            <v>OŠ Petar Berislavić</v>
          </cell>
        </row>
        <row r="873">
          <cell r="A873">
            <v>1295</v>
          </cell>
          <cell r="B873" t="str">
            <v>OŠ Petar Lorini</v>
          </cell>
        </row>
        <row r="874">
          <cell r="A874">
            <v>1282</v>
          </cell>
          <cell r="B874" t="str">
            <v>OŠ Petar Zoranić - Nin</v>
          </cell>
        </row>
        <row r="875">
          <cell r="A875">
            <v>1318</v>
          </cell>
          <cell r="B875" t="str">
            <v>OŠ Petar Zoranić - Stankovci</v>
          </cell>
        </row>
        <row r="876">
          <cell r="A876">
            <v>737</v>
          </cell>
          <cell r="B876" t="str">
            <v>OŠ Petar Zrinski - Čabar</v>
          </cell>
        </row>
        <row r="877">
          <cell r="A877">
            <v>474</v>
          </cell>
          <cell r="B877" t="str">
            <v>OŠ Petar Zrinski - Jalžabet</v>
          </cell>
        </row>
        <row r="878">
          <cell r="A878">
            <v>2189</v>
          </cell>
          <cell r="B878" t="str">
            <v>OŠ Petar Zrinski - Šenkovec</v>
          </cell>
        </row>
        <row r="879">
          <cell r="A879">
            <v>2207</v>
          </cell>
          <cell r="B879" t="str">
            <v>OŠ Petar Zrinski - Zagreb</v>
          </cell>
        </row>
        <row r="880">
          <cell r="A880">
            <v>1880</v>
          </cell>
          <cell r="B880" t="str">
            <v>OŠ Petra Hektorovića - Stari Grad</v>
          </cell>
        </row>
        <row r="881">
          <cell r="A881">
            <v>2063</v>
          </cell>
          <cell r="B881" t="str">
            <v>OŠ Petra Kanavelića</v>
          </cell>
        </row>
        <row r="882">
          <cell r="A882">
            <v>1538</v>
          </cell>
          <cell r="B882" t="str">
            <v>OŠ Petra Krešimira IV.</v>
          </cell>
        </row>
        <row r="883">
          <cell r="A883">
            <v>1870</v>
          </cell>
          <cell r="B883" t="str">
            <v>OŠ Petra Kružića Klis</v>
          </cell>
        </row>
        <row r="884">
          <cell r="A884">
            <v>1011</v>
          </cell>
          <cell r="B884" t="str">
            <v>OŠ Petra Preradovića - Pitomača</v>
          </cell>
        </row>
        <row r="885">
          <cell r="A885">
            <v>1228</v>
          </cell>
          <cell r="B885" t="str">
            <v>OŠ Petra Preradovića - Zadar</v>
          </cell>
        </row>
        <row r="886">
          <cell r="A886">
            <v>2242</v>
          </cell>
          <cell r="B886" t="str">
            <v>OŠ Petra Preradovića - Zagreb</v>
          </cell>
        </row>
        <row r="887">
          <cell r="A887">
            <v>1992</v>
          </cell>
          <cell r="B887" t="str">
            <v>OŠ Petra Studenca - Kanfanar</v>
          </cell>
        </row>
        <row r="888">
          <cell r="A888">
            <v>1309</v>
          </cell>
          <cell r="B888" t="str">
            <v>OŠ Petra Zoranića</v>
          </cell>
        </row>
        <row r="889">
          <cell r="A889">
            <v>478</v>
          </cell>
          <cell r="B889" t="str">
            <v>OŠ Petrijanec</v>
          </cell>
        </row>
        <row r="890">
          <cell r="A890">
            <v>1471</v>
          </cell>
          <cell r="B890" t="str">
            <v>OŠ Petrijevci</v>
          </cell>
        </row>
        <row r="891">
          <cell r="A891">
            <v>1570</v>
          </cell>
          <cell r="B891" t="str">
            <v>OŠ Pirovac</v>
          </cell>
        </row>
        <row r="892">
          <cell r="A892">
            <v>431</v>
          </cell>
          <cell r="B892" t="str">
            <v xml:space="preserve">OŠ Plaški </v>
          </cell>
        </row>
        <row r="893">
          <cell r="A893">
            <v>938</v>
          </cell>
          <cell r="B893" t="str">
            <v>OŠ Plitvička Jezera</v>
          </cell>
        </row>
        <row r="894">
          <cell r="A894">
            <v>1765</v>
          </cell>
          <cell r="B894" t="str">
            <v>OŠ Plokite</v>
          </cell>
        </row>
        <row r="895">
          <cell r="A895">
            <v>788</v>
          </cell>
          <cell r="B895" t="str">
            <v>OŠ Podmurvice</v>
          </cell>
        </row>
        <row r="896">
          <cell r="A896">
            <v>458</v>
          </cell>
          <cell r="B896" t="str">
            <v>OŠ Podrute</v>
          </cell>
        </row>
        <row r="897">
          <cell r="A897">
            <v>2164</v>
          </cell>
          <cell r="B897" t="str">
            <v>OŠ Podturen</v>
          </cell>
        </row>
        <row r="898">
          <cell r="A898">
            <v>1759</v>
          </cell>
          <cell r="B898" t="str">
            <v>OŠ Pojišan</v>
          </cell>
        </row>
        <row r="899">
          <cell r="A899">
            <v>58</v>
          </cell>
          <cell r="B899" t="str">
            <v>OŠ Pokupsko</v>
          </cell>
        </row>
        <row r="900">
          <cell r="A900">
            <v>1314</v>
          </cell>
          <cell r="B900" t="str">
            <v>OŠ Polača</v>
          </cell>
        </row>
        <row r="901">
          <cell r="A901">
            <v>1261</v>
          </cell>
          <cell r="B901" t="str">
            <v>OŠ Poličnik</v>
          </cell>
        </row>
        <row r="902">
          <cell r="A902">
            <v>1416</v>
          </cell>
          <cell r="B902" t="str">
            <v>OŠ Popovac</v>
          </cell>
        </row>
        <row r="903">
          <cell r="A903">
            <v>318</v>
          </cell>
          <cell r="B903" t="str">
            <v>OŠ Popovača</v>
          </cell>
        </row>
        <row r="904">
          <cell r="A904">
            <v>1954</v>
          </cell>
          <cell r="B904" t="str">
            <v>OŠ Poreč</v>
          </cell>
        </row>
        <row r="905">
          <cell r="A905">
            <v>6</v>
          </cell>
          <cell r="B905" t="str">
            <v>OŠ Posavski Bregi</v>
          </cell>
        </row>
        <row r="906">
          <cell r="A906">
            <v>2263</v>
          </cell>
          <cell r="B906" t="str">
            <v>OŠ Prečko</v>
          </cell>
        </row>
        <row r="907">
          <cell r="A907">
            <v>2168</v>
          </cell>
          <cell r="B907" t="str">
            <v>OŠ Prelog</v>
          </cell>
        </row>
        <row r="908">
          <cell r="A908">
            <v>2126</v>
          </cell>
          <cell r="B908" t="str">
            <v>OŠ Primorje</v>
          </cell>
        </row>
        <row r="909">
          <cell r="A909">
            <v>1842</v>
          </cell>
          <cell r="B909" t="str">
            <v>OŠ Primorski Dolac</v>
          </cell>
        </row>
        <row r="910">
          <cell r="A910">
            <v>1558</v>
          </cell>
          <cell r="B910" t="str">
            <v>OŠ Primošten</v>
          </cell>
        </row>
        <row r="911">
          <cell r="A911">
            <v>1286</v>
          </cell>
          <cell r="B911" t="str">
            <v>OŠ Privlaka</v>
          </cell>
        </row>
        <row r="912">
          <cell r="A912">
            <v>1743</v>
          </cell>
          <cell r="B912" t="str">
            <v>OŠ Prof. Filipa Lukasa</v>
          </cell>
        </row>
        <row r="913">
          <cell r="A913">
            <v>607</v>
          </cell>
          <cell r="B913" t="str">
            <v>OŠ Prof. Franje Viktora Šignjara</v>
          </cell>
        </row>
        <row r="914">
          <cell r="A914">
            <v>1791</v>
          </cell>
          <cell r="B914" t="str">
            <v>OŠ Pučišća</v>
          </cell>
        </row>
        <row r="915">
          <cell r="A915">
            <v>1773</v>
          </cell>
          <cell r="B915" t="str">
            <v>OŠ Pujanki</v>
          </cell>
        </row>
        <row r="916">
          <cell r="A916">
            <v>103</v>
          </cell>
          <cell r="B916" t="str">
            <v>OŠ Pušća</v>
          </cell>
        </row>
        <row r="917">
          <cell r="A917">
            <v>263</v>
          </cell>
          <cell r="B917" t="str">
            <v>OŠ Rajić</v>
          </cell>
        </row>
        <row r="918">
          <cell r="A918">
            <v>2277</v>
          </cell>
          <cell r="B918" t="str">
            <v>OŠ Rapska</v>
          </cell>
        </row>
        <row r="919">
          <cell r="A919">
            <v>1768</v>
          </cell>
          <cell r="B919" t="str">
            <v>OŠ Ravne njive</v>
          </cell>
        </row>
        <row r="920">
          <cell r="A920">
            <v>350</v>
          </cell>
          <cell r="B920" t="str">
            <v>OŠ Rečica</v>
          </cell>
        </row>
        <row r="921">
          <cell r="A921">
            <v>2883</v>
          </cell>
          <cell r="B921" t="str">
            <v>OŠ Remete</v>
          </cell>
        </row>
        <row r="922">
          <cell r="A922">
            <v>1383</v>
          </cell>
          <cell r="B922" t="str">
            <v>OŠ Retfala</v>
          </cell>
        </row>
        <row r="923">
          <cell r="A923">
            <v>2209</v>
          </cell>
          <cell r="B923" t="str">
            <v>OŠ Retkovec</v>
          </cell>
        </row>
        <row r="924">
          <cell r="A924">
            <v>758</v>
          </cell>
          <cell r="B924" t="str">
            <v>OŠ Rikard Katalinić Jeretov</v>
          </cell>
        </row>
        <row r="925">
          <cell r="A925">
            <v>2016</v>
          </cell>
          <cell r="B925" t="str">
            <v>OŠ Rivarela</v>
          </cell>
        </row>
        <row r="926">
          <cell r="A926">
            <v>1560</v>
          </cell>
          <cell r="B926" t="str">
            <v>OŠ Rogoznica</v>
          </cell>
        </row>
        <row r="927">
          <cell r="A927">
            <v>722</v>
          </cell>
          <cell r="B927" t="str">
            <v>OŠ Rovišće</v>
          </cell>
        </row>
        <row r="928">
          <cell r="A928">
            <v>32</v>
          </cell>
          <cell r="B928" t="str">
            <v>OŠ Rude</v>
          </cell>
        </row>
        <row r="929">
          <cell r="A929">
            <v>2266</v>
          </cell>
          <cell r="B929" t="str">
            <v>OŠ Rudeš</v>
          </cell>
        </row>
        <row r="930">
          <cell r="A930">
            <v>825</v>
          </cell>
          <cell r="B930" t="str">
            <v>OŠ Rudolfa Strohala</v>
          </cell>
        </row>
        <row r="931">
          <cell r="A931">
            <v>97</v>
          </cell>
          <cell r="B931" t="str">
            <v>OŠ Rugvica</v>
          </cell>
        </row>
        <row r="932">
          <cell r="A932">
            <v>1833</v>
          </cell>
          <cell r="B932" t="str">
            <v>OŠ Runović</v>
          </cell>
        </row>
        <row r="933">
          <cell r="A933">
            <v>23</v>
          </cell>
          <cell r="B933" t="str">
            <v>OŠ Samobor</v>
          </cell>
        </row>
        <row r="934">
          <cell r="A934">
            <v>779</v>
          </cell>
          <cell r="B934" t="str">
            <v>OŠ San Nicolo - Rijeka</v>
          </cell>
        </row>
        <row r="935">
          <cell r="A935">
            <v>4041</v>
          </cell>
          <cell r="B935" t="str">
            <v>OŠ Satnica Đakovačka</v>
          </cell>
        </row>
        <row r="936">
          <cell r="A936">
            <v>2282</v>
          </cell>
          <cell r="B936" t="str">
            <v>OŠ Savski Gaj</v>
          </cell>
        </row>
        <row r="937">
          <cell r="A937">
            <v>287</v>
          </cell>
          <cell r="B937" t="str">
            <v>OŠ Sela</v>
          </cell>
        </row>
        <row r="938">
          <cell r="A938">
            <v>1795</v>
          </cell>
          <cell r="B938" t="str">
            <v>OŠ Selca</v>
          </cell>
        </row>
        <row r="939">
          <cell r="A939">
            <v>2175</v>
          </cell>
          <cell r="B939" t="str">
            <v>OŠ Selnica</v>
          </cell>
        </row>
        <row r="940">
          <cell r="A940">
            <v>2317</v>
          </cell>
          <cell r="B940" t="str">
            <v>OŠ Sesvete</v>
          </cell>
        </row>
        <row r="941">
          <cell r="A941">
            <v>2904</v>
          </cell>
          <cell r="B941" t="str">
            <v>OŠ Sesvetska Sela</v>
          </cell>
        </row>
        <row r="942">
          <cell r="A942">
            <v>2343</v>
          </cell>
          <cell r="B942" t="str">
            <v>OŠ Sesvetska Sopnica</v>
          </cell>
        </row>
        <row r="943">
          <cell r="A943">
            <v>2318</v>
          </cell>
          <cell r="B943" t="str">
            <v>OŠ Sesvetski Kraljevec</v>
          </cell>
        </row>
        <row r="944">
          <cell r="A944">
            <v>209</v>
          </cell>
          <cell r="B944" t="str">
            <v>OŠ Side Košutić Radoboj</v>
          </cell>
        </row>
        <row r="945">
          <cell r="A945">
            <v>589</v>
          </cell>
          <cell r="B945" t="str">
            <v>OŠ Sidonije Rubido Erdody</v>
          </cell>
        </row>
        <row r="946">
          <cell r="A946">
            <v>1150</v>
          </cell>
          <cell r="B946" t="str">
            <v>OŠ Sikirevci</v>
          </cell>
        </row>
        <row r="947">
          <cell r="A947">
            <v>1823</v>
          </cell>
          <cell r="B947" t="str">
            <v>OŠ Silvija Strahimira Kranjčevića - Lovreć</v>
          </cell>
        </row>
        <row r="948">
          <cell r="A948">
            <v>902</v>
          </cell>
          <cell r="B948" t="str">
            <v>OŠ Silvija Strahimira Kranjčevića - Senj</v>
          </cell>
        </row>
        <row r="949">
          <cell r="A949">
            <v>2236</v>
          </cell>
          <cell r="B949" t="str">
            <v>OŠ Silvija Strahimira Kranjčevića - Zagreb</v>
          </cell>
        </row>
        <row r="950">
          <cell r="A950">
            <v>1487</v>
          </cell>
          <cell r="B950" t="str">
            <v>OŠ Silvije Strahimira Kranjčevića - Levanjska Varoš</v>
          </cell>
        </row>
        <row r="951">
          <cell r="A951">
            <v>1605</v>
          </cell>
          <cell r="B951" t="str">
            <v>OŠ Siniše Glavaševića</v>
          </cell>
        </row>
        <row r="952">
          <cell r="A952">
            <v>701</v>
          </cell>
          <cell r="B952" t="str">
            <v>OŠ Sirač</v>
          </cell>
        </row>
        <row r="953">
          <cell r="A953">
            <v>434</v>
          </cell>
          <cell r="B953" t="str">
            <v>OŠ Skakavac</v>
          </cell>
        </row>
        <row r="954">
          <cell r="A954">
            <v>1756</v>
          </cell>
          <cell r="B954" t="str">
            <v>OŠ Skalice</v>
          </cell>
        </row>
        <row r="955">
          <cell r="A955">
            <v>865</v>
          </cell>
          <cell r="B955" t="str">
            <v>OŠ Skrad</v>
          </cell>
        </row>
        <row r="956">
          <cell r="A956">
            <v>1561</v>
          </cell>
          <cell r="B956" t="str">
            <v>OŠ Skradin</v>
          </cell>
        </row>
        <row r="957">
          <cell r="A957">
            <v>1657</v>
          </cell>
          <cell r="B957" t="str">
            <v>OŠ Slakovci</v>
          </cell>
        </row>
        <row r="958">
          <cell r="A958">
            <v>2123</v>
          </cell>
          <cell r="B958" t="str">
            <v>OŠ Slano</v>
          </cell>
        </row>
        <row r="959">
          <cell r="A959">
            <v>1783</v>
          </cell>
          <cell r="B959" t="str">
            <v>OŠ Slatine</v>
          </cell>
        </row>
        <row r="960">
          <cell r="A960">
            <v>383</v>
          </cell>
          <cell r="B960" t="str">
            <v>OŠ Slava Raškaj</v>
          </cell>
        </row>
        <row r="961">
          <cell r="A961">
            <v>719</v>
          </cell>
          <cell r="B961" t="str">
            <v>OŠ Slavka Kolara - Hercegovac</v>
          </cell>
        </row>
        <row r="962">
          <cell r="A962">
            <v>54</v>
          </cell>
          <cell r="B962" t="str">
            <v>OŠ Slavka Kolara - Kravarsko</v>
          </cell>
        </row>
        <row r="963">
          <cell r="A963">
            <v>393</v>
          </cell>
          <cell r="B963" t="str">
            <v>OŠ Slunj</v>
          </cell>
        </row>
        <row r="964">
          <cell r="A964">
            <v>1237</v>
          </cell>
          <cell r="B964" t="str">
            <v>OŠ Smiljevac</v>
          </cell>
        </row>
        <row r="965">
          <cell r="A965">
            <v>2121</v>
          </cell>
          <cell r="B965" t="str">
            <v>OŠ Smokvica</v>
          </cell>
        </row>
        <row r="966">
          <cell r="A966">
            <v>579</v>
          </cell>
          <cell r="B966" t="str">
            <v>OŠ Sokolovac</v>
          </cell>
        </row>
        <row r="967">
          <cell r="A967">
            <v>1758</v>
          </cell>
          <cell r="B967" t="str">
            <v>OŠ Spinut</v>
          </cell>
        </row>
        <row r="968">
          <cell r="A968">
            <v>1767</v>
          </cell>
          <cell r="B968" t="str">
            <v>OŠ Split 3</v>
          </cell>
        </row>
        <row r="969">
          <cell r="A969">
            <v>488</v>
          </cell>
          <cell r="B969" t="str">
            <v>OŠ Sračinec</v>
          </cell>
        </row>
        <row r="970">
          <cell r="A970">
            <v>796</v>
          </cell>
          <cell r="B970" t="str">
            <v>OŠ Srdoči</v>
          </cell>
        </row>
        <row r="971">
          <cell r="A971">
            <v>1777</v>
          </cell>
          <cell r="B971" t="str">
            <v>OŠ Srinjine</v>
          </cell>
        </row>
        <row r="972">
          <cell r="A972">
            <v>1224</v>
          </cell>
          <cell r="B972" t="str">
            <v>OŠ Stanovi</v>
          </cell>
        </row>
        <row r="973">
          <cell r="A973">
            <v>1654</v>
          </cell>
          <cell r="B973" t="str">
            <v>OŠ Stari Jankovci</v>
          </cell>
        </row>
        <row r="974">
          <cell r="A974">
            <v>1274</v>
          </cell>
          <cell r="B974" t="str">
            <v>OŠ Starigrad</v>
          </cell>
        </row>
        <row r="975">
          <cell r="A975">
            <v>2246</v>
          </cell>
          <cell r="B975" t="str">
            <v>OŠ Stenjevec</v>
          </cell>
        </row>
        <row r="976">
          <cell r="A976">
            <v>98</v>
          </cell>
          <cell r="B976" t="str">
            <v>OŠ Stjepan Radić - Božjakovina</v>
          </cell>
        </row>
        <row r="977">
          <cell r="A977">
            <v>1678</v>
          </cell>
          <cell r="B977" t="str">
            <v>OŠ Stjepan Radić - Imotski</v>
          </cell>
        </row>
        <row r="978">
          <cell r="A978">
            <v>1164</v>
          </cell>
          <cell r="B978" t="str">
            <v>OŠ Stjepan Radić - Oprisavci</v>
          </cell>
        </row>
        <row r="979">
          <cell r="A979">
            <v>1713</v>
          </cell>
          <cell r="B979" t="str">
            <v>OŠ Stjepan Radić - Tijarica</v>
          </cell>
        </row>
        <row r="980">
          <cell r="A980">
            <v>1648</v>
          </cell>
          <cell r="B980" t="str">
            <v>OŠ Stjepana Antolovića</v>
          </cell>
        </row>
        <row r="981">
          <cell r="A981">
            <v>3</v>
          </cell>
          <cell r="B981" t="str">
            <v>OŠ Stjepana Basaričeka</v>
          </cell>
        </row>
        <row r="982">
          <cell r="A982">
            <v>2300</v>
          </cell>
          <cell r="B982" t="str">
            <v>OŠ Stjepana Bencekovića</v>
          </cell>
        </row>
        <row r="983">
          <cell r="A983">
            <v>1658</v>
          </cell>
          <cell r="B983" t="str">
            <v>OŠ Stjepana Cvrkovića</v>
          </cell>
        </row>
        <row r="984">
          <cell r="A984">
            <v>1689</v>
          </cell>
          <cell r="B984" t="str">
            <v>OŠ Stjepana Ivičevića</v>
          </cell>
        </row>
        <row r="985">
          <cell r="A985">
            <v>252</v>
          </cell>
          <cell r="B985" t="str">
            <v>OŠ Stjepana Kefelje</v>
          </cell>
        </row>
        <row r="986">
          <cell r="A986">
            <v>1254</v>
          </cell>
          <cell r="B986" t="str">
            <v>OŠ Stjepana Radića - Bibinje</v>
          </cell>
        </row>
        <row r="987">
          <cell r="A987">
            <v>162</v>
          </cell>
          <cell r="B987" t="str">
            <v>OŠ Stjepana Radića - Brestovec Orehovički</v>
          </cell>
        </row>
        <row r="988">
          <cell r="A988">
            <v>1041</v>
          </cell>
          <cell r="B988" t="str">
            <v>OŠ Stjepana Radića - Čaglin</v>
          </cell>
        </row>
        <row r="989">
          <cell r="A989">
            <v>2071</v>
          </cell>
          <cell r="B989" t="str">
            <v>OŠ Stjepana Radića - Metković</v>
          </cell>
        </row>
        <row r="990">
          <cell r="A990">
            <v>1780</v>
          </cell>
          <cell r="B990" t="str">
            <v>OŠ Stobreč</v>
          </cell>
        </row>
        <row r="991">
          <cell r="A991">
            <v>1965</v>
          </cell>
          <cell r="B991" t="str">
            <v>OŠ Stoja</v>
          </cell>
        </row>
        <row r="992">
          <cell r="A992">
            <v>2097</v>
          </cell>
          <cell r="B992" t="str">
            <v>OŠ Ston</v>
          </cell>
        </row>
        <row r="993">
          <cell r="A993">
            <v>2186</v>
          </cell>
          <cell r="B993" t="str">
            <v>OŠ Strahoninec</v>
          </cell>
        </row>
        <row r="994">
          <cell r="A994">
            <v>1789</v>
          </cell>
          <cell r="B994" t="str">
            <v>OŠ Strožanac</v>
          </cell>
        </row>
        <row r="995">
          <cell r="A995">
            <v>3057</v>
          </cell>
          <cell r="B995" t="str">
            <v>OŠ Stubičke Toplice</v>
          </cell>
        </row>
        <row r="996">
          <cell r="A996">
            <v>1826</v>
          </cell>
          <cell r="B996" t="str">
            <v>OŠ Studenci</v>
          </cell>
        </row>
        <row r="997">
          <cell r="A997">
            <v>1769</v>
          </cell>
          <cell r="B997" t="str">
            <v>OŠ Sućidar</v>
          </cell>
        </row>
        <row r="998">
          <cell r="A998">
            <v>998</v>
          </cell>
          <cell r="B998" t="str">
            <v>OŠ Suhopolje</v>
          </cell>
        </row>
        <row r="999">
          <cell r="A999">
            <v>1255</v>
          </cell>
          <cell r="B999" t="str">
            <v>OŠ Sukošan</v>
          </cell>
        </row>
        <row r="1000">
          <cell r="A1000">
            <v>329</v>
          </cell>
          <cell r="B1000" t="str">
            <v>OŠ Sunja</v>
          </cell>
        </row>
        <row r="1001">
          <cell r="A1001">
            <v>1876</v>
          </cell>
          <cell r="B1001" t="str">
            <v>OŠ Supetar</v>
          </cell>
        </row>
        <row r="1002">
          <cell r="A1002">
            <v>1304</v>
          </cell>
          <cell r="B1002" t="str">
            <v>OŠ Sv. Filip i Jakov</v>
          </cell>
        </row>
        <row r="1003">
          <cell r="A1003">
            <v>2298</v>
          </cell>
          <cell r="B1003" t="str">
            <v>OŠ Sveta Klara</v>
          </cell>
        </row>
        <row r="1004">
          <cell r="A1004">
            <v>2187</v>
          </cell>
          <cell r="B1004" t="str">
            <v>OŠ Sveta Marija</v>
          </cell>
        </row>
        <row r="1005">
          <cell r="A1005">
            <v>105</v>
          </cell>
          <cell r="B1005" t="str">
            <v>OŠ Sveta Nedelja</v>
          </cell>
        </row>
        <row r="1006">
          <cell r="A1006">
            <v>1362</v>
          </cell>
          <cell r="B1006" t="str">
            <v>OŠ Svete Ane u Osijeku</v>
          </cell>
        </row>
        <row r="1007">
          <cell r="A1007">
            <v>504</v>
          </cell>
          <cell r="B1007" t="str">
            <v>OŠ Sveti Đurđ</v>
          </cell>
        </row>
        <row r="1008">
          <cell r="A1008">
            <v>212</v>
          </cell>
          <cell r="B1008" t="str">
            <v>OŠ Sveti Križ Začretje</v>
          </cell>
        </row>
        <row r="1009">
          <cell r="A1009">
            <v>2174</v>
          </cell>
          <cell r="B1009" t="str">
            <v>OŠ Sveti Martin na Muri</v>
          </cell>
        </row>
        <row r="1010">
          <cell r="A1010">
            <v>829</v>
          </cell>
          <cell r="B1010" t="str">
            <v>OŠ Sveti Matej</v>
          </cell>
        </row>
        <row r="1011">
          <cell r="A1011">
            <v>584</v>
          </cell>
          <cell r="B1011" t="str">
            <v>OŠ Sveti Petar Orehovec</v>
          </cell>
        </row>
        <row r="1012">
          <cell r="A1012">
            <v>2021</v>
          </cell>
          <cell r="B1012" t="str">
            <v xml:space="preserve">OŠ Svetvinčenat </v>
          </cell>
        </row>
        <row r="1013">
          <cell r="A1013">
            <v>508</v>
          </cell>
          <cell r="B1013" t="str">
            <v>OŠ Svibovec</v>
          </cell>
        </row>
        <row r="1014">
          <cell r="A1014">
            <v>61</v>
          </cell>
          <cell r="B1014" t="str">
            <v>OŠ Ščitarjevo</v>
          </cell>
        </row>
        <row r="1015">
          <cell r="A1015">
            <v>1322</v>
          </cell>
          <cell r="B1015" t="str">
            <v>OŠ Šećerana</v>
          </cell>
        </row>
        <row r="1016">
          <cell r="A1016">
            <v>484</v>
          </cell>
          <cell r="B1016" t="str">
            <v>OŠ Šemovec</v>
          </cell>
        </row>
        <row r="1017">
          <cell r="A1017">
            <v>2195</v>
          </cell>
          <cell r="B1017" t="str">
            <v>OŠ Šestine</v>
          </cell>
        </row>
        <row r="1018">
          <cell r="A1018">
            <v>1961</v>
          </cell>
          <cell r="B1018" t="str">
            <v>OŠ Šijana - Pula</v>
          </cell>
        </row>
        <row r="1019">
          <cell r="A1019">
            <v>1236</v>
          </cell>
          <cell r="B1019" t="str">
            <v>OŠ Šime Budinića - Zadar</v>
          </cell>
        </row>
        <row r="1020">
          <cell r="A1020">
            <v>1233</v>
          </cell>
          <cell r="B1020" t="str">
            <v>OŠ Šimuna Kožičića Benje</v>
          </cell>
        </row>
        <row r="1021">
          <cell r="A1021">
            <v>790</v>
          </cell>
          <cell r="B1021" t="str">
            <v>OŠ Škurinje - Rijeka</v>
          </cell>
        </row>
        <row r="1022">
          <cell r="A1022">
            <v>2908</v>
          </cell>
          <cell r="B1022" t="str">
            <v>OŠ Špansko Oranice</v>
          </cell>
        </row>
        <row r="1023">
          <cell r="A1023">
            <v>711</v>
          </cell>
          <cell r="B1023" t="str">
            <v>OŠ Štefanje</v>
          </cell>
        </row>
        <row r="1024">
          <cell r="A1024">
            <v>2177</v>
          </cell>
          <cell r="B1024" t="str">
            <v>OŠ Štrigova</v>
          </cell>
        </row>
        <row r="1025">
          <cell r="A1025">
            <v>352</v>
          </cell>
          <cell r="B1025" t="str">
            <v>OŠ Švarča</v>
          </cell>
        </row>
        <row r="1026">
          <cell r="A1026">
            <v>1958</v>
          </cell>
          <cell r="B1026" t="str">
            <v xml:space="preserve">OŠ Tar - Vabriga </v>
          </cell>
        </row>
        <row r="1027">
          <cell r="A1027">
            <v>1376</v>
          </cell>
          <cell r="B1027" t="str">
            <v>OŠ Tenja</v>
          </cell>
        </row>
        <row r="1028">
          <cell r="A1028">
            <v>1811</v>
          </cell>
          <cell r="B1028" t="str">
            <v>OŠ Tin Ujević - Krivodol</v>
          </cell>
        </row>
        <row r="1029">
          <cell r="A1029">
            <v>1375</v>
          </cell>
          <cell r="B1029" t="str">
            <v>OŠ Tin Ujević - Osijek</v>
          </cell>
        </row>
        <row r="1030">
          <cell r="A1030">
            <v>1546</v>
          </cell>
          <cell r="B1030" t="str">
            <v>OŠ Tina Ujevića - Šibenik</v>
          </cell>
        </row>
        <row r="1031">
          <cell r="A1031">
            <v>2276</v>
          </cell>
          <cell r="B1031" t="str">
            <v>OŠ Tina Ujevića - Zagreb</v>
          </cell>
        </row>
        <row r="1032">
          <cell r="A1032">
            <v>2252</v>
          </cell>
          <cell r="B1032" t="str">
            <v>OŠ Tituša Brezovačkog</v>
          </cell>
        </row>
        <row r="1033">
          <cell r="A1033">
            <v>2152</v>
          </cell>
          <cell r="B1033" t="str">
            <v>OŠ Tomaša Goričanca - Mala Subotica</v>
          </cell>
        </row>
        <row r="1034">
          <cell r="A1034">
            <v>1971</v>
          </cell>
          <cell r="B1034" t="str">
            <v>OŠ Tone Peruška - Pula</v>
          </cell>
        </row>
        <row r="1035">
          <cell r="A1035">
            <v>2888</v>
          </cell>
          <cell r="B1035" t="str">
            <v>OŠ Tordinci</v>
          </cell>
        </row>
        <row r="1036">
          <cell r="A1036">
            <v>1886</v>
          </cell>
          <cell r="B1036" t="str">
            <v>OŠ Trilj</v>
          </cell>
        </row>
        <row r="1037">
          <cell r="A1037">
            <v>483</v>
          </cell>
          <cell r="B1037" t="str">
            <v>OŠ Trnovec</v>
          </cell>
        </row>
        <row r="1038">
          <cell r="A1038">
            <v>728</v>
          </cell>
          <cell r="B1038" t="str">
            <v>OŠ Trnovitica</v>
          </cell>
        </row>
        <row r="1039">
          <cell r="A1039">
            <v>663</v>
          </cell>
          <cell r="B1039" t="str">
            <v>OŠ Trnovitički Popovac</v>
          </cell>
        </row>
        <row r="1040">
          <cell r="A1040">
            <v>2297</v>
          </cell>
          <cell r="B1040" t="str">
            <v>OŠ Trnsko</v>
          </cell>
        </row>
        <row r="1041">
          <cell r="A1041">
            <v>2281</v>
          </cell>
          <cell r="B1041" t="str">
            <v>OŠ Trnjanska</v>
          </cell>
        </row>
        <row r="1042">
          <cell r="A1042">
            <v>2128</v>
          </cell>
          <cell r="B1042" t="str">
            <v>OŠ Trpanj</v>
          </cell>
        </row>
        <row r="1043">
          <cell r="A1043">
            <v>1665</v>
          </cell>
          <cell r="B1043" t="str">
            <v>OŠ Trpinja</v>
          </cell>
        </row>
        <row r="1044">
          <cell r="A1044">
            <v>791</v>
          </cell>
          <cell r="B1044" t="str">
            <v>OŠ Trsat</v>
          </cell>
        </row>
        <row r="1045">
          <cell r="A1045">
            <v>1763</v>
          </cell>
          <cell r="B1045" t="str">
            <v>OŠ Trstenik</v>
          </cell>
        </row>
        <row r="1046">
          <cell r="A1046">
            <v>1690</v>
          </cell>
          <cell r="B1046" t="str">
            <v>OŠ Tučepi</v>
          </cell>
        </row>
        <row r="1047">
          <cell r="A1047">
            <v>358</v>
          </cell>
          <cell r="B1047" t="str">
            <v>OŠ Turanj</v>
          </cell>
        </row>
        <row r="1048">
          <cell r="A1048">
            <v>792</v>
          </cell>
          <cell r="B1048" t="str">
            <v>OŠ Turnić</v>
          </cell>
        </row>
        <row r="1049">
          <cell r="A1049">
            <v>516</v>
          </cell>
          <cell r="B1049" t="str">
            <v>OŠ Tužno</v>
          </cell>
        </row>
        <row r="1050">
          <cell r="A1050">
            <v>704</v>
          </cell>
          <cell r="B1050" t="str">
            <v>OŠ u Đulovcu</v>
          </cell>
        </row>
        <row r="1051">
          <cell r="A1051">
            <v>1288</v>
          </cell>
          <cell r="B1051" t="str">
            <v>OŠ Valentin Klarin - Preko</v>
          </cell>
        </row>
        <row r="1052">
          <cell r="A1052">
            <v>1928</v>
          </cell>
          <cell r="B1052" t="str">
            <v>OŠ Vazmoslav Gržalja</v>
          </cell>
        </row>
        <row r="1053">
          <cell r="A1053">
            <v>2302</v>
          </cell>
          <cell r="B1053" t="str">
            <v>OŠ Većeslava Holjevca</v>
          </cell>
        </row>
        <row r="1054">
          <cell r="A1054">
            <v>2120</v>
          </cell>
          <cell r="B1054" t="str">
            <v>OŠ Vela Luka</v>
          </cell>
        </row>
        <row r="1055">
          <cell r="A1055">
            <v>1978</v>
          </cell>
          <cell r="B1055" t="str">
            <v>OŠ Veli Vrh - Pula</v>
          </cell>
        </row>
        <row r="1056">
          <cell r="A1056">
            <v>52</v>
          </cell>
          <cell r="B1056" t="str">
            <v>OŠ Velika Mlaka</v>
          </cell>
        </row>
        <row r="1057">
          <cell r="A1057">
            <v>685</v>
          </cell>
          <cell r="B1057" t="str">
            <v>OŠ Velika Pisanica</v>
          </cell>
        </row>
        <row r="1058">
          <cell r="A1058">
            <v>505</v>
          </cell>
          <cell r="B1058" t="str">
            <v>OŠ Veliki Bukovec</v>
          </cell>
        </row>
        <row r="1059">
          <cell r="A1059">
            <v>217</v>
          </cell>
          <cell r="B1059" t="str">
            <v>OŠ Veliko Trgovišće</v>
          </cell>
        </row>
        <row r="1060">
          <cell r="A1060">
            <v>674</v>
          </cell>
          <cell r="B1060" t="str">
            <v>OŠ Veliko Trojstvo</v>
          </cell>
        </row>
        <row r="1061">
          <cell r="A1061">
            <v>1977</v>
          </cell>
          <cell r="B1061" t="str">
            <v>OŠ Veruda - Pula</v>
          </cell>
        </row>
        <row r="1062">
          <cell r="A1062">
            <v>793</v>
          </cell>
          <cell r="B1062" t="str">
            <v>OŠ Vežica</v>
          </cell>
        </row>
        <row r="1063">
          <cell r="A1063">
            <v>1549</v>
          </cell>
          <cell r="B1063" t="str">
            <v>OŠ Vidici</v>
          </cell>
        </row>
        <row r="1064">
          <cell r="A1064">
            <v>1973</v>
          </cell>
          <cell r="B1064" t="str">
            <v>OŠ Vidikovac</v>
          </cell>
        </row>
        <row r="1065">
          <cell r="A1065">
            <v>476</v>
          </cell>
          <cell r="B1065" t="str">
            <v>OŠ Vidovec</v>
          </cell>
        </row>
        <row r="1066">
          <cell r="A1066">
            <v>1369</v>
          </cell>
          <cell r="B1066" t="str">
            <v>OŠ Vijenac</v>
          </cell>
        </row>
        <row r="1067">
          <cell r="A1067">
            <v>1131</v>
          </cell>
          <cell r="B1067" t="str">
            <v>OŠ Viktor Car Emin - Donji Andrijevci</v>
          </cell>
        </row>
        <row r="1068">
          <cell r="A1068">
            <v>836</v>
          </cell>
          <cell r="B1068" t="str">
            <v>OŠ Viktora Cara Emina - Lovran</v>
          </cell>
        </row>
        <row r="1069">
          <cell r="A1069">
            <v>179</v>
          </cell>
          <cell r="B1069" t="str">
            <v>OŠ Viktora Kovačića</v>
          </cell>
        </row>
        <row r="1070">
          <cell r="A1070">
            <v>282</v>
          </cell>
          <cell r="B1070" t="str">
            <v>OŠ Viktorovac</v>
          </cell>
        </row>
        <row r="1071">
          <cell r="A1071">
            <v>1052</v>
          </cell>
          <cell r="B1071" t="str">
            <v>OŠ Vilima Korajca</v>
          </cell>
        </row>
        <row r="1072">
          <cell r="A1072">
            <v>485</v>
          </cell>
          <cell r="B1072" t="str">
            <v>OŠ Vinica</v>
          </cell>
        </row>
        <row r="1073">
          <cell r="A1073">
            <v>1720</v>
          </cell>
          <cell r="B1073" t="str">
            <v>OŠ Vis</v>
          </cell>
        </row>
        <row r="1074">
          <cell r="A1074">
            <v>1778</v>
          </cell>
          <cell r="B1074" t="str">
            <v>OŠ Visoka - Split</v>
          </cell>
        </row>
        <row r="1075">
          <cell r="A1075">
            <v>515</v>
          </cell>
          <cell r="B1075" t="str">
            <v>OŠ Visoko - Visoko</v>
          </cell>
        </row>
        <row r="1076">
          <cell r="A1076">
            <v>1381</v>
          </cell>
          <cell r="B1076" t="str">
            <v>OŠ Višnjevac</v>
          </cell>
        </row>
        <row r="1077">
          <cell r="A1077">
            <v>2014</v>
          </cell>
          <cell r="B1077" t="str">
            <v>OŠ Vitomir Širola - Pajo</v>
          </cell>
        </row>
        <row r="1078">
          <cell r="A1078">
            <v>1136</v>
          </cell>
          <cell r="B1078" t="str">
            <v>OŠ Vjekoslav Klaić</v>
          </cell>
        </row>
        <row r="1079">
          <cell r="A1079">
            <v>1566</v>
          </cell>
          <cell r="B1079" t="str">
            <v>OŠ Vjekoslava Kaleba</v>
          </cell>
        </row>
        <row r="1080">
          <cell r="A1080">
            <v>1748</v>
          </cell>
          <cell r="B1080" t="str">
            <v>OŠ Vjekoslava Paraća</v>
          </cell>
        </row>
        <row r="1081">
          <cell r="A1081">
            <v>2218</v>
          </cell>
          <cell r="B1081" t="str">
            <v>OŠ Vjenceslava Novaka</v>
          </cell>
        </row>
        <row r="1082">
          <cell r="A1082">
            <v>4056</v>
          </cell>
          <cell r="B1082" t="str">
            <v>OŠ Vladimir Deščak</v>
          </cell>
        </row>
        <row r="1083">
          <cell r="A1083">
            <v>780</v>
          </cell>
          <cell r="B1083" t="str">
            <v>OŠ Vladimir Gortan - Rijeka</v>
          </cell>
        </row>
        <row r="1084">
          <cell r="A1084">
            <v>1195</v>
          </cell>
          <cell r="B1084" t="str">
            <v>OŠ Vladimir Nazor - Adžamovci</v>
          </cell>
        </row>
        <row r="1085">
          <cell r="A1085">
            <v>164</v>
          </cell>
          <cell r="B1085" t="str">
            <v>OŠ Vladimir Nazor - Budinščina</v>
          </cell>
        </row>
        <row r="1086">
          <cell r="A1086">
            <v>1445</v>
          </cell>
          <cell r="B1086" t="str">
            <v>OŠ Vladimir Nazor - Čepin</v>
          </cell>
        </row>
        <row r="1087">
          <cell r="A1087">
            <v>340</v>
          </cell>
          <cell r="B1087" t="str">
            <v>OŠ Vladimir Nazor - Duga Resa</v>
          </cell>
        </row>
        <row r="1088">
          <cell r="A1088">
            <v>1339</v>
          </cell>
          <cell r="B1088" t="str">
            <v>OŠ Vladimir Nazor - Đakovo</v>
          </cell>
        </row>
        <row r="1089">
          <cell r="A1089">
            <v>1647</v>
          </cell>
          <cell r="B1089" t="str">
            <v>OŠ Vladimir Nazor - Komletinci</v>
          </cell>
        </row>
        <row r="1090">
          <cell r="A1090">
            <v>546</v>
          </cell>
          <cell r="B1090" t="str">
            <v>OŠ Vladimir Nazor - Križevci</v>
          </cell>
        </row>
        <row r="1091">
          <cell r="A1091">
            <v>1297</v>
          </cell>
          <cell r="B1091" t="str">
            <v>OŠ Vladimir Nazor - Neviđane</v>
          </cell>
        </row>
        <row r="1092">
          <cell r="A1092">
            <v>113</v>
          </cell>
          <cell r="B1092" t="str">
            <v>OŠ Vladimir Nazor - Pisarovina</v>
          </cell>
        </row>
        <row r="1093">
          <cell r="A1093">
            <v>2078</v>
          </cell>
          <cell r="B1093" t="str">
            <v>OŠ Vladimir Nazor - Ploče</v>
          </cell>
        </row>
        <row r="1094">
          <cell r="A1094">
            <v>1110</v>
          </cell>
          <cell r="B1094" t="str">
            <v>OŠ Vladimir Nazor - Slavonski Brod</v>
          </cell>
        </row>
        <row r="1095">
          <cell r="A1095">
            <v>481</v>
          </cell>
          <cell r="B1095" t="str">
            <v>OŠ Vladimir Nazor - Sveti Ilija</v>
          </cell>
        </row>
        <row r="1096">
          <cell r="A1096">
            <v>334</v>
          </cell>
          <cell r="B1096" t="str">
            <v>OŠ Vladimir Nazor - Topusko</v>
          </cell>
        </row>
        <row r="1097">
          <cell r="A1097">
            <v>1082</v>
          </cell>
          <cell r="B1097" t="str">
            <v>OŠ Vladimir Nazor - Trenkovo</v>
          </cell>
        </row>
        <row r="1098">
          <cell r="A1098">
            <v>961</v>
          </cell>
          <cell r="B1098" t="str">
            <v>OŠ Vladimir Nazor - Virovitica</v>
          </cell>
        </row>
        <row r="1099">
          <cell r="A1099">
            <v>1365</v>
          </cell>
          <cell r="B1099" t="str">
            <v>OŠ Vladimira Becića - Osijek</v>
          </cell>
        </row>
        <row r="1100">
          <cell r="A1100">
            <v>2043</v>
          </cell>
          <cell r="B1100" t="str">
            <v>OŠ Vladimira Gortana - Žminj</v>
          </cell>
        </row>
        <row r="1101">
          <cell r="A1101">
            <v>730</v>
          </cell>
          <cell r="B1101" t="str">
            <v>OŠ Vladimira Nazora - Crikvenica</v>
          </cell>
        </row>
        <row r="1102">
          <cell r="A1102">
            <v>638</v>
          </cell>
          <cell r="B1102" t="str">
            <v>OŠ Vladimira Nazora - Daruvar</v>
          </cell>
        </row>
        <row r="1103">
          <cell r="A1103">
            <v>1395</v>
          </cell>
          <cell r="B1103" t="str">
            <v>OŠ Vladimira Nazora - Feričanci</v>
          </cell>
        </row>
        <row r="1104">
          <cell r="A1104">
            <v>2006</v>
          </cell>
          <cell r="B1104" t="str">
            <v>OŠ Vladimira Nazora - Krnica</v>
          </cell>
        </row>
        <row r="1105">
          <cell r="A1105">
            <v>990</v>
          </cell>
          <cell r="B1105" t="str">
            <v>OŠ Vladimira Nazora - Nova Bukovica</v>
          </cell>
        </row>
        <row r="1106">
          <cell r="A1106">
            <v>1942</v>
          </cell>
          <cell r="B1106" t="str">
            <v>OŠ Vladimira Nazora - Pazin</v>
          </cell>
        </row>
        <row r="1107">
          <cell r="A1107">
            <v>1794</v>
          </cell>
          <cell r="B1107" t="str">
            <v>OŠ Vladimira Nazora - Postira</v>
          </cell>
        </row>
        <row r="1108">
          <cell r="A1108">
            <v>1998</v>
          </cell>
          <cell r="B1108" t="str">
            <v>OŠ Vladimira Nazora - Potpićan</v>
          </cell>
        </row>
        <row r="1109">
          <cell r="A1109">
            <v>2137</v>
          </cell>
          <cell r="B1109" t="str">
            <v>OŠ Vladimira Nazora - Pribislavec</v>
          </cell>
        </row>
        <row r="1110">
          <cell r="A1110">
            <v>1985</v>
          </cell>
          <cell r="B1110" t="str">
            <v>OŠ Vladimira Nazora - Rovinj</v>
          </cell>
        </row>
        <row r="1111">
          <cell r="A1111">
            <v>1260</v>
          </cell>
          <cell r="B1111" t="str">
            <v>OŠ Vladimira Nazora - Škabrnje</v>
          </cell>
        </row>
        <row r="1112">
          <cell r="A1112">
            <v>1579</v>
          </cell>
          <cell r="B1112" t="str">
            <v>OŠ Vladimira Nazora - Vinkovci</v>
          </cell>
        </row>
        <row r="1113">
          <cell r="A1113">
            <v>2041</v>
          </cell>
          <cell r="B1113" t="str">
            <v>OŠ Vladimira Nazora - Vrsar</v>
          </cell>
        </row>
        <row r="1114">
          <cell r="A1114">
            <v>2220</v>
          </cell>
          <cell r="B1114" t="str">
            <v>OŠ Vladimira Nazora - Zagreb</v>
          </cell>
        </row>
        <row r="1115">
          <cell r="A1115">
            <v>249</v>
          </cell>
          <cell r="B1115" t="str">
            <v>OŠ Vladimira Vidrića</v>
          </cell>
        </row>
        <row r="1116">
          <cell r="A1116">
            <v>995</v>
          </cell>
          <cell r="B1116" t="str">
            <v>OŠ Voćin</v>
          </cell>
        </row>
        <row r="1117">
          <cell r="A1117">
            <v>1571</v>
          </cell>
          <cell r="B1117" t="str">
            <v>OŠ Vodice</v>
          </cell>
        </row>
        <row r="1118">
          <cell r="A1118">
            <v>2036</v>
          </cell>
          <cell r="B1118" t="str">
            <v xml:space="preserve">OŠ Vodnjan </v>
          </cell>
        </row>
        <row r="1119">
          <cell r="A1119">
            <v>1659</v>
          </cell>
          <cell r="B1119" t="str">
            <v>OŠ Vođinci</v>
          </cell>
        </row>
        <row r="1120">
          <cell r="A1120">
            <v>396</v>
          </cell>
          <cell r="B1120" t="str">
            <v>OŠ Vojnić</v>
          </cell>
        </row>
        <row r="1121">
          <cell r="A1121">
            <v>2267</v>
          </cell>
          <cell r="B1121" t="str">
            <v>OŠ Voltino</v>
          </cell>
        </row>
        <row r="1122">
          <cell r="A1122">
            <v>1245</v>
          </cell>
          <cell r="B1122" t="str">
            <v>OŠ Voštarnica - Zadar</v>
          </cell>
        </row>
        <row r="1123">
          <cell r="A1123">
            <v>2271</v>
          </cell>
          <cell r="B1123" t="str">
            <v>OŠ Vrbani</v>
          </cell>
        </row>
        <row r="1124">
          <cell r="A1124">
            <v>1721</v>
          </cell>
          <cell r="B1124" t="str">
            <v>OŠ Vrgorac</v>
          </cell>
        </row>
        <row r="1125">
          <cell r="A1125">
            <v>1551</v>
          </cell>
          <cell r="B1125" t="str">
            <v>OŠ Vrpolje</v>
          </cell>
        </row>
        <row r="1126">
          <cell r="A1126">
            <v>2305</v>
          </cell>
          <cell r="B1126" t="str">
            <v>OŠ Vugrovec - Kašina</v>
          </cell>
        </row>
        <row r="1127">
          <cell r="A1127">
            <v>2245</v>
          </cell>
          <cell r="B1127" t="str">
            <v>OŠ Vukomerec</v>
          </cell>
        </row>
        <row r="1128">
          <cell r="A1128">
            <v>41</v>
          </cell>
          <cell r="B1128" t="str">
            <v>OŠ Vukovina</v>
          </cell>
        </row>
        <row r="1129">
          <cell r="A1129">
            <v>1246</v>
          </cell>
          <cell r="B1129" t="str">
            <v>OŠ Zadarski otoci - Zadar</v>
          </cell>
        </row>
        <row r="1130">
          <cell r="A1130">
            <v>1907</v>
          </cell>
          <cell r="B1130" t="str">
            <v>OŠ Zagvozd</v>
          </cell>
        </row>
        <row r="1131">
          <cell r="A1131">
            <v>776</v>
          </cell>
          <cell r="B1131" t="str">
            <v>OŠ Zamet</v>
          </cell>
        </row>
        <row r="1132">
          <cell r="A1132">
            <v>2296</v>
          </cell>
          <cell r="B1132" t="str">
            <v>OŠ Zapruđe</v>
          </cell>
        </row>
        <row r="1133">
          <cell r="A1133">
            <v>1055</v>
          </cell>
          <cell r="B1133" t="str">
            <v>OŠ Zdenka Turkovića</v>
          </cell>
        </row>
        <row r="1134">
          <cell r="A1134">
            <v>1257</v>
          </cell>
          <cell r="B1134" t="str">
            <v>OŠ Zemunik</v>
          </cell>
        </row>
        <row r="1135">
          <cell r="A1135">
            <v>153</v>
          </cell>
          <cell r="B1135" t="str">
            <v>OŠ Zlatar Bistrica</v>
          </cell>
        </row>
        <row r="1136">
          <cell r="A1136">
            <v>1422</v>
          </cell>
          <cell r="B1136" t="str">
            <v>OŠ Zmajevac</v>
          </cell>
        </row>
        <row r="1137">
          <cell r="A1137">
            <v>1913</v>
          </cell>
          <cell r="B1137" t="str">
            <v>OŠ Zmijavci</v>
          </cell>
        </row>
        <row r="1138">
          <cell r="A1138">
            <v>4064</v>
          </cell>
          <cell r="B1138" t="str">
            <v>OŠ Zorke Sever</v>
          </cell>
        </row>
        <row r="1139">
          <cell r="A1139">
            <v>890</v>
          </cell>
          <cell r="B1139" t="str">
            <v>OŠ Zrinskih i Frankopana</v>
          </cell>
        </row>
        <row r="1140">
          <cell r="A1140">
            <v>1632</v>
          </cell>
          <cell r="B1140" t="str">
            <v>OŠ Zrinskih Nuštar</v>
          </cell>
        </row>
        <row r="1141">
          <cell r="A1141">
            <v>255</v>
          </cell>
          <cell r="B1141" t="str">
            <v>OŠ Zvonimira Franka</v>
          </cell>
        </row>
        <row r="1142">
          <cell r="A1142">
            <v>734</v>
          </cell>
          <cell r="B1142" t="str">
            <v>OŠ Zvonka Cara</v>
          </cell>
        </row>
        <row r="1143">
          <cell r="A1143">
            <v>436</v>
          </cell>
          <cell r="B1143" t="str">
            <v>OŠ Žakanje</v>
          </cell>
        </row>
        <row r="1144">
          <cell r="A1144">
            <v>2239</v>
          </cell>
          <cell r="B1144" t="str">
            <v>OŠ Žitnjak</v>
          </cell>
        </row>
        <row r="1145">
          <cell r="A1145">
            <v>4057</v>
          </cell>
          <cell r="B1145" t="str">
            <v>OŠ Žnjan-Pazdigrad</v>
          </cell>
        </row>
        <row r="1146">
          <cell r="A1146">
            <v>1774</v>
          </cell>
          <cell r="B1146" t="str">
            <v>OŠ Žrnovnica</v>
          </cell>
        </row>
        <row r="1147">
          <cell r="A1147">
            <v>2129</v>
          </cell>
          <cell r="B1147" t="str">
            <v>OŠ Župa Dubrovačka</v>
          </cell>
        </row>
        <row r="1148">
          <cell r="A1148">
            <v>2210</v>
          </cell>
          <cell r="B1148" t="str">
            <v>OŠ Žuti brijeg</v>
          </cell>
        </row>
        <row r="1149">
          <cell r="A1149">
            <v>2653</v>
          </cell>
          <cell r="B1149" t="str">
            <v>Pazinski kolegij - Klasična gimnazija Pazin s pravom javnosti</v>
          </cell>
        </row>
        <row r="1150">
          <cell r="A1150">
            <v>4035</v>
          </cell>
          <cell r="B1150" t="str">
            <v>Policijska akademija</v>
          </cell>
        </row>
        <row r="1151">
          <cell r="A1151">
            <v>2325</v>
          </cell>
          <cell r="B1151" t="str">
            <v>Poliklinika za rehabilitaciju slušanja i govora SUVAG</v>
          </cell>
        </row>
        <row r="1152">
          <cell r="A1152">
            <v>2551</v>
          </cell>
          <cell r="B1152" t="str">
            <v>Poljoprivredna i veterinarska škola - Osijek</v>
          </cell>
        </row>
        <row r="1153">
          <cell r="A1153">
            <v>2732</v>
          </cell>
          <cell r="B1153" t="str">
            <v>Poljoprivredna škola - Zagreb</v>
          </cell>
        </row>
        <row r="1154">
          <cell r="A1154">
            <v>2530</v>
          </cell>
          <cell r="B1154" t="str">
            <v>Poljoprivredna, prehrambena i veterinarska škola Stanka Ožanića</v>
          </cell>
        </row>
        <row r="1155">
          <cell r="A1155">
            <v>2587</v>
          </cell>
          <cell r="B1155" t="str">
            <v>Poljoprivredno šumarska škola - Vinkovci</v>
          </cell>
        </row>
        <row r="1156">
          <cell r="A1156">
            <v>2498</v>
          </cell>
          <cell r="B1156" t="str">
            <v>Poljoprivredno-prehrambena škola - Požega</v>
          </cell>
        </row>
        <row r="1157">
          <cell r="A1157">
            <v>2478</v>
          </cell>
          <cell r="B1157" t="str">
            <v>Pomorska škola - Bakar</v>
          </cell>
        </row>
        <row r="1158">
          <cell r="A1158">
            <v>2632</v>
          </cell>
          <cell r="B1158" t="str">
            <v>Pomorska škola - Split</v>
          </cell>
        </row>
        <row r="1159">
          <cell r="A1159">
            <v>2524</v>
          </cell>
          <cell r="B1159" t="str">
            <v>Pomorska škola - Zadar</v>
          </cell>
        </row>
        <row r="1160">
          <cell r="A1160">
            <v>2679</v>
          </cell>
          <cell r="B1160" t="str">
            <v>Pomorsko-tehnička škola - Dubrovnik</v>
          </cell>
        </row>
        <row r="1161">
          <cell r="A1161">
            <v>2730</v>
          </cell>
          <cell r="B1161" t="str">
            <v>Poštanska i telekomunikacijska škola - Zagreb</v>
          </cell>
        </row>
        <row r="1162">
          <cell r="A1162">
            <v>2733</v>
          </cell>
          <cell r="B1162" t="str">
            <v>Prehrambeno - tehnološka škola - Zagreb</v>
          </cell>
        </row>
        <row r="1163">
          <cell r="A1163">
            <v>2458</v>
          </cell>
          <cell r="B1163" t="str">
            <v>Prirodoslovna i grafička škola - Rijeka</v>
          </cell>
        </row>
        <row r="1164">
          <cell r="A1164">
            <v>2391</v>
          </cell>
          <cell r="B1164" t="str">
            <v>Prirodoslovna škola - Karlovac</v>
          </cell>
        </row>
        <row r="1165">
          <cell r="A1165">
            <v>2728</v>
          </cell>
          <cell r="B1165" t="str">
            <v>Prirodoslovna škola Vladimira Preloga</v>
          </cell>
        </row>
        <row r="1166">
          <cell r="A1166">
            <v>2529</v>
          </cell>
          <cell r="B1166" t="str">
            <v>Prirodoslovno - grafička škola - Zadar</v>
          </cell>
        </row>
        <row r="1167">
          <cell r="A1167">
            <v>2615</v>
          </cell>
          <cell r="B1167" t="str">
            <v>Prirodoslovna škola Split</v>
          </cell>
        </row>
        <row r="1168">
          <cell r="A1168">
            <v>2840</v>
          </cell>
          <cell r="B1168" t="str">
            <v>Privatna ekonomsko-poslovna škola s pravom javnosti - Varaždin</v>
          </cell>
        </row>
        <row r="1169">
          <cell r="A1169">
            <v>2787</v>
          </cell>
          <cell r="B1169" t="str">
            <v>Privatna gimnazija Dr. Časl, s pravom javnosti</v>
          </cell>
        </row>
        <row r="1170">
          <cell r="A1170">
            <v>2777</v>
          </cell>
          <cell r="B1170" t="str">
            <v>Privatna gimnazija i ekonomska škola Katarina Zrinski</v>
          </cell>
        </row>
        <row r="1171">
          <cell r="A1171">
            <v>2790</v>
          </cell>
          <cell r="B1171" t="str">
            <v>Privatna gimnazija i ekonomsko-informatička škola Futura s pravom javnosti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2844</v>
          </cell>
          <cell r="B1173" t="str">
            <v>Privatna gimnazija i turističko-ugostiteljska škola Jure Kuprešak  - Zagreb</v>
          </cell>
        </row>
        <row r="1174">
          <cell r="A1174">
            <v>2669</v>
          </cell>
          <cell r="B1174" t="str">
            <v>Privatna gimnazija Juraj Dobrila, s pravom javnosti</v>
          </cell>
        </row>
        <row r="1175">
          <cell r="A1175">
            <v>4059</v>
          </cell>
          <cell r="B1175" t="str">
            <v>Privatna gimnazija NOVA s pravom javnosti</v>
          </cell>
        </row>
        <row r="1176">
          <cell r="A1176">
            <v>2640</v>
          </cell>
          <cell r="B1176" t="str">
            <v>Privatna jezična gimnazija Pitagora - srednja škola s pravom javnosti</v>
          </cell>
        </row>
        <row r="1177">
          <cell r="A1177">
            <v>2916</v>
          </cell>
          <cell r="B1177" t="str">
            <v xml:space="preserve">Privatna jezično-informatička gimnazija Leonardo da Vinci </v>
          </cell>
        </row>
        <row r="1178">
          <cell r="A1178">
            <v>2774</v>
          </cell>
          <cell r="B1178" t="str">
            <v>Privatna klasična gimnazija s pravom javnosti - Zagreb</v>
          </cell>
        </row>
        <row r="1179">
          <cell r="A1179">
            <v>2941</v>
          </cell>
          <cell r="B1179" t="str">
            <v>Privatna osnovna glazbena škola Bonar</v>
          </cell>
        </row>
        <row r="1180">
          <cell r="A1180">
            <v>1784</v>
          </cell>
          <cell r="B1180" t="str">
            <v>Privatna osnovna glazbena škola Boris Papandopulo</v>
          </cell>
        </row>
        <row r="1181">
          <cell r="A1181">
            <v>1253</v>
          </cell>
          <cell r="B1181" t="str">
            <v>Privatna osnovna škola Nova</v>
          </cell>
        </row>
        <row r="1182">
          <cell r="A1182">
            <v>4002</v>
          </cell>
          <cell r="B1182" t="str">
            <v>Privatna sportska i jezična gimnazija Franjo Bučar</v>
          </cell>
        </row>
        <row r="1183">
          <cell r="A1183">
            <v>4037</v>
          </cell>
          <cell r="B1183" t="str">
            <v>Privatna srednja ekonomska škola "Knez Malduh" Split</v>
          </cell>
        </row>
        <row r="1184">
          <cell r="A1184">
            <v>2784</v>
          </cell>
          <cell r="B1184" t="str">
            <v>Privatna srednja ekonomska škola INOVA s pravom javnosti</v>
          </cell>
        </row>
        <row r="1185">
          <cell r="A1185">
            <v>4031</v>
          </cell>
          <cell r="B1185" t="str">
            <v>Privatna srednja ekonomska škola Verte Nova</v>
          </cell>
        </row>
        <row r="1186">
          <cell r="A1186">
            <v>2641</v>
          </cell>
          <cell r="B1186" t="str">
            <v>Privatna srednja škola Marko Antun de Dominis, s pravom javnosti</v>
          </cell>
        </row>
        <row r="1187">
          <cell r="A1187">
            <v>2417</v>
          </cell>
          <cell r="B1187" t="str">
            <v>Privatna srednja škola Varaždin s pravom javnosti</v>
          </cell>
        </row>
        <row r="1188">
          <cell r="A1188">
            <v>2915</v>
          </cell>
          <cell r="B1188" t="str">
            <v>Privatna srednja ugostiteljska škola Wallner - Split</v>
          </cell>
        </row>
        <row r="1189">
          <cell r="A1189">
            <v>2785</v>
          </cell>
          <cell r="B1189" t="str">
            <v>Privatna umjetnička gimnazija, s pravom javnosti - Zagreb</v>
          </cell>
        </row>
        <row r="1190">
          <cell r="A1190">
            <v>2839</v>
          </cell>
          <cell r="B1190" t="str">
            <v>Privatna varaždinska gimnazija s pravom javnosti</v>
          </cell>
        </row>
        <row r="1191">
          <cell r="A1191">
            <v>2467</v>
          </cell>
          <cell r="B1191" t="str">
            <v>Prometna škola - Rijeka</v>
          </cell>
        </row>
        <row r="1192">
          <cell r="A1192">
            <v>2572</v>
          </cell>
          <cell r="B1192" t="str">
            <v>Prometno-tehnička škola - Šibenik</v>
          </cell>
        </row>
        <row r="1193">
          <cell r="A1193">
            <v>1385</v>
          </cell>
          <cell r="B1193" t="str">
            <v>Prosvjetno-kulturni centar Mađara u Republici Hrvatskoj</v>
          </cell>
        </row>
        <row r="1194">
          <cell r="A1194">
            <v>2725</v>
          </cell>
          <cell r="B1194" t="str">
            <v>Prva ekonomska škola - Zagreb</v>
          </cell>
        </row>
        <row r="1195">
          <cell r="A1195">
            <v>2406</v>
          </cell>
          <cell r="B1195" t="str">
            <v>Prva gimnazija - Varaždin</v>
          </cell>
        </row>
        <row r="1196">
          <cell r="A1196">
            <v>4009</v>
          </cell>
          <cell r="B1196" t="str">
            <v>Prva katolička osnovna škola u Gradu Zagrebu</v>
          </cell>
        </row>
        <row r="1197">
          <cell r="A1197">
            <v>368</v>
          </cell>
          <cell r="B1197" t="str">
            <v>Prva osnovna škola - Ogulin</v>
          </cell>
        </row>
        <row r="1198">
          <cell r="A1198">
            <v>4036</v>
          </cell>
          <cell r="B1198" t="str">
            <v>Prva privatna ekonomska škola Požega</v>
          </cell>
        </row>
        <row r="1199">
          <cell r="A1199">
            <v>3283</v>
          </cell>
          <cell r="B1199" t="str">
            <v>Prva privatna gimnazija - Karlovac</v>
          </cell>
        </row>
        <row r="1200">
          <cell r="A1200">
            <v>2416</v>
          </cell>
          <cell r="B1200" t="str">
            <v>Prva privatna gimnazija s pravom javnosti - Varaždin</v>
          </cell>
        </row>
        <row r="1201">
          <cell r="A1201">
            <v>2773</v>
          </cell>
          <cell r="B1201" t="str">
            <v>Prva privatna gimnazija s pravom javnosti - Zagreb</v>
          </cell>
        </row>
        <row r="1202">
          <cell r="A1202">
            <v>1982</v>
          </cell>
          <cell r="B1202" t="str">
            <v>Prva privatna osnovna škola Juraj Dobrila s pravom javnosti</v>
          </cell>
        </row>
        <row r="1203">
          <cell r="A1203">
            <v>4038</v>
          </cell>
          <cell r="B1203" t="str">
            <v>Prva privatna škola za osobne usluge Zagreb</v>
          </cell>
        </row>
        <row r="1204">
          <cell r="A1204">
            <v>2457</v>
          </cell>
          <cell r="B1204" t="str">
            <v>Prva riječka hrvatska gimnazija</v>
          </cell>
        </row>
        <row r="1205">
          <cell r="A1205">
            <v>2843</v>
          </cell>
          <cell r="B1205" t="str">
            <v>Prva Srednja informatička škola, s pravom javnosti</v>
          </cell>
        </row>
        <row r="1206">
          <cell r="A1206">
            <v>2538</v>
          </cell>
          <cell r="B1206" t="str">
            <v>Prva srednja škola - Beli Manastir</v>
          </cell>
        </row>
        <row r="1207">
          <cell r="A1207">
            <v>2460</v>
          </cell>
          <cell r="B1207" t="str">
            <v>Prva sušačka hrvatska gimnazija u Rijeci</v>
          </cell>
        </row>
        <row r="1208">
          <cell r="A1208">
            <v>4034</v>
          </cell>
          <cell r="B1208" t="str">
            <v>Pučko otvoreno učilište Zagreb</v>
          </cell>
        </row>
        <row r="1209">
          <cell r="A1209">
            <v>2471</v>
          </cell>
          <cell r="B1209" t="str">
            <v>Salezijanska klasična gimnazija - s pravom javnosti</v>
          </cell>
        </row>
        <row r="1210">
          <cell r="A1210">
            <v>2480</v>
          </cell>
          <cell r="B1210" t="str">
            <v>Srednja glazbena škola Mirković - s pravom javnosti</v>
          </cell>
        </row>
        <row r="1211">
          <cell r="A1211">
            <v>2428</v>
          </cell>
          <cell r="B1211" t="str">
            <v>Srednja gospodarska škola - Križevci</v>
          </cell>
        </row>
        <row r="1212">
          <cell r="A1212">
            <v>2513</v>
          </cell>
          <cell r="B1212" t="str">
            <v>Srednja medicinska škola - Slavonski Brod</v>
          </cell>
        </row>
        <row r="1213">
          <cell r="A1213">
            <v>2689</v>
          </cell>
          <cell r="B1213" t="str">
            <v xml:space="preserve">Srednja poljoprivredna i tehnička škola - Opuzen </v>
          </cell>
        </row>
        <row r="1214">
          <cell r="A1214">
            <v>2604</v>
          </cell>
          <cell r="B1214" t="str">
            <v>Srednja strukovna škola - Makarska</v>
          </cell>
        </row>
        <row r="1215">
          <cell r="A1215">
            <v>2354</v>
          </cell>
          <cell r="B1215" t="str">
            <v>Srednja strukovna škola - Samobor</v>
          </cell>
        </row>
        <row r="1216">
          <cell r="A1216">
            <v>2578</v>
          </cell>
          <cell r="B1216" t="str">
            <v>Srednja strukovna škola - Šibenik</v>
          </cell>
        </row>
        <row r="1217">
          <cell r="A1217">
            <v>2412</v>
          </cell>
          <cell r="B1217" t="str">
            <v>Srednja strukovna škola - Varaždin</v>
          </cell>
        </row>
        <row r="1218">
          <cell r="A1218">
            <v>2358</v>
          </cell>
          <cell r="B1218" t="str">
            <v>Srednja strukovna škola - Velika Gorica</v>
          </cell>
        </row>
        <row r="1219">
          <cell r="A1219">
            <v>2585</v>
          </cell>
          <cell r="B1219" t="str">
            <v>Srednja strukovna škola - Vinkovci</v>
          </cell>
        </row>
        <row r="1220">
          <cell r="A1220">
            <v>2543</v>
          </cell>
          <cell r="B1220" t="str">
            <v>Srednja strukovna škola Antuna Horvata - Đakovo</v>
          </cell>
        </row>
        <row r="1221">
          <cell r="A1221">
            <v>2606</v>
          </cell>
          <cell r="B1221" t="str">
            <v>Srednja strukovna škola bana Josipa Jelačića</v>
          </cell>
        </row>
        <row r="1222">
          <cell r="A1222">
            <v>2611</v>
          </cell>
          <cell r="B1222" t="str">
            <v>Srednja strukovna škola Blaž Jurjev Trogiranin</v>
          </cell>
        </row>
        <row r="1223">
          <cell r="A1223">
            <v>3284</v>
          </cell>
          <cell r="B1223" t="str">
            <v>Srednja strukovna škola Kotva</v>
          </cell>
        </row>
        <row r="1224">
          <cell r="A1224">
            <v>2906</v>
          </cell>
          <cell r="B1224" t="str">
            <v xml:space="preserve">Srednja strukovna škola Kralja Zvonimira </v>
          </cell>
        </row>
        <row r="1225">
          <cell r="A1225">
            <v>4006</v>
          </cell>
          <cell r="B1225" t="str">
            <v>Srednja škola Delnice</v>
          </cell>
        </row>
        <row r="1226">
          <cell r="A1226">
            <v>4018</v>
          </cell>
          <cell r="B1226" t="str">
            <v>Srednja škola Isidora Kršnjavoga Našice</v>
          </cell>
        </row>
        <row r="1227">
          <cell r="A1227">
            <v>4004</v>
          </cell>
          <cell r="B1227" t="str">
            <v>Srednja škola Ludbreg</v>
          </cell>
        </row>
        <row r="1228">
          <cell r="A1228">
            <v>4005</v>
          </cell>
          <cell r="B1228" t="str">
            <v>Srednja škola Novi Marof</v>
          </cell>
        </row>
        <row r="1229">
          <cell r="A1229">
            <v>2667</v>
          </cell>
          <cell r="B1229" t="str">
            <v>Srednja škola s pravom javnosti Manero - Višnjan</v>
          </cell>
        </row>
        <row r="1230">
          <cell r="A1230">
            <v>2419</v>
          </cell>
          <cell r="B1230" t="str">
            <v>Srednja škola u Maruševcu s pravom javnosti</v>
          </cell>
        </row>
        <row r="1231">
          <cell r="A1231">
            <v>2455</v>
          </cell>
          <cell r="B1231" t="str">
            <v>Srednja škola za elektrotehniku i računalstvo - Rijeka</v>
          </cell>
        </row>
        <row r="1232">
          <cell r="A1232">
            <v>2453</v>
          </cell>
          <cell r="B1232" t="str">
            <v xml:space="preserve">Srednja talijanska škola - Rijeka </v>
          </cell>
        </row>
        <row r="1233">
          <cell r="A1233">
            <v>2627</v>
          </cell>
          <cell r="B1233" t="str">
            <v>Srednja tehnička prometna škola - Split</v>
          </cell>
        </row>
        <row r="1234">
          <cell r="A1234">
            <v>2791</v>
          </cell>
          <cell r="B1234" t="str">
            <v>Srpska pravoslavna opća gimnazija Kantakuzina</v>
          </cell>
        </row>
        <row r="1235">
          <cell r="A1235">
            <v>2481</v>
          </cell>
          <cell r="B1235" t="str">
            <v>SŠ Ambroza Haračića</v>
          </cell>
        </row>
        <row r="1236">
          <cell r="A1236">
            <v>2476</v>
          </cell>
          <cell r="B1236" t="str">
            <v xml:space="preserve">SŠ Andrije Ljudevita Adamića </v>
          </cell>
        </row>
        <row r="1237">
          <cell r="A1237">
            <v>2612</v>
          </cell>
          <cell r="B1237" t="str">
            <v>SŠ Antun Matijašević - Karamaneo</v>
          </cell>
        </row>
        <row r="1238">
          <cell r="A1238">
            <v>2418</v>
          </cell>
          <cell r="B1238" t="str">
            <v>SŠ Arboretum Opeka</v>
          </cell>
        </row>
        <row r="1239">
          <cell r="A1239">
            <v>2441</v>
          </cell>
          <cell r="B1239" t="str">
            <v>SŠ August Šenoa - Garešnica</v>
          </cell>
        </row>
        <row r="1240">
          <cell r="A1240">
            <v>2362</v>
          </cell>
          <cell r="B1240" t="str">
            <v>SŠ Ban Josip Jelačić</v>
          </cell>
        </row>
        <row r="1241">
          <cell r="A1241">
            <v>2442</v>
          </cell>
          <cell r="B1241" t="str">
            <v>SŠ Bartola Kašića - Grubišno Polje</v>
          </cell>
        </row>
        <row r="1242">
          <cell r="A1242">
            <v>2519</v>
          </cell>
          <cell r="B1242" t="str">
            <v>SŠ Bartula Kašića - Pag</v>
          </cell>
        </row>
        <row r="1243">
          <cell r="A1243">
            <v>2369</v>
          </cell>
          <cell r="B1243" t="str">
            <v>SŠ Bedekovčina</v>
          </cell>
        </row>
        <row r="1244">
          <cell r="A1244">
            <v>2516</v>
          </cell>
          <cell r="B1244" t="str">
            <v>SŠ Biograd na Moru</v>
          </cell>
        </row>
        <row r="1245">
          <cell r="A1245">
            <v>2688</v>
          </cell>
          <cell r="B1245" t="str">
            <v>SŠ Blato</v>
          </cell>
        </row>
        <row r="1246">
          <cell r="A1246">
            <v>2644</v>
          </cell>
          <cell r="B1246" t="str">
            <v>SŠ Bol</v>
          </cell>
        </row>
        <row r="1247">
          <cell r="A1247">
            <v>2646</v>
          </cell>
          <cell r="B1247" t="str">
            <v>SŠ Brač</v>
          </cell>
        </row>
        <row r="1248">
          <cell r="A1248">
            <v>2614</v>
          </cell>
          <cell r="B1248" t="str">
            <v>SŠ Braća Radić</v>
          </cell>
        </row>
        <row r="1249">
          <cell r="A1249">
            <v>2650</v>
          </cell>
          <cell r="B1249" t="str">
            <v>SŠ Buzet</v>
          </cell>
        </row>
        <row r="1250">
          <cell r="A1250">
            <v>2750</v>
          </cell>
          <cell r="B1250" t="str">
            <v>SŠ Centar za odgoj i obrazovanje</v>
          </cell>
        </row>
        <row r="1251">
          <cell r="A1251">
            <v>3162</v>
          </cell>
          <cell r="B1251" t="str">
            <v>SŠ Čakovec</v>
          </cell>
        </row>
        <row r="1252">
          <cell r="A1252">
            <v>2437</v>
          </cell>
          <cell r="B1252" t="str">
            <v>SŠ Čazma</v>
          </cell>
        </row>
        <row r="1253">
          <cell r="A1253">
            <v>2568</v>
          </cell>
          <cell r="B1253" t="str">
            <v>SŠ Dalj</v>
          </cell>
        </row>
        <row r="1254">
          <cell r="A1254">
            <v>2445</v>
          </cell>
          <cell r="B1254" t="str">
            <v>SŠ Delnice</v>
          </cell>
        </row>
        <row r="1255">
          <cell r="A1255">
            <v>2639</v>
          </cell>
          <cell r="B1255" t="str">
            <v>SŠ Dental centar Marušić</v>
          </cell>
        </row>
        <row r="1256">
          <cell r="A1256">
            <v>2540</v>
          </cell>
          <cell r="B1256" t="str">
            <v>SŠ Donji Miholjac</v>
          </cell>
        </row>
        <row r="1257">
          <cell r="A1257">
            <v>2443</v>
          </cell>
          <cell r="B1257" t="str">
            <v>SŠ Dr. Antuna Barca - Crikvenica</v>
          </cell>
        </row>
        <row r="1258">
          <cell r="A1258">
            <v>2363</v>
          </cell>
          <cell r="B1258" t="str">
            <v>SŠ Dragutina Stražimira</v>
          </cell>
        </row>
        <row r="1259">
          <cell r="A1259">
            <v>2389</v>
          </cell>
          <cell r="B1259" t="str">
            <v>SŠ Duga Resa</v>
          </cell>
        </row>
        <row r="1260">
          <cell r="A1260">
            <v>2348</v>
          </cell>
          <cell r="B1260" t="str">
            <v>SŠ Dugo Selo</v>
          </cell>
        </row>
        <row r="1261">
          <cell r="A1261">
            <v>2603</v>
          </cell>
          <cell r="B1261" t="str">
            <v>SŠ Fra Andrije Kačića Miošića - Makarska</v>
          </cell>
        </row>
        <row r="1262">
          <cell r="A1262">
            <v>2687</v>
          </cell>
          <cell r="B1262" t="str">
            <v>SŠ Fra Andrije Kačića Miošića - Ploče</v>
          </cell>
        </row>
        <row r="1263">
          <cell r="A1263">
            <v>2373</v>
          </cell>
          <cell r="B1263" t="str">
            <v>SŠ Glina</v>
          </cell>
        </row>
        <row r="1264">
          <cell r="A1264">
            <v>2517</v>
          </cell>
          <cell r="B1264" t="str">
            <v>SŠ Gračac</v>
          </cell>
        </row>
        <row r="1265">
          <cell r="A1265">
            <v>2446</v>
          </cell>
          <cell r="B1265" t="str">
            <v>SŠ Hrvatski kralj Zvonimir</v>
          </cell>
        </row>
        <row r="1266">
          <cell r="A1266">
            <v>2598</v>
          </cell>
          <cell r="B1266" t="str">
            <v>SŠ Hvar</v>
          </cell>
        </row>
        <row r="1267">
          <cell r="A1267">
            <v>2597</v>
          </cell>
          <cell r="B1267" t="str">
            <v>SŠ Ilok</v>
          </cell>
        </row>
        <row r="1268">
          <cell r="A1268">
            <v>2544</v>
          </cell>
          <cell r="B1268" t="str">
            <v>SŠ Isidora Kršnjavoga - Našice</v>
          </cell>
        </row>
        <row r="1269">
          <cell r="A1269">
            <v>2426</v>
          </cell>
          <cell r="B1269" t="str">
            <v>SŠ Ivan Seljanec - Križevci</v>
          </cell>
        </row>
        <row r="1270">
          <cell r="A1270">
            <v>2349</v>
          </cell>
          <cell r="B1270" t="str">
            <v>SŠ Ivan Švear - Ivanić Grad</v>
          </cell>
        </row>
        <row r="1271">
          <cell r="A1271">
            <v>2610</v>
          </cell>
          <cell r="B1271" t="str">
            <v>SŠ Ivana Lucića - Trogir</v>
          </cell>
        </row>
        <row r="1272">
          <cell r="A1272">
            <v>2569</v>
          </cell>
          <cell r="B1272" t="str">
            <v>SŠ Ivana Maštrovića - Drniš</v>
          </cell>
        </row>
        <row r="1273">
          <cell r="A1273">
            <v>2374</v>
          </cell>
          <cell r="B1273" t="str">
            <v>SŠ Ivana Trnskoga</v>
          </cell>
        </row>
        <row r="1274">
          <cell r="A1274">
            <v>2405</v>
          </cell>
          <cell r="B1274" t="str">
            <v>SŠ Ivanec</v>
          </cell>
        </row>
        <row r="1275">
          <cell r="A1275">
            <v>2351</v>
          </cell>
          <cell r="B1275" t="str">
            <v>SŠ Jastrebarsko</v>
          </cell>
        </row>
        <row r="1276">
          <cell r="A1276">
            <v>3175</v>
          </cell>
          <cell r="B1276" t="str">
            <v>SŠ Jelkovec</v>
          </cell>
        </row>
        <row r="1277">
          <cell r="A1277">
            <v>2567</v>
          </cell>
          <cell r="B1277" t="str">
            <v>SŠ Josipa Kozarca - Đurđenovac</v>
          </cell>
        </row>
        <row r="1278">
          <cell r="A1278">
            <v>2605</v>
          </cell>
          <cell r="B1278" t="str">
            <v>SŠ Jure Kaštelan</v>
          </cell>
        </row>
        <row r="1279">
          <cell r="A1279">
            <v>2515</v>
          </cell>
          <cell r="B1279" t="str">
            <v>SŠ Kneza Branimira - Benkovac</v>
          </cell>
        </row>
        <row r="1280">
          <cell r="A1280">
            <v>2370</v>
          </cell>
          <cell r="B1280" t="str">
            <v>SŠ Konjščina</v>
          </cell>
        </row>
        <row r="1281">
          <cell r="A1281">
            <v>2424</v>
          </cell>
          <cell r="B1281" t="str">
            <v>SŠ Koprivnica</v>
          </cell>
        </row>
        <row r="1282">
          <cell r="A1282">
            <v>2364</v>
          </cell>
          <cell r="B1282" t="str">
            <v>SŠ Krapina</v>
          </cell>
        </row>
        <row r="1283">
          <cell r="A1283">
            <v>2905</v>
          </cell>
          <cell r="B1283" t="str">
            <v>SŠ Lovre Montija</v>
          </cell>
        </row>
        <row r="1284">
          <cell r="A1284">
            <v>2963</v>
          </cell>
          <cell r="B1284" t="str">
            <v>SŠ Marka Marulića - Slatina</v>
          </cell>
        </row>
        <row r="1285">
          <cell r="A1285">
            <v>2451</v>
          </cell>
          <cell r="B1285" t="str">
            <v>SŠ Markantuna de Dominisa - Rab</v>
          </cell>
        </row>
        <row r="1286">
          <cell r="A1286">
            <v>2654</v>
          </cell>
          <cell r="B1286" t="str">
            <v>SŠ Mate Balote</v>
          </cell>
        </row>
        <row r="1287">
          <cell r="A1287">
            <v>2651</v>
          </cell>
          <cell r="B1287" t="str">
            <v>SŠ Mate Blažine - Labin</v>
          </cell>
        </row>
        <row r="1288">
          <cell r="A1288">
            <v>2507</v>
          </cell>
          <cell r="B1288" t="str">
            <v>SŠ Matije Antuna Reljkovića - Slavonski Brod</v>
          </cell>
        </row>
        <row r="1289">
          <cell r="A1289">
            <v>2685</v>
          </cell>
          <cell r="B1289" t="str">
            <v>SŠ Metković</v>
          </cell>
        </row>
        <row r="1290">
          <cell r="A1290">
            <v>2378</v>
          </cell>
          <cell r="B1290" t="str">
            <v>SŠ Novska</v>
          </cell>
        </row>
        <row r="1291">
          <cell r="A1291">
            <v>2518</v>
          </cell>
          <cell r="B1291" t="str">
            <v>SŠ Obrovac</v>
          </cell>
        </row>
        <row r="1292">
          <cell r="A1292">
            <v>2371</v>
          </cell>
          <cell r="B1292" t="str">
            <v>SŠ Oroslavje</v>
          </cell>
        </row>
        <row r="1293">
          <cell r="A1293">
            <v>2484</v>
          </cell>
          <cell r="B1293" t="str">
            <v>SŠ Otočac</v>
          </cell>
        </row>
        <row r="1294">
          <cell r="A1294">
            <v>2495</v>
          </cell>
          <cell r="B1294" t="str">
            <v>SŠ Pakrac</v>
          </cell>
        </row>
        <row r="1295">
          <cell r="A1295">
            <v>2485</v>
          </cell>
          <cell r="B1295" t="str">
            <v xml:space="preserve">SŠ Pavla Rittera Vitezovića u Senju </v>
          </cell>
        </row>
        <row r="1296">
          <cell r="A1296">
            <v>2683</v>
          </cell>
          <cell r="B1296" t="str">
            <v>SŠ Petra Šegedina</v>
          </cell>
        </row>
        <row r="1297">
          <cell r="A1297">
            <v>2380</v>
          </cell>
          <cell r="B1297" t="str">
            <v>SŠ Petrinja</v>
          </cell>
        </row>
        <row r="1298">
          <cell r="A1298">
            <v>2494</v>
          </cell>
          <cell r="B1298" t="str">
            <v>SŠ Pitomača</v>
          </cell>
        </row>
        <row r="1299">
          <cell r="A1299">
            <v>2486</v>
          </cell>
          <cell r="B1299" t="str">
            <v>SŠ Plitvička Jezera</v>
          </cell>
        </row>
        <row r="1300">
          <cell r="A1300">
            <v>2368</v>
          </cell>
          <cell r="B1300" t="str">
            <v>SŠ Pregrada</v>
          </cell>
        </row>
        <row r="1301">
          <cell r="A1301">
            <v>2695</v>
          </cell>
          <cell r="B1301" t="str">
            <v>SŠ Prelog</v>
          </cell>
        </row>
        <row r="1302">
          <cell r="A1302">
            <v>2749</v>
          </cell>
          <cell r="B1302" t="str">
            <v>SŠ Sesvete</v>
          </cell>
        </row>
        <row r="1303">
          <cell r="A1303">
            <v>2404</v>
          </cell>
          <cell r="B1303" t="str">
            <v>SŠ Slunj</v>
          </cell>
        </row>
        <row r="1304">
          <cell r="A1304">
            <v>2487</v>
          </cell>
          <cell r="B1304" t="str">
            <v>SŠ Stjepan Ivšić</v>
          </cell>
        </row>
        <row r="1305">
          <cell r="A1305">
            <v>2613</v>
          </cell>
          <cell r="B1305" t="str">
            <v>SŠ Tin Ujević - Vrgorac</v>
          </cell>
        </row>
        <row r="1306">
          <cell r="A1306">
            <v>2375</v>
          </cell>
          <cell r="B1306" t="str">
            <v>SŠ Tina Ujevića - Kutina</v>
          </cell>
        </row>
        <row r="1307">
          <cell r="A1307">
            <v>2388</v>
          </cell>
          <cell r="B1307" t="str">
            <v>SŠ Topusko</v>
          </cell>
        </row>
        <row r="1308">
          <cell r="A1308">
            <v>2566</v>
          </cell>
          <cell r="B1308" t="str">
            <v>SŠ Valpovo</v>
          </cell>
        </row>
        <row r="1309">
          <cell r="A1309">
            <v>2684</v>
          </cell>
          <cell r="B1309" t="str">
            <v>SŠ Vela Luka</v>
          </cell>
        </row>
        <row r="1310">
          <cell r="A1310">
            <v>2383</v>
          </cell>
          <cell r="B1310" t="str">
            <v>SŠ Viktorovac</v>
          </cell>
        </row>
        <row r="1311">
          <cell r="A1311">
            <v>2647</v>
          </cell>
          <cell r="B1311" t="str">
            <v>SŠ Vladimir Gortan - Buje</v>
          </cell>
        </row>
        <row r="1312">
          <cell r="A1312">
            <v>2444</v>
          </cell>
          <cell r="B1312" t="str">
            <v>SŠ Vladimir Nazor</v>
          </cell>
        </row>
        <row r="1313">
          <cell r="A1313">
            <v>2361</v>
          </cell>
          <cell r="B1313" t="str">
            <v>SŠ Vrbovec</v>
          </cell>
        </row>
        <row r="1314">
          <cell r="A1314">
            <v>2365</v>
          </cell>
          <cell r="B1314" t="str">
            <v>SŠ Zabok</v>
          </cell>
        </row>
        <row r="1315">
          <cell r="A1315">
            <v>2372</v>
          </cell>
          <cell r="B1315" t="str">
            <v>SŠ Zlatar</v>
          </cell>
        </row>
        <row r="1316">
          <cell r="A1316">
            <v>2671</v>
          </cell>
          <cell r="B1316" t="str">
            <v>SŠ Zvane Črnje - Rovinj</v>
          </cell>
        </row>
        <row r="1317">
          <cell r="A1317">
            <v>2411</v>
          </cell>
          <cell r="B1317" t="str">
            <v>Strojarska i prometna škola - Varaždin</v>
          </cell>
        </row>
        <row r="1318">
          <cell r="A1318">
            <v>2452</v>
          </cell>
          <cell r="B1318" t="str">
            <v>Strojarska škola za industrijska i obrtnička zanimanja - Rijeka</v>
          </cell>
        </row>
        <row r="1319">
          <cell r="A1319">
            <v>2546</v>
          </cell>
          <cell r="B1319" t="str">
            <v>Strojarska tehnička škola - Osijek</v>
          </cell>
        </row>
        <row r="1320">
          <cell r="A1320">
            <v>2737</v>
          </cell>
          <cell r="B1320" t="str">
            <v>Strojarska tehnička škola Fausta Vrančića</v>
          </cell>
        </row>
        <row r="1321">
          <cell r="A1321">
            <v>2738</v>
          </cell>
          <cell r="B1321" t="str">
            <v>Strojarska tehnička škola Frana Bošnjakovića</v>
          </cell>
        </row>
        <row r="1322">
          <cell r="A1322">
            <v>2462</v>
          </cell>
          <cell r="B1322" t="str">
            <v>Strojarsko brodograđevna škola za industrijska i obrtnička zanimanja - Rijeka</v>
          </cell>
        </row>
        <row r="1323">
          <cell r="A1323">
            <v>2420</v>
          </cell>
          <cell r="B1323" t="str">
            <v>Strukovna škola - Đurđevac</v>
          </cell>
        </row>
        <row r="1324">
          <cell r="A1324">
            <v>2482</v>
          </cell>
          <cell r="B1324" t="str">
            <v>Strukovna škola - Gospić</v>
          </cell>
        </row>
        <row r="1325">
          <cell r="A1325">
            <v>2664</v>
          </cell>
          <cell r="B1325" t="str">
            <v>Strukovna škola - Pula</v>
          </cell>
        </row>
        <row r="1326">
          <cell r="A1326">
            <v>2492</v>
          </cell>
          <cell r="B1326" t="str">
            <v>Strukovna škola - Virovitica</v>
          </cell>
        </row>
        <row r="1327">
          <cell r="A1327">
            <v>2592</v>
          </cell>
          <cell r="B1327" t="str">
            <v>Strukovna škola - Vukovar</v>
          </cell>
        </row>
        <row r="1328">
          <cell r="A1328">
            <v>2672</v>
          </cell>
          <cell r="B1328" t="str">
            <v xml:space="preserve">Strukovna škola Eugena Kumičića - Rovinj </v>
          </cell>
        </row>
        <row r="1329">
          <cell r="A1329">
            <v>2528</v>
          </cell>
          <cell r="B1329" t="str">
            <v>Strukovna škola Vice Vlatkovića</v>
          </cell>
        </row>
        <row r="1330">
          <cell r="A1330">
            <v>2580</v>
          </cell>
          <cell r="B1330" t="str">
            <v>Šibenska privatna gimnazija s pravom javnosti</v>
          </cell>
        </row>
        <row r="1331">
          <cell r="A1331">
            <v>2342</v>
          </cell>
          <cell r="B1331" t="str">
            <v>Škola kreativnog razvoja dr.Časl</v>
          </cell>
        </row>
        <row r="1332">
          <cell r="A1332">
            <v>2633</v>
          </cell>
          <cell r="B1332" t="str">
            <v>Škola likovnih umjetnosti - Split</v>
          </cell>
        </row>
        <row r="1333">
          <cell r="A1333">
            <v>2531</v>
          </cell>
          <cell r="B1333" t="str">
            <v>Škola primijenjene umjetnosti i dizajna - Zadar</v>
          </cell>
        </row>
        <row r="1334">
          <cell r="A1334">
            <v>2747</v>
          </cell>
          <cell r="B1334" t="str">
            <v>Škola primijenjene umjetnosti i dizajna - Zagreb</v>
          </cell>
        </row>
        <row r="1335">
          <cell r="A1335">
            <v>2558</v>
          </cell>
          <cell r="B1335" t="str">
            <v>Škola primijenjene umjetnosti i dizajna Osijek</v>
          </cell>
        </row>
        <row r="1336">
          <cell r="A1336">
            <v>2659</v>
          </cell>
          <cell r="B1336" t="str">
            <v>Škola primijenjenih umjetnosti i dizajna - Pula</v>
          </cell>
        </row>
        <row r="1337">
          <cell r="A1337">
            <v>2327</v>
          </cell>
          <cell r="B1337" t="str">
            <v>Škola suvremenog plesa Ane Maletić - Zagreb</v>
          </cell>
        </row>
        <row r="1338">
          <cell r="A1338">
            <v>2731</v>
          </cell>
          <cell r="B1338" t="str">
            <v>Škola za cestovni promet - Zagreb</v>
          </cell>
        </row>
        <row r="1339">
          <cell r="A1339">
            <v>2631</v>
          </cell>
          <cell r="B1339" t="str">
            <v>Škola za dizajn, grafiku i održivu gradnju - Split</v>
          </cell>
        </row>
        <row r="1340">
          <cell r="A1340">
            <v>2735</v>
          </cell>
          <cell r="B1340" t="str">
            <v>Škola za grafiku, dizajn i medijsku produkciju</v>
          </cell>
        </row>
        <row r="1341">
          <cell r="A1341">
            <v>2326</v>
          </cell>
          <cell r="B1341" t="str">
            <v>Škola za klasični balet - Zagreb</v>
          </cell>
        </row>
        <row r="1342">
          <cell r="A1342">
            <v>2715</v>
          </cell>
          <cell r="B1342" t="str">
            <v>Škola za medicinske sestre Mlinarska</v>
          </cell>
        </row>
        <row r="1343">
          <cell r="A1343">
            <v>2716</v>
          </cell>
          <cell r="B1343" t="str">
            <v>Škola za medicinske sestre Vinogradska</v>
          </cell>
        </row>
        <row r="1344">
          <cell r="A1344">
            <v>2718</v>
          </cell>
          <cell r="B1344" t="str">
            <v>Škola za medicinske sestre Vrapče</v>
          </cell>
        </row>
        <row r="1345">
          <cell r="A1345">
            <v>2734</v>
          </cell>
          <cell r="B1345" t="str">
            <v>Škola za modu i dizajn</v>
          </cell>
        </row>
        <row r="1346">
          <cell r="A1346">
            <v>2744</v>
          </cell>
          <cell r="B1346" t="str">
            <v>Škola za montažu instalacija i metalnih konstrukcija</v>
          </cell>
        </row>
        <row r="1347">
          <cell r="A1347">
            <v>1980</v>
          </cell>
          <cell r="B1347" t="str">
            <v>Škola za odgoj i obrazovanje - Pula</v>
          </cell>
        </row>
        <row r="1348">
          <cell r="A1348">
            <v>2559</v>
          </cell>
          <cell r="B1348" t="str">
            <v>Škola za osposobljavanje i obrazovanje Vinko Bek</v>
          </cell>
        </row>
        <row r="1349">
          <cell r="A1349">
            <v>2717</v>
          </cell>
          <cell r="B1349" t="str">
            <v>Škola za primalje - Zagreb</v>
          </cell>
        </row>
        <row r="1350">
          <cell r="A1350">
            <v>2473</v>
          </cell>
          <cell r="B1350" t="str">
            <v>Škola za primijenjenu umjetnost u Rijeci</v>
          </cell>
        </row>
        <row r="1351">
          <cell r="A1351">
            <v>2656</v>
          </cell>
          <cell r="B1351" t="str">
            <v>Škola za turizam, ugostiteljstvo i trgovinu - Pula</v>
          </cell>
        </row>
        <row r="1352">
          <cell r="A1352">
            <v>2366</v>
          </cell>
          <cell r="B1352" t="str">
            <v>Škola za umjetnost, dizajn, grafiku i odjeću - Zabok</v>
          </cell>
        </row>
        <row r="1353">
          <cell r="A1353">
            <v>2748</v>
          </cell>
          <cell r="B1353" t="str">
            <v>Športska gimnazija - Zagreb</v>
          </cell>
        </row>
        <row r="1354">
          <cell r="A1354">
            <v>2393</v>
          </cell>
          <cell r="B1354" t="str">
            <v>Šumarska i drvodjeljska škola - Karlovac</v>
          </cell>
        </row>
        <row r="1355">
          <cell r="A1355">
            <v>4011</v>
          </cell>
          <cell r="B1355" t="str">
            <v>Talijanska osnovna škola - Bernardo Parentin Poreč</v>
          </cell>
        </row>
        <row r="1356">
          <cell r="A1356">
            <v>1925</v>
          </cell>
          <cell r="B1356" t="str">
            <v>Talijanska osnovna škola - Buje</v>
          </cell>
        </row>
        <row r="1357">
          <cell r="A1357">
            <v>2018</v>
          </cell>
          <cell r="B1357" t="str">
            <v>Talijanska osnovna škola - Novigrad</v>
          </cell>
        </row>
        <row r="1358">
          <cell r="A1358">
            <v>1960</v>
          </cell>
          <cell r="B1358" t="str">
            <v xml:space="preserve">Talijanska osnovna škola - Poreč </v>
          </cell>
        </row>
        <row r="1359">
          <cell r="A1359">
            <v>1983</v>
          </cell>
          <cell r="B1359" t="str">
            <v>Talijanska osnovna škola Bernardo Benussi - Rovinj</v>
          </cell>
        </row>
        <row r="1360">
          <cell r="A1360">
            <v>2030</v>
          </cell>
          <cell r="B1360" t="str">
            <v>Talijanska osnovna škola Galileo Galilei - Umag</v>
          </cell>
        </row>
        <row r="1361">
          <cell r="A1361">
            <v>2670</v>
          </cell>
          <cell r="B1361" t="str">
            <v xml:space="preserve">Talijanska srednja škola - Rovinj </v>
          </cell>
        </row>
        <row r="1362">
          <cell r="A1362">
            <v>2660</v>
          </cell>
          <cell r="B1362" t="str">
            <v>Talijanska srednja škola Dante Alighieri - Pula</v>
          </cell>
        </row>
        <row r="1363">
          <cell r="A1363">
            <v>2648</v>
          </cell>
          <cell r="B1363" t="str">
            <v>Talijanska srednja škola Leonardo da Vinci - Buje</v>
          </cell>
        </row>
        <row r="1364">
          <cell r="A1364">
            <v>2608</v>
          </cell>
          <cell r="B1364" t="str">
            <v>Tehnička i industrijska škola Ruđera Boškovića u Sinju</v>
          </cell>
        </row>
        <row r="1365">
          <cell r="A1365">
            <v>2433</v>
          </cell>
          <cell r="B1365" t="str">
            <v>Tehnička škola - Bjelovar</v>
          </cell>
        </row>
        <row r="1366">
          <cell r="A1366">
            <v>2692</v>
          </cell>
          <cell r="B1366" t="str">
            <v>Tehnička škola - Čakovec</v>
          </cell>
        </row>
        <row r="1367">
          <cell r="A1367">
            <v>2438</v>
          </cell>
          <cell r="B1367" t="str">
            <v>Tehnička škola - Daruvar</v>
          </cell>
        </row>
        <row r="1368">
          <cell r="A1368">
            <v>2395</v>
          </cell>
          <cell r="B1368" t="str">
            <v>Tehnička škola - Karlovac</v>
          </cell>
        </row>
        <row r="1369">
          <cell r="A1369">
            <v>2376</v>
          </cell>
          <cell r="B1369" t="str">
            <v>Tehnička škola - Kutina</v>
          </cell>
        </row>
        <row r="1370">
          <cell r="A1370">
            <v>2499</v>
          </cell>
          <cell r="B1370" t="str">
            <v>Tehnička škola - Požega</v>
          </cell>
        </row>
        <row r="1371">
          <cell r="A1371">
            <v>2663</v>
          </cell>
          <cell r="B1371" t="str">
            <v>Tehnička škola - Pula</v>
          </cell>
        </row>
        <row r="1372">
          <cell r="A1372">
            <v>2385</v>
          </cell>
          <cell r="B1372" t="str">
            <v>Tehnička škola - Sisak</v>
          </cell>
        </row>
        <row r="1373">
          <cell r="A1373">
            <v>2511</v>
          </cell>
          <cell r="B1373" t="str">
            <v>Tehnička škola - Slavonski Brod</v>
          </cell>
        </row>
        <row r="1374">
          <cell r="A1374">
            <v>2576</v>
          </cell>
          <cell r="B1374" t="str">
            <v>Tehnička škola - Šibenik</v>
          </cell>
        </row>
        <row r="1375">
          <cell r="A1375">
            <v>2490</v>
          </cell>
          <cell r="B1375" t="str">
            <v>Tehnička škola - Virovitica</v>
          </cell>
        </row>
        <row r="1376">
          <cell r="A1376">
            <v>2527</v>
          </cell>
          <cell r="B1376" t="str">
            <v>Tehnička škola - Zadar</v>
          </cell>
        </row>
        <row r="1377">
          <cell r="A1377">
            <v>2740</v>
          </cell>
          <cell r="B1377" t="str">
            <v>Tehnička škola - Zagreb</v>
          </cell>
        </row>
        <row r="1378">
          <cell r="A1378">
            <v>2596</v>
          </cell>
          <cell r="B1378" t="str">
            <v>Tehnička škola - Županja</v>
          </cell>
        </row>
        <row r="1379">
          <cell r="A1379">
            <v>2553</v>
          </cell>
          <cell r="B1379" t="str">
            <v>Tehnička škola i prirodoslovna gimnazija Ruđera Boškovića - Osijek</v>
          </cell>
        </row>
        <row r="1380">
          <cell r="A1380">
            <v>2591</v>
          </cell>
          <cell r="B1380" t="str">
            <v>Tehnička škola Nikole Tesle - Vukovar</v>
          </cell>
        </row>
        <row r="1381">
          <cell r="A1381">
            <v>2581</v>
          </cell>
          <cell r="B1381" t="str">
            <v>Tehnička škola Ruđera Boškovića - Vinkovci</v>
          </cell>
        </row>
        <row r="1382">
          <cell r="A1382">
            <v>2764</v>
          </cell>
          <cell r="B1382" t="str">
            <v>Tehnička škola Ruđera Boškovića - Zagreb</v>
          </cell>
        </row>
        <row r="1383">
          <cell r="A1383">
            <v>2601</v>
          </cell>
          <cell r="B1383" t="str">
            <v>Tehnička škola u Imotskom</v>
          </cell>
        </row>
        <row r="1384">
          <cell r="A1384">
            <v>2463</v>
          </cell>
          <cell r="B1384" t="str">
            <v>Tehnička škola za strojarstvo i brodogradnju - Rijeka</v>
          </cell>
        </row>
        <row r="1385">
          <cell r="A1385">
            <v>2628</v>
          </cell>
          <cell r="B1385" t="str">
            <v>Tehnička škola za strojarstvo i mehatroniku - Split</v>
          </cell>
        </row>
        <row r="1386">
          <cell r="A1386">
            <v>2727</v>
          </cell>
          <cell r="B1386" t="str">
            <v>Treća ekonomska škola - Zagreb</v>
          </cell>
        </row>
        <row r="1387">
          <cell r="A1387">
            <v>2557</v>
          </cell>
          <cell r="B1387" t="str">
            <v>Trgovačka i komercijalna škola davor Milas - Osijek</v>
          </cell>
        </row>
        <row r="1388">
          <cell r="A1388">
            <v>2454</v>
          </cell>
          <cell r="B1388" t="str">
            <v>Trgovačka i tekstilna škola u Rijeci</v>
          </cell>
        </row>
        <row r="1389">
          <cell r="A1389">
            <v>2746</v>
          </cell>
          <cell r="B1389" t="str">
            <v>Trgovačka škola - Zagreb</v>
          </cell>
        </row>
        <row r="1390">
          <cell r="A1390">
            <v>2396</v>
          </cell>
          <cell r="B1390" t="str">
            <v>Trgovačko - ugostiteljska škola - Karlovac</v>
          </cell>
        </row>
        <row r="1391">
          <cell r="A1391">
            <v>2680</v>
          </cell>
          <cell r="B1391" t="str">
            <v>Turistička i ugostiteljska škola - Dubrovnik</v>
          </cell>
        </row>
        <row r="1392">
          <cell r="A1392">
            <v>2635</v>
          </cell>
          <cell r="B1392" t="str">
            <v>Turističko - ugostiteljska škola - Split</v>
          </cell>
        </row>
        <row r="1393">
          <cell r="A1393">
            <v>2655</v>
          </cell>
          <cell r="B1393" t="str">
            <v xml:space="preserve">Turističko - ugostiteljska škola Antona Štifanića - Poreč </v>
          </cell>
        </row>
        <row r="1394">
          <cell r="A1394">
            <v>2435</v>
          </cell>
          <cell r="B1394" t="str">
            <v>Turističko-ugostiteljska i prehrambena škola - Bjelovar</v>
          </cell>
        </row>
        <row r="1395">
          <cell r="A1395">
            <v>2574</v>
          </cell>
          <cell r="B1395" t="str">
            <v>Turističko-ugostiteljska škola - Šibenik</v>
          </cell>
        </row>
        <row r="1396">
          <cell r="A1396">
            <v>4001</v>
          </cell>
          <cell r="B1396" t="str">
            <v>Učenički dom</v>
          </cell>
        </row>
        <row r="1397">
          <cell r="A1397">
            <v>4046</v>
          </cell>
          <cell r="B1397" t="str">
            <v>Učenički dom Hrvatski učiteljski konvikt</v>
          </cell>
        </row>
        <row r="1398">
          <cell r="A1398">
            <v>4048</v>
          </cell>
          <cell r="B1398" t="str">
            <v>Učenički dom Lovran</v>
          </cell>
        </row>
        <row r="1399">
          <cell r="A1399">
            <v>4049</v>
          </cell>
          <cell r="B1399" t="str">
            <v>Učenički dom Marije Jambrišak</v>
          </cell>
        </row>
        <row r="1400">
          <cell r="A1400">
            <v>4054</v>
          </cell>
          <cell r="B1400" t="str">
            <v>Učenički dom Varaždin</v>
          </cell>
        </row>
        <row r="1401">
          <cell r="A1401">
            <v>2845</v>
          </cell>
          <cell r="B1401" t="str">
            <v>Učilište za popularnu i jazz glazbu</v>
          </cell>
        </row>
        <row r="1402">
          <cell r="A1402">
            <v>2447</v>
          </cell>
          <cell r="B1402" t="str">
            <v>Ugostiteljska škola - Opatija</v>
          </cell>
        </row>
        <row r="1403">
          <cell r="A1403">
            <v>2555</v>
          </cell>
          <cell r="B1403" t="str">
            <v>Ugostiteljsko - turistička škola - Osijek</v>
          </cell>
        </row>
        <row r="1404">
          <cell r="A1404">
            <v>2729</v>
          </cell>
          <cell r="B1404" t="str">
            <v>Ugostiteljsko-turističko učilište - Zagreb</v>
          </cell>
        </row>
        <row r="1405">
          <cell r="A1405">
            <v>2914</v>
          </cell>
          <cell r="B1405" t="str">
            <v>Umjetnička gimnazija Ars Animae s pravom javnosti - Split</v>
          </cell>
        </row>
        <row r="1406">
          <cell r="A1406">
            <v>60</v>
          </cell>
          <cell r="B1406" t="str">
            <v>Umjetnička škola Franje Lučića</v>
          </cell>
        </row>
        <row r="1407">
          <cell r="A1407">
            <v>2059</v>
          </cell>
          <cell r="B1407" t="str">
            <v>Umjetnička škola Luke Sorkočevića - Dubrovnik</v>
          </cell>
        </row>
        <row r="1408">
          <cell r="A1408">
            <v>1941</v>
          </cell>
          <cell r="B1408" t="str">
            <v>Umjetnička škola Matka Brajše Rašana</v>
          </cell>
        </row>
        <row r="1409">
          <cell r="A1409">
            <v>2139</v>
          </cell>
          <cell r="B1409" t="str">
            <v>Umjetnička škola Miroslav Magdalenić - Čakovec</v>
          </cell>
        </row>
        <row r="1410">
          <cell r="A1410">
            <v>1959</v>
          </cell>
          <cell r="B1410" t="str">
            <v>Umjetnička škola Poreč</v>
          </cell>
        </row>
        <row r="1411">
          <cell r="A1411">
            <v>2745</v>
          </cell>
          <cell r="B1411" t="str">
            <v>Upravna škola Zagreb</v>
          </cell>
        </row>
        <row r="1412">
          <cell r="A1412">
            <v>2700</v>
          </cell>
          <cell r="B1412" t="str">
            <v>V. gimnazija - Zagreb</v>
          </cell>
        </row>
        <row r="1413">
          <cell r="A1413">
            <v>2623</v>
          </cell>
          <cell r="B1413" t="str">
            <v>V. gimnazija Vladimir Nazor - Split</v>
          </cell>
        </row>
        <row r="1414">
          <cell r="A1414">
            <v>630</v>
          </cell>
          <cell r="B1414" t="str">
            <v>V. osnovna škola - Bjelovar</v>
          </cell>
        </row>
        <row r="1415">
          <cell r="A1415">
            <v>465</v>
          </cell>
          <cell r="B1415" t="str">
            <v>V. osnovna škola - Varaždin</v>
          </cell>
        </row>
        <row r="1416">
          <cell r="A1416">
            <v>2719</v>
          </cell>
          <cell r="B1416" t="str">
            <v>Veterinarska škola - Zagreb</v>
          </cell>
        </row>
        <row r="1417">
          <cell r="A1417">
            <v>466</v>
          </cell>
          <cell r="B1417" t="str">
            <v>VI. osnovna škola - Varaždin</v>
          </cell>
        </row>
        <row r="1418">
          <cell r="A1418">
            <v>2702</v>
          </cell>
          <cell r="B1418" t="str">
            <v>VII. gimnazija - Zagreb</v>
          </cell>
        </row>
        <row r="1419">
          <cell r="A1419">
            <v>468</v>
          </cell>
          <cell r="B1419" t="str">
            <v>VII. osnovna škola - Varaždin</v>
          </cell>
        </row>
        <row r="1420">
          <cell r="A1420">
            <v>2330</v>
          </cell>
          <cell r="B1420" t="str">
            <v>Waldorfska škola u Zagrebu</v>
          </cell>
        </row>
        <row r="1421">
          <cell r="A1421">
            <v>2705</v>
          </cell>
          <cell r="B1421" t="str">
            <v>X. gimnazija Ivan Supek - Zagreb</v>
          </cell>
        </row>
        <row r="1422">
          <cell r="A1422">
            <v>2706</v>
          </cell>
          <cell r="B1422" t="str">
            <v>XI. gimnazija - Zagreb</v>
          </cell>
        </row>
        <row r="1423">
          <cell r="A1423">
            <v>2707</v>
          </cell>
          <cell r="B1423" t="str">
            <v>XII. gimnazija - Zagreb</v>
          </cell>
        </row>
        <row r="1424">
          <cell r="A1424">
            <v>2708</v>
          </cell>
          <cell r="B1424" t="str">
            <v>XIII. gimnazija - Zagreb</v>
          </cell>
        </row>
        <row r="1425">
          <cell r="A1425">
            <v>2710</v>
          </cell>
          <cell r="B1425" t="str">
            <v>XV. gimnazija - Zagreb</v>
          </cell>
        </row>
        <row r="1426">
          <cell r="A1426">
            <v>2711</v>
          </cell>
          <cell r="B1426" t="str">
            <v>XVI. gimnazija - Zagreb</v>
          </cell>
        </row>
        <row r="1427">
          <cell r="A1427">
            <v>2713</v>
          </cell>
          <cell r="B1427" t="str">
            <v>XVIII. gimnazija - Zagreb</v>
          </cell>
        </row>
        <row r="1428">
          <cell r="A1428">
            <v>2536</v>
          </cell>
          <cell r="B1428" t="str">
            <v>Zadarska privatna gimnazija s pravom javnosti</v>
          </cell>
        </row>
        <row r="1429">
          <cell r="A1429">
            <v>4000</v>
          </cell>
          <cell r="B1429" t="str">
            <v>Zadruga</v>
          </cell>
        </row>
        <row r="1430">
          <cell r="A1430">
            <v>2775</v>
          </cell>
          <cell r="B1430" t="str">
            <v>Zagrebačka umjetnička gimnazija s pravom javnosti</v>
          </cell>
        </row>
        <row r="1431">
          <cell r="A1431">
            <v>2586</v>
          </cell>
          <cell r="B1431" t="str">
            <v>Zdravstvena i veterinarska škola Dr. Andrije Štampara - Vinkovci</v>
          </cell>
        </row>
        <row r="1432">
          <cell r="A1432">
            <v>2634</v>
          </cell>
          <cell r="B1432" t="str">
            <v>Zdravstvena škola - Split</v>
          </cell>
        </row>
        <row r="1433">
          <cell r="A1433">
            <v>2714</v>
          </cell>
          <cell r="B1433" t="str">
            <v>Zdravstveno učilište - Zagreb</v>
          </cell>
        </row>
        <row r="1434">
          <cell r="A1434">
            <v>2359</v>
          </cell>
          <cell r="B1434" t="str">
            <v>Zrakoplovna tehnička škola Rudolfa Perešina</v>
          </cell>
        </row>
        <row r="1435">
          <cell r="A1435">
            <v>2477</v>
          </cell>
          <cell r="B1435" t="str">
            <v>Željeznička tehnička škola - Moravice</v>
          </cell>
        </row>
        <row r="1436">
          <cell r="A1436">
            <v>2751</v>
          </cell>
          <cell r="B1436" t="str">
            <v>Ženska opća gimnazija Družbe sestara milosrdnica - s pravom javnosti</v>
          </cell>
        </row>
        <row r="1437">
          <cell r="A1437">
            <v>4043</v>
          </cell>
          <cell r="B1437" t="str">
            <v>Ženski đački dom Dubrovnik</v>
          </cell>
        </row>
        <row r="1438">
          <cell r="A1438">
            <v>4007</v>
          </cell>
          <cell r="B1438" t="str">
            <v>Ženski đački dom Split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387"/>
  <sheetViews>
    <sheetView topLeftCell="A5" workbookViewId="0">
      <selection activeCell="A8" sqref="A8:W209"/>
    </sheetView>
  </sheetViews>
  <sheetFormatPr defaultRowHeight="15" outlineLevelCol="1" x14ac:dyDescent="0.25"/>
  <cols>
    <col min="1" max="1" width="7.5703125" style="1" customWidth="1"/>
    <col min="2" max="3" width="16.28515625" customWidth="1"/>
    <col min="4" max="4" width="17.85546875" customWidth="1"/>
    <col min="5" max="5" width="11.7109375" customWidth="1"/>
    <col min="6" max="6" width="23.5703125" customWidth="1"/>
    <col min="7" max="7" width="14.85546875" customWidth="1"/>
    <col min="8" max="8" width="16" customWidth="1"/>
    <col min="9" max="9" width="6.5703125" customWidth="1"/>
    <col min="10" max="11" width="4.5703125" customWidth="1"/>
    <col min="12" max="12" width="5.5703125" customWidth="1"/>
    <col min="13" max="13" width="9.5703125" customWidth="1"/>
    <col min="14" max="14" width="3.85546875" customWidth="1"/>
    <col min="15" max="15" width="0.42578125" customWidth="1"/>
    <col min="16" max="16" width="4.42578125" hidden="1" customWidth="1"/>
    <col min="17" max="17" width="4.5703125" hidden="1" customWidth="1"/>
    <col min="18" max="18" width="5.140625" hidden="1" customWidth="1"/>
    <col min="19" max="19" width="7.42578125" hidden="1" customWidth="1"/>
    <col min="20" max="20" width="15.5703125" customWidth="1"/>
    <col min="21" max="21" width="5.42578125" customWidth="1"/>
    <col min="22" max="22" width="9" customWidth="1"/>
    <col min="23" max="23" width="36.140625" customWidth="1"/>
    <col min="24" max="24" width="14.42578125" hidden="1" customWidth="1"/>
    <col min="25" max="25" width="14.85546875" hidden="1" customWidth="1"/>
    <col min="52" max="52" width="11" hidden="1" customWidth="1" outlineLevel="1"/>
    <col min="53" max="53" width="11.42578125" hidden="1" customWidth="1" outlineLevel="1"/>
    <col min="54" max="54" width="69.7109375" hidden="1" customWidth="1" outlineLevel="1"/>
    <col min="55" max="55" width="9.140625" hidden="1" customWidth="1" outlineLevel="1"/>
    <col min="56" max="56" width="9.140625" customWidth="1" collapsed="1"/>
    <col min="144" max="144" width="9.28515625" customWidth="1"/>
  </cols>
  <sheetData>
    <row r="1" spans="1:255" s="3" customFormat="1" x14ac:dyDescent="0.25">
      <c r="A1" s="2"/>
      <c r="BB1"/>
    </row>
    <row r="2" spans="1:255" s="3" customFormat="1" x14ac:dyDescent="0.25">
      <c r="A2" s="2"/>
      <c r="AZ2" t="s">
        <v>0</v>
      </c>
      <c r="BA2" t="s">
        <v>1</v>
      </c>
      <c r="BB2" t="s">
        <v>2</v>
      </c>
      <c r="BC2" t="s">
        <v>3</v>
      </c>
    </row>
    <row r="3" spans="1:255" s="3" customFormat="1" x14ac:dyDescent="0.25">
      <c r="A3" s="2"/>
      <c r="AZ3" t="s">
        <v>4</v>
      </c>
      <c r="BA3" t="s">
        <v>5</v>
      </c>
      <c r="BB3" t="s">
        <v>6</v>
      </c>
      <c r="BC3" t="s">
        <v>7</v>
      </c>
    </row>
    <row r="4" spans="1:255" s="3" customFormat="1" x14ac:dyDescent="0.25">
      <c r="A4" s="2"/>
      <c r="AZ4" t="s">
        <v>8</v>
      </c>
      <c r="BA4" t="s">
        <v>9</v>
      </c>
      <c r="BB4" t="s">
        <v>10</v>
      </c>
      <c r="BC4" t="s">
        <v>11</v>
      </c>
    </row>
    <row r="5" spans="1:255" s="3" customFormat="1" ht="18.75" x14ac:dyDescent="0.3">
      <c r="A5" s="2"/>
      <c r="C5" s="38" t="s">
        <v>2376</v>
      </c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AZ5" t="s">
        <v>12</v>
      </c>
      <c r="BA5" t="s">
        <v>13</v>
      </c>
      <c r="BB5" t="s">
        <v>14</v>
      </c>
      <c r="BC5" t="s">
        <v>15</v>
      </c>
    </row>
    <row r="6" spans="1:255" s="3" customFormat="1" ht="18.75" x14ac:dyDescent="0.3">
      <c r="A6" s="2"/>
      <c r="C6" s="14"/>
      <c r="H6" s="14"/>
      <c r="T6" s="14"/>
      <c r="AZ6" t="s">
        <v>16</v>
      </c>
      <c r="BA6" t="s">
        <v>17</v>
      </c>
      <c r="BB6" t="s">
        <v>18</v>
      </c>
      <c r="BC6" t="s">
        <v>19</v>
      </c>
    </row>
    <row r="7" spans="1:255" s="6" customFormat="1" x14ac:dyDescent="0.25">
      <c r="A7" s="4" t="s">
        <v>20</v>
      </c>
      <c r="B7" s="5" t="s">
        <v>21</v>
      </c>
      <c r="C7" s="5" t="s">
        <v>22</v>
      </c>
      <c r="D7" s="5" t="s">
        <v>23</v>
      </c>
      <c r="E7" s="5" t="s">
        <v>24</v>
      </c>
      <c r="F7" s="5" t="s">
        <v>25</v>
      </c>
      <c r="G7" s="5" t="s">
        <v>26</v>
      </c>
      <c r="H7" s="5" t="s">
        <v>27</v>
      </c>
      <c r="I7" s="5" t="s">
        <v>1449</v>
      </c>
      <c r="J7" s="5" t="s">
        <v>28</v>
      </c>
      <c r="K7" s="5" t="s">
        <v>29</v>
      </c>
      <c r="L7" s="5" t="s">
        <v>30</v>
      </c>
      <c r="M7" s="5" t="s">
        <v>31</v>
      </c>
      <c r="N7" s="5" t="s">
        <v>32</v>
      </c>
      <c r="O7" s="5" t="s">
        <v>33</v>
      </c>
      <c r="P7" s="5" t="s">
        <v>1561</v>
      </c>
      <c r="Q7" s="5" t="s">
        <v>35</v>
      </c>
      <c r="R7" s="5" t="s">
        <v>36</v>
      </c>
      <c r="S7" s="5" t="s">
        <v>37</v>
      </c>
      <c r="T7" s="5" t="s">
        <v>38</v>
      </c>
      <c r="U7" s="5" t="s">
        <v>39</v>
      </c>
      <c r="V7" s="6" t="s">
        <v>1569</v>
      </c>
      <c r="W7" s="5" t="s">
        <v>1451</v>
      </c>
      <c r="X7" s="5" t="s">
        <v>1559</v>
      </c>
      <c r="Y7" s="5" t="s">
        <v>1560</v>
      </c>
      <c r="AZ7" t="s">
        <v>40</v>
      </c>
      <c r="BA7" t="s">
        <v>41</v>
      </c>
      <c r="BB7" t="s">
        <v>42</v>
      </c>
      <c r="BC7" t="s">
        <v>43</v>
      </c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</row>
    <row r="8" spans="1:255" x14ac:dyDescent="0.25">
      <c r="A8" s="47">
        <v>1</v>
      </c>
      <c r="B8" s="48" t="s">
        <v>1573</v>
      </c>
      <c r="C8" s="48" t="s">
        <v>1574</v>
      </c>
      <c r="D8" s="48" t="s">
        <v>63</v>
      </c>
      <c r="E8" s="48">
        <v>45</v>
      </c>
      <c r="F8" s="48" t="s">
        <v>49</v>
      </c>
      <c r="G8" s="48" t="s">
        <v>1575</v>
      </c>
      <c r="H8" s="48" t="s">
        <v>1576</v>
      </c>
      <c r="I8" s="48">
        <v>2270</v>
      </c>
      <c r="J8" s="48" t="s">
        <v>1577</v>
      </c>
      <c r="K8" s="48">
        <v>21</v>
      </c>
      <c r="L8" s="48" t="s">
        <v>1578</v>
      </c>
      <c r="M8" s="47">
        <v>1</v>
      </c>
      <c r="N8" s="48">
        <v>59</v>
      </c>
      <c r="O8" s="48"/>
      <c r="P8" s="48"/>
      <c r="Q8" s="48"/>
      <c r="R8" s="48"/>
      <c r="S8" s="48"/>
      <c r="T8" s="48" t="s">
        <v>1579</v>
      </c>
      <c r="U8" s="48"/>
      <c r="V8" s="48"/>
      <c r="W8" s="48" t="str">
        <f>VLOOKUP(I:I,[1]Sheet2!A$1:B$65536,2,0)</f>
        <v>OŠ Alojzija Stepinca</v>
      </c>
      <c r="X8" s="40"/>
      <c r="Y8" s="40"/>
      <c r="AZ8" t="s">
        <v>44</v>
      </c>
      <c r="BA8" t="s">
        <v>45</v>
      </c>
      <c r="BB8" t="s">
        <v>46</v>
      </c>
      <c r="BC8" t="s">
        <v>47</v>
      </c>
    </row>
    <row r="9" spans="1:255" x14ac:dyDescent="0.25">
      <c r="A9" s="47">
        <v>2</v>
      </c>
      <c r="B9" s="48" t="s">
        <v>1580</v>
      </c>
      <c r="C9" s="48" t="s">
        <v>1581</v>
      </c>
      <c r="D9" s="48" t="s">
        <v>63</v>
      </c>
      <c r="E9" s="48">
        <v>45</v>
      </c>
      <c r="F9" s="48" t="s">
        <v>49</v>
      </c>
      <c r="G9" s="48" t="s">
        <v>1582</v>
      </c>
      <c r="H9" s="48" t="s">
        <v>1583</v>
      </c>
      <c r="I9" s="48">
        <v>2268</v>
      </c>
      <c r="J9" s="48" t="s">
        <v>1577</v>
      </c>
      <c r="K9" s="48">
        <v>21</v>
      </c>
      <c r="L9" s="48" t="s">
        <v>1578</v>
      </c>
      <c r="M9" s="48">
        <v>1</v>
      </c>
      <c r="N9" s="48">
        <v>59</v>
      </c>
      <c r="O9" s="48"/>
      <c r="P9" s="48"/>
      <c r="Q9" s="48"/>
      <c r="R9" s="48"/>
      <c r="S9" s="48"/>
      <c r="T9" s="48" t="s">
        <v>1584</v>
      </c>
      <c r="U9" s="48"/>
      <c r="V9" s="48"/>
      <c r="W9" s="48" t="s">
        <v>1571</v>
      </c>
      <c r="X9" s="40" t="s">
        <v>1585</v>
      </c>
      <c r="Y9" s="40" t="s">
        <v>1577</v>
      </c>
      <c r="AZ9" t="s">
        <v>48</v>
      </c>
      <c r="BA9" t="s">
        <v>49</v>
      </c>
      <c r="BB9" t="s">
        <v>50</v>
      </c>
      <c r="BC9" t="s">
        <v>51</v>
      </c>
    </row>
    <row r="10" spans="1:255" x14ac:dyDescent="0.25">
      <c r="A10" s="47">
        <v>3</v>
      </c>
      <c r="B10" s="48" t="s">
        <v>1586</v>
      </c>
      <c r="C10" s="48" t="s">
        <v>1587</v>
      </c>
      <c r="D10" s="48" t="s">
        <v>63</v>
      </c>
      <c r="E10" s="48">
        <v>45</v>
      </c>
      <c r="F10" s="48" t="s">
        <v>49</v>
      </c>
      <c r="G10" s="48" t="s">
        <v>1588</v>
      </c>
      <c r="H10" s="48" t="s">
        <v>1589</v>
      </c>
      <c r="I10" s="48">
        <v>2297</v>
      </c>
      <c r="J10" s="48" t="s">
        <v>1577</v>
      </c>
      <c r="K10" s="48">
        <v>21</v>
      </c>
      <c r="L10" s="48" t="s">
        <v>1578</v>
      </c>
      <c r="M10" s="48">
        <v>1</v>
      </c>
      <c r="N10" s="48">
        <v>59</v>
      </c>
      <c r="O10" s="48"/>
      <c r="P10" s="48"/>
      <c r="Q10" s="48"/>
      <c r="R10" s="48"/>
      <c r="S10" s="48"/>
      <c r="T10" s="48" t="s">
        <v>1590</v>
      </c>
      <c r="U10" s="48"/>
      <c r="V10" s="48"/>
      <c r="W10" s="48" t="str">
        <f>VLOOKUP(I:I,[2]Sheet2!A$1:B$65536,2,0)</f>
        <v>OŠ Trnsko</v>
      </c>
      <c r="X10" s="40"/>
      <c r="Y10" s="40"/>
      <c r="AZ10" t="s">
        <v>52</v>
      </c>
      <c r="BA10" t="s">
        <v>53</v>
      </c>
      <c r="BB10" t="s">
        <v>54</v>
      </c>
      <c r="BC10" t="s">
        <v>55</v>
      </c>
    </row>
    <row r="11" spans="1:255" x14ac:dyDescent="0.25">
      <c r="A11" s="47">
        <v>4</v>
      </c>
      <c r="B11" s="48" t="s">
        <v>1591</v>
      </c>
      <c r="C11" s="48" t="s">
        <v>1587</v>
      </c>
      <c r="D11" s="48" t="s">
        <v>63</v>
      </c>
      <c r="E11" s="48">
        <v>45</v>
      </c>
      <c r="F11" s="48" t="s">
        <v>49</v>
      </c>
      <c r="G11" s="48" t="s">
        <v>1592</v>
      </c>
      <c r="H11" s="48" t="s">
        <v>1593</v>
      </c>
      <c r="I11" s="49">
        <v>2249</v>
      </c>
      <c r="J11" s="48" t="s">
        <v>1577</v>
      </c>
      <c r="K11" s="48">
        <v>21</v>
      </c>
      <c r="L11" s="48" t="s">
        <v>1578</v>
      </c>
      <c r="M11" s="48">
        <v>1</v>
      </c>
      <c r="N11" s="48">
        <v>58</v>
      </c>
      <c r="O11" s="48"/>
      <c r="P11" s="48"/>
      <c r="Q11" s="48"/>
      <c r="R11" s="48"/>
      <c r="S11" s="48"/>
      <c r="T11" s="48" t="s">
        <v>1594</v>
      </c>
      <c r="U11" s="48"/>
      <c r="V11" s="48"/>
      <c r="W11" s="48" t="str">
        <f>VLOOKUP(I:I,[3]Sheet2!A$1:B$65536,2,0)</f>
        <v>OŠ Dragutina Tadijanovića - Zagreb</v>
      </c>
      <c r="X11" s="41">
        <v>38246</v>
      </c>
      <c r="Y11" s="40" t="s">
        <v>1577</v>
      </c>
      <c r="AZ11" t="s">
        <v>56</v>
      </c>
      <c r="BA11" t="s">
        <v>57</v>
      </c>
      <c r="BB11" t="s">
        <v>58</v>
      </c>
      <c r="BC11" t="s">
        <v>59</v>
      </c>
    </row>
    <row r="12" spans="1:255" x14ac:dyDescent="0.25">
      <c r="A12" s="47">
        <v>5</v>
      </c>
      <c r="B12" s="48" t="s">
        <v>1595</v>
      </c>
      <c r="C12" s="48" t="s">
        <v>1596</v>
      </c>
      <c r="D12" s="48" t="s">
        <v>63</v>
      </c>
      <c r="E12" s="48">
        <v>45</v>
      </c>
      <c r="F12" s="48" t="s">
        <v>49</v>
      </c>
      <c r="G12" s="48" t="s">
        <v>1597</v>
      </c>
      <c r="H12" s="48" t="s">
        <v>1598</v>
      </c>
      <c r="I12" s="48">
        <v>2197</v>
      </c>
      <c r="J12" s="48" t="s">
        <v>1577</v>
      </c>
      <c r="K12" s="48">
        <v>21</v>
      </c>
      <c r="L12" s="48" t="s">
        <v>1578</v>
      </c>
      <c r="M12" s="48">
        <v>1</v>
      </c>
      <c r="N12" s="48">
        <v>58</v>
      </c>
      <c r="O12" s="48"/>
      <c r="P12" s="48"/>
      <c r="Q12" s="48"/>
      <c r="R12" s="48"/>
      <c r="S12" s="48"/>
      <c r="T12" s="48" t="s">
        <v>1599</v>
      </c>
      <c r="U12" s="48"/>
      <c r="V12" s="48"/>
      <c r="W12" s="49" t="s">
        <v>674</v>
      </c>
      <c r="X12" s="40" t="s">
        <v>1600</v>
      </c>
      <c r="Y12" s="40" t="s">
        <v>1577</v>
      </c>
      <c r="AZ12" t="s">
        <v>60</v>
      </c>
      <c r="BA12" t="s">
        <v>61</v>
      </c>
      <c r="BB12" t="s">
        <v>62</v>
      </c>
      <c r="BC12" s="3"/>
    </row>
    <row r="13" spans="1:255" x14ac:dyDescent="0.25">
      <c r="A13" s="47">
        <v>6</v>
      </c>
      <c r="B13" s="48" t="s">
        <v>1601</v>
      </c>
      <c r="C13" s="48" t="s">
        <v>1602</v>
      </c>
      <c r="D13" s="48" t="s">
        <v>63</v>
      </c>
      <c r="E13" s="48">
        <v>45</v>
      </c>
      <c r="F13" s="48" t="s">
        <v>49</v>
      </c>
      <c r="G13" s="48" t="s">
        <v>1603</v>
      </c>
      <c r="H13" s="48" t="s">
        <v>1604</v>
      </c>
      <c r="I13" s="49">
        <v>2193</v>
      </c>
      <c r="J13" s="48" t="s">
        <v>1577</v>
      </c>
      <c r="K13" s="48">
        <v>21</v>
      </c>
      <c r="L13" s="48" t="s">
        <v>1578</v>
      </c>
      <c r="M13" s="48">
        <v>1</v>
      </c>
      <c r="N13" s="48">
        <v>58</v>
      </c>
      <c r="O13" s="48"/>
      <c r="P13" s="48"/>
      <c r="Q13" s="48"/>
      <c r="R13" s="48"/>
      <c r="S13" s="48"/>
      <c r="T13" s="48" t="s">
        <v>1605</v>
      </c>
      <c r="U13" s="48"/>
      <c r="V13" s="48"/>
      <c r="W13" s="48" t="s">
        <v>1606</v>
      </c>
      <c r="X13" s="40" t="s">
        <v>1607</v>
      </c>
      <c r="Y13" s="40" t="s">
        <v>1577</v>
      </c>
      <c r="AZ13" t="s">
        <v>63</v>
      </c>
      <c r="BA13" t="s">
        <v>64</v>
      </c>
      <c r="BB13" t="s">
        <v>65</v>
      </c>
      <c r="BC13" s="3"/>
    </row>
    <row r="14" spans="1:255" x14ac:dyDescent="0.25">
      <c r="A14" s="47">
        <v>7</v>
      </c>
      <c r="B14" s="48" t="s">
        <v>1608</v>
      </c>
      <c r="C14" s="48" t="s">
        <v>1609</v>
      </c>
      <c r="D14" s="48" t="s">
        <v>63</v>
      </c>
      <c r="E14" s="48">
        <v>45</v>
      </c>
      <c r="F14" s="48" t="s">
        <v>49</v>
      </c>
      <c r="G14" s="48" t="s">
        <v>1610</v>
      </c>
      <c r="H14" s="48" t="s">
        <v>1611</v>
      </c>
      <c r="I14" s="48">
        <v>2884</v>
      </c>
      <c r="J14" s="48" t="s">
        <v>1577</v>
      </c>
      <c r="K14" s="48">
        <v>21</v>
      </c>
      <c r="L14" s="48" t="s">
        <v>1578</v>
      </c>
      <c r="M14" s="48">
        <v>1</v>
      </c>
      <c r="N14" s="48">
        <v>58</v>
      </c>
      <c r="O14" s="48"/>
      <c r="P14" s="48"/>
      <c r="Q14" s="48"/>
      <c r="R14" s="48"/>
      <c r="S14" s="48"/>
      <c r="T14" s="48" t="s">
        <v>1612</v>
      </c>
      <c r="U14" s="48"/>
      <c r="V14" s="48"/>
      <c r="W14" s="49" t="s">
        <v>771</v>
      </c>
      <c r="X14" s="40" t="s">
        <v>1613</v>
      </c>
      <c r="Y14" s="40" t="s">
        <v>1577</v>
      </c>
      <c r="AZ14" t="s">
        <v>66</v>
      </c>
      <c r="BA14" t="s">
        <v>1450</v>
      </c>
      <c r="BB14" t="s">
        <v>67</v>
      </c>
      <c r="BC14" s="3"/>
    </row>
    <row r="15" spans="1:255" x14ac:dyDescent="0.25">
      <c r="A15" s="47">
        <v>8</v>
      </c>
      <c r="B15" s="48" t="s">
        <v>1614</v>
      </c>
      <c r="C15" s="48" t="s">
        <v>1615</v>
      </c>
      <c r="D15" s="48" t="s">
        <v>63</v>
      </c>
      <c r="E15" s="48">
        <v>45</v>
      </c>
      <c r="F15" s="48" t="s">
        <v>49</v>
      </c>
      <c r="G15" s="48" t="s">
        <v>1616</v>
      </c>
      <c r="H15" s="48" t="s">
        <v>1617</v>
      </c>
      <c r="I15" s="48">
        <v>2266</v>
      </c>
      <c r="J15" s="48" t="s">
        <v>1577</v>
      </c>
      <c r="K15" s="48">
        <v>21</v>
      </c>
      <c r="L15" s="48" t="s">
        <v>1578</v>
      </c>
      <c r="M15" s="48">
        <v>1</v>
      </c>
      <c r="N15" s="48">
        <v>58</v>
      </c>
      <c r="O15" s="48"/>
      <c r="P15" s="48"/>
      <c r="Q15" s="48"/>
      <c r="R15" s="48"/>
      <c r="S15" s="48"/>
      <c r="T15" s="48" t="s">
        <v>1618</v>
      </c>
      <c r="U15" s="48"/>
      <c r="V15" s="48"/>
      <c r="W15" s="48" t="str">
        <f>VLOOKUP(I:I,[4]Sheet2!A$1:B$65536,2,0)</f>
        <v>OŠ Rudeš</v>
      </c>
      <c r="X15" s="40"/>
      <c r="Y15" s="40"/>
      <c r="AZ15" t="s">
        <v>68</v>
      </c>
      <c r="BA15" s="3"/>
      <c r="BB15" t="s">
        <v>69</v>
      </c>
      <c r="BC15" s="3"/>
    </row>
    <row r="16" spans="1:255" x14ac:dyDescent="0.25">
      <c r="A16" s="47">
        <v>9</v>
      </c>
      <c r="B16" s="48" t="s">
        <v>1619</v>
      </c>
      <c r="C16" s="48" t="s">
        <v>1620</v>
      </c>
      <c r="D16" s="48" t="s">
        <v>63</v>
      </c>
      <c r="E16" s="48">
        <v>45</v>
      </c>
      <c r="F16" s="48" t="s">
        <v>49</v>
      </c>
      <c r="G16" s="48" t="s">
        <v>1621</v>
      </c>
      <c r="H16" s="48" t="s">
        <v>1622</v>
      </c>
      <c r="I16" s="48">
        <v>2252</v>
      </c>
      <c r="J16" s="48" t="s">
        <v>1623</v>
      </c>
      <c r="K16" s="48">
        <v>21</v>
      </c>
      <c r="L16" s="48" t="s">
        <v>1624</v>
      </c>
      <c r="M16" s="47">
        <v>1</v>
      </c>
      <c r="N16" s="48">
        <v>58</v>
      </c>
      <c r="O16" s="48"/>
      <c r="P16" s="48"/>
      <c r="Q16" s="48"/>
      <c r="R16" s="48"/>
      <c r="S16" s="48"/>
      <c r="T16" s="48" t="s">
        <v>1625</v>
      </c>
      <c r="U16" s="48"/>
      <c r="V16" s="48"/>
      <c r="W16" s="48" t="str">
        <f>VLOOKUP(I:I,[5]Sheet2!A$1:B$65536,2,0)</f>
        <v>OŠ Tituša Brezovačkog</v>
      </c>
      <c r="X16" s="40" t="s">
        <v>1626</v>
      </c>
      <c r="Y16" s="40" t="s">
        <v>1623</v>
      </c>
      <c r="AZ16" t="s">
        <v>70</v>
      </c>
      <c r="BA16" s="3"/>
      <c r="BB16" t="s">
        <v>71</v>
      </c>
      <c r="BC16" s="3"/>
    </row>
    <row r="17" spans="1:55" x14ac:dyDescent="0.25">
      <c r="A17" s="47">
        <v>10</v>
      </c>
      <c r="B17" s="48" t="s">
        <v>1627</v>
      </c>
      <c r="C17" s="48" t="s">
        <v>1628</v>
      </c>
      <c r="D17" s="48" t="s">
        <v>63</v>
      </c>
      <c r="E17" s="48">
        <v>45</v>
      </c>
      <c r="F17" s="48" t="s">
        <v>49</v>
      </c>
      <c r="G17" s="48" t="s">
        <v>1629</v>
      </c>
      <c r="H17" s="48" t="s">
        <v>1630</v>
      </c>
      <c r="I17" s="48">
        <v>2252</v>
      </c>
      <c r="J17" s="48" t="s">
        <v>1623</v>
      </c>
      <c r="K17" s="48">
        <v>21</v>
      </c>
      <c r="L17" s="48" t="s">
        <v>1624</v>
      </c>
      <c r="M17" s="47">
        <v>1</v>
      </c>
      <c r="N17" s="48">
        <v>58</v>
      </c>
      <c r="O17" s="48"/>
      <c r="P17" s="48"/>
      <c r="Q17" s="48"/>
      <c r="R17" s="48"/>
      <c r="S17" s="48"/>
      <c r="T17" s="48" t="s">
        <v>1631</v>
      </c>
      <c r="U17" s="48"/>
      <c r="V17" s="48"/>
      <c r="W17" s="48" t="str">
        <f>VLOOKUP(I:I,[5]Sheet2!A$1:B$65536,2,0)</f>
        <v>OŠ Tituša Brezovačkog</v>
      </c>
      <c r="X17" s="40" t="s">
        <v>1632</v>
      </c>
      <c r="Y17" s="40" t="s">
        <v>1623</v>
      </c>
      <c r="AZ17" t="s">
        <v>72</v>
      </c>
      <c r="BA17" s="3"/>
      <c r="BB17" t="s">
        <v>73</v>
      </c>
      <c r="BC17" s="3"/>
    </row>
    <row r="18" spans="1:55" x14ac:dyDescent="0.25">
      <c r="A18" s="47">
        <v>11</v>
      </c>
      <c r="B18" s="48" t="s">
        <v>1633</v>
      </c>
      <c r="C18" s="48" t="s">
        <v>1634</v>
      </c>
      <c r="D18" s="48" t="s">
        <v>63</v>
      </c>
      <c r="E18" s="48">
        <v>45</v>
      </c>
      <c r="F18" s="48" t="s">
        <v>49</v>
      </c>
      <c r="G18" s="48" t="s">
        <v>1635</v>
      </c>
      <c r="H18" s="48" t="s">
        <v>1636</v>
      </c>
      <c r="I18" s="48">
        <v>2222</v>
      </c>
      <c r="J18" s="48" t="s">
        <v>1577</v>
      </c>
      <c r="K18" s="48">
        <v>21</v>
      </c>
      <c r="L18" s="48" t="s">
        <v>1578</v>
      </c>
      <c r="M18" s="48">
        <v>1</v>
      </c>
      <c r="N18" s="48">
        <v>57</v>
      </c>
      <c r="O18" s="48"/>
      <c r="P18" s="48"/>
      <c r="Q18" s="48"/>
      <c r="R18" s="48"/>
      <c r="S18" s="48"/>
      <c r="T18" s="48" t="s">
        <v>1637</v>
      </c>
      <c r="U18" s="48"/>
      <c r="V18" s="48"/>
      <c r="W18" s="48" t="str">
        <f>VLOOKUP(I:I,[6]Sheet2!A$1:B$65536,2,0)</f>
        <v>OŠ Antuna Gustava Matoša - Zagreb</v>
      </c>
      <c r="X18" s="40"/>
      <c r="Y18" s="40"/>
      <c r="AZ18" t="s">
        <v>74</v>
      </c>
      <c r="BA18" s="3"/>
      <c r="BB18" t="s">
        <v>75</v>
      </c>
      <c r="BC18" s="3"/>
    </row>
    <row r="19" spans="1:55" x14ac:dyDescent="0.25">
      <c r="A19" s="47">
        <v>12</v>
      </c>
      <c r="B19" s="48" t="s">
        <v>1638</v>
      </c>
      <c r="C19" s="48" t="s">
        <v>1639</v>
      </c>
      <c r="D19" s="48" t="s">
        <v>63</v>
      </c>
      <c r="E19" s="48">
        <v>45</v>
      </c>
      <c r="F19" s="48" t="s">
        <v>49</v>
      </c>
      <c r="G19" s="48" t="s">
        <v>1640</v>
      </c>
      <c r="H19" s="48" t="s">
        <v>1641</v>
      </c>
      <c r="I19" s="49">
        <v>2254</v>
      </c>
      <c r="J19" s="48" t="s">
        <v>1577</v>
      </c>
      <c r="K19" s="48">
        <v>21</v>
      </c>
      <c r="L19" s="48" t="s">
        <v>1578</v>
      </c>
      <c r="M19" s="48">
        <v>1</v>
      </c>
      <c r="N19" s="48">
        <v>57</v>
      </c>
      <c r="O19" s="48"/>
      <c r="P19" s="48"/>
      <c r="Q19" s="48"/>
      <c r="R19" s="48"/>
      <c r="S19" s="48"/>
      <c r="T19" s="48" t="s">
        <v>1642</v>
      </c>
      <c r="U19" s="48"/>
      <c r="V19" s="48"/>
      <c r="W19" s="48" t="s">
        <v>802</v>
      </c>
      <c r="X19" s="40" t="s">
        <v>1643</v>
      </c>
      <c r="Y19" s="40" t="s">
        <v>1577</v>
      </c>
      <c r="AZ19" t="s">
        <v>76</v>
      </c>
      <c r="BA19" s="3"/>
      <c r="BB19" t="s">
        <v>77</v>
      </c>
      <c r="BC19" s="3"/>
    </row>
    <row r="20" spans="1:55" x14ac:dyDescent="0.25">
      <c r="A20" s="47">
        <v>13</v>
      </c>
      <c r="B20" s="48" t="s">
        <v>1644</v>
      </c>
      <c r="C20" s="48" t="s">
        <v>1645</v>
      </c>
      <c r="D20" s="48" t="s">
        <v>63</v>
      </c>
      <c r="E20" s="48">
        <v>45</v>
      </c>
      <c r="F20" s="48" t="s">
        <v>49</v>
      </c>
      <c r="G20" s="48" t="s">
        <v>1646</v>
      </c>
      <c r="H20" s="48" t="s">
        <v>1647</v>
      </c>
      <c r="I20" s="48">
        <v>2214</v>
      </c>
      <c r="J20" s="48" t="s">
        <v>1577</v>
      </c>
      <c r="K20" s="48">
        <v>21</v>
      </c>
      <c r="L20" s="48" t="s">
        <v>1578</v>
      </c>
      <c r="M20" s="48">
        <v>1</v>
      </c>
      <c r="N20" s="48">
        <v>57</v>
      </c>
      <c r="O20" s="48"/>
      <c r="P20" s="48"/>
      <c r="Q20" s="48"/>
      <c r="R20" s="48"/>
      <c r="S20" s="48"/>
      <c r="T20" s="48" t="s">
        <v>1648</v>
      </c>
      <c r="U20" s="48"/>
      <c r="V20" s="48"/>
      <c r="W20" s="48" t="str">
        <f>VLOOKUP(I:I,[7]Sheet2!A$1:B$65536,2,0)</f>
        <v>OŠ Mate Lovraka - Zagreb</v>
      </c>
      <c r="X20" s="40"/>
      <c r="Y20" s="40"/>
      <c r="AZ20" t="s">
        <v>78</v>
      </c>
      <c r="BA20" s="3"/>
      <c r="BB20" t="s">
        <v>79</v>
      </c>
      <c r="BC20" s="3"/>
    </row>
    <row r="21" spans="1:55" x14ac:dyDescent="0.25">
      <c r="A21" s="47">
        <v>14</v>
      </c>
      <c r="B21" s="48" t="s">
        <v>1649</v>
      </c>
      <c r="C21" s="48" t="s">
        <v>1650</v>
      </c>
      <c r="D21" s="48" t="s">
        <v>63</v>
      </c>
      <c r="E21" s="48">
        <v>45</v>
      </c>
      <c r="F21" s="48" t="s">
        <v>49</v>
      </c>
      <c r="G21" s="48" t="s">
        <v>1651</v>
      </c>
      <c r="H21" s="48" t="s">
        <v>1652</v>
      </c>
      <c r="I21" s="48">
        <v>2265</v>
      </c>
      <c r="J21" s="48" t="s">
        <v>1577</v>
      </c>
      <c r="K21" s="48">
        <v>21</v>
      </c>
      <c r="L21" s="48" t="s">
        <v>1578</v>
      </c>
      <c r="M21" s="48">
        <v>1</v>
      </c>
      <c r="N21" s="48">
        <v>57</v>
      </c>
      <c r="O21" s="48"/>
      <c r="P21" s="48"/>
      <c r="Q21" s="48"/>
      <c r="R21" s="48"/>
      <c r="S21" s="48"/>
      <c r="T21" s="48" t="s">
        <v>1653</v>
      </c>
      <c r="U21" s="48"/>
      <c r="V21" s="48"/>
      <c r="W21" s="48" t="str">
        <f>VLOOKUP(I:I,[8]Sheet2!A$1:B$65536,2,0)</f>
        <v>OŠ Matije Gupca - Zagreb</v>
      </c>
      <c r="X21" s="40" t="s">
        <v>1654</v>
      </c>
      <c r="Y21" s="40" t="s">
        <v>1577</v>
      </c>
      <c r="AZ21" t="s">
        <v>80</v>
      </c>
      <c r="BA21" s="3"/>
      <c r="BB21" t="s">
        <v>81</v>
      </c>
      <c r="BC21" s="3"/>
    </row>
    <row r="22" spans="1:55" x14ac:dyDescent="0.25">
      <c r="A22" s="47">
        <v>15</v>
      </c>
      <c r="B22" s="48" t="s">
        <v>1655</v>
      </c>
      <c r="C22" s="48" t="s">
        <v>1656</v>
      </c>
      <c r="D22" s="48" t="s">
        <v>63</v>
      </c>
      <c r="E22" s="48">
        <v>45</v>
      </c>
      <c r="F22" s="48" t="s">
        <v>49</v>
      </c>
      <c r="G22" s="48" t="s">
        <v>1657</v>
      </c>
      <c r="H22" s="48" t="s">
        <v>1658</v>
      </c>
      <c r="I22" s="48">
        <v>2330</v>
      </c>
      <c r="J22" s="48" t="s">
        <v>1577</v>
      </c>
      <c r="K22" s="48">
        <v>21</v>
      </c>
      <c r="L22" s="48" t="s">
        <v>1578</v>
      </c>
      <c r="M22" s="48">
        <v>1</v>
      </c>
      <c r="N22" s="48">
        <v>57</v>
      </c>
      <c r="O22" s="48"/>
      <c r="P22" s="48"/>
      <c r="Q22" s="48"/>
      <c r="R22" s="48"/>
      <c r="S22" s="48"/>
      <c r="T22" s="48" t="s">
        <v>1659</v>
      </c>
      <c r="U22" s="48"/>
      <c r="V22" s="48"/>
      <c r="W22" s="48" t="s">
        <v>1430</v>
      </c>
      <c r="X22" s="41">
        <v>38345</v>
      </c>
      <c r="Y22" s="40" t="s">
        <v>1660</v>
      </c>
      <c r="AZ22" t="s">
        <v>82</v>
      </c>
      <c r="BA22" s="3"/>
      <c r="BB22" t="s">
        <v>83</v>
      </c>
      <c r="BC22" s="3"/>
    </row>
    <row r="23" spans="1:55" x14ac:dyDescent="0.25">
      <c r="A23" s="47">
        <v>16</v>
      </c>
      <c r="B23" s="48" t="s">
        <v>1614</v>
      </c>
      <c r="C23" s="48" t="s">
        <v>1661</v>
      </c>
      <c r="D23" s="48" t="s">
        <v>63</v>
      </c>
      <c r="E23" s="48">
        <v>45</v>
      </c>
      <c r="F23" s="48" t="s">
        <v>49</v>
      </c>
      <c r="G23" s="48" t="s">
        <v>1595</v>
      </c>
      <c r="H23" s="48" t="s">
        <v>1662</v>
      </c>
      <c r="I23" s="49">
        <v>2295</v>
      </c>
      <c r="J23" s="48" t="s">
        <v>1577</v>
      </c>
      <c r="K23" s="48">
        <v>21</v>
      </c>
      <c r="L23" s="48" t="s">
        <v>1578</v>
      </c>
      <c r="M23" s="48">
        <v>1</v>
      </c>
      <c r="N23" s="48">
        <v>56</v>
      </c>
      <c r="O23" s="48"/>
      <c r="P23" s="48"/>
      <c r="Q23" s="48"/>
      <c r="R23" s="48"/>
      <c r="S23" s="48"/>
      <c r="T23" s="48" t="s">
        <v>1663</v>
      </c>
      <c r="U23" s="48"/>
      <c r="V23" s="48"/>
      <c r="W23" s="49" t="s">
        <v>221</v>
      </c>
      <c r="X23" s="40"/>
      <c r="Y23" s="40"/>
      <c r="AZ23" t="s">
        <v>84</v>
      </c>
      <c r="BA23" s="3"/>
      <c r="BB23" t="s">
        <v>85</v>
      </c>
      <c r="BC23" s="3"/>
    </row>
    <row r="24" spans="1:55" x14ac:dyDescent="0.25">
      <c r="A24" s="51">
        <v>17</v>
      </c>
      <c r="B24" s="50" t="s">
        <v>1664</v>
      </c>
      <c r="C24" s="50" t="s">
        <v>1665</v>
      </c>
      <c r="D24" s="48" t="s">
        <v>63</v>
      </c>
      <c r="E24" s="52">
        <v>45</v>
      </c>
      <c r="F24" s="48" t="s">
        <v>49</v>
      </c>
      <c r="G24" s="50" t="s">
        <v>1666</v>
      </c>
      <c r="H24" s="50" t="s">
        <v>1667</v>
      </c>
      <c r="I24" s="52">
        <v>2247</v>
      </c>
      <c r="J24" s="50" t="s">
        <v>1577</v>
      </c>
      <c r="K24" s="52">
        <v>21</v>
      </c>
      <c r="L24" s="50" t="s">
        <v>1577</v>
      </c>
      <c r="M24" s="52">
        <v>1</v>
      </c>
      <c r="N24" s="52">
        <v>56</v>
      </c>
      <c r="O24" s="52"/>
      <c r="P24" s="52"/>
      <c r="Q24" s="52"/>
      <c r="R24" s="52"/>
      <c r="S24" s="52"/>
      <c r="T24" s="50" t="s">
        <v>1668</v>
      </c>
      <c r="U24" s="50"/>
      <c r="V24" s="50"/>
      <c r="W24" s="50" t="s">
        <v>363</v>
      </c>
      <c r="X24" s="40" t="s">
        <v>1669</v>
      </c>
      <c r="Y24" s="40" t="s">
        <v>1577</v>
      </c>
      <c r="AZ24" t="s">
        <v>86</v>
      </c>
      <c r="BA24" s="3"/>
      <c r="BB24" t="s">
        <v>87</v>
      </c>
      <c r="BC24" s="3"/>
    </row>
    <row r="25" spans="1:55" x14ac:dyDescent="0.25">
      <c r="A25" s="51">
        <v>18</v>
      </c>
      <c r="B25" s="50" t="s">
        <v>1670</v>
      </c>
      <c r="C25" s="50" t="s">
        <v>1671</v>
      </c>
      <c r="D25" s="48" t="s">
        <v>63</v>
      </c>
      <c r="E25" s="52">
        <v>45</v>
      </c>
      <c r="F25" s="48" t="s">
        <v>49</v>
      </c>
      <c r="G25" s="50" t="s">
        <v>1672</v>
      </c>
      <c r="H25" s="50" t="s">
        <v>1673</v>
      </c>
      <c r="I25" s="52">
        <v>2255</v>
      </c>
      <c r="J25" s="50" t="s">
        <v>1577</v>
      </c>
      <c r="K25" s="52">
        <v>21</v>
      </c>
      <c r="L25" s="50" t="s">
        <v>1578</v>
      </c>
      <c r="M25" s="51">
        <v>1</v>
      </c>
      <c r="N25" s="52">
        <v>56</v>
      </c>
      <c r="O25" s="52"/>
      <c r="P25" s="52"/>
      <c r="Q25" s="52"/>
      <c r="R25" s="52"/>
      <c r="S25" s="52"/>
      <c r="T25" s="53" t="s">
        <v>1674</v>
      </c>
      <c r="U25" s="50"/>
      <c r="V25" s="50"/>
      <c r="W25" s="50" t="str">
        <f>VLOOKUP(I:I,[9]Sheet2!A$1:B$65536,2,0)</f>
        <v>OŠ Augusta Šenoe - Zagreb</v>
      </c>
      <c r="X25" s="42" t="s">
        <v>1675</v>
      </c>
      <c r="Y25" s="40" t="s">
        <v>1577</v>
      </c>
      <c r="BA25" s="3"/>
      <c r="BB25" t="s">
        <v>88</v>
      </c>
      <c r="BC25" s="3"/>
    </row>
    <row r="26" spans="1:55" x14ac:dyDescent="0.25">
      <c r="A26" s="51">
        <v>19</v>
      </c>
      <c r="B26" s="50" t="s">
        <v>1676</v>
      </c>
      <c r="C26" s="50" t="s">
        <v>1677</v>
      </c>
      <c r="D26" s="48" t="s">
        <v>63</v>
      </c>
      <c r="E26" s="52">
        <v>45</v>
      </c>
      <c r="F26" s="48" t="s">
        <v>49</v>
      </c>
      <c r="G26" s="50" t="s">
        <v>1595</v>
      </c>
      <c r="H26" s="50" t="s">
        <v>1678</v>
      </c>
      <c r="I26" s="52">
        <v>2244</v>
      </c>
      <c r="J26" s="50" t="s">
        <v>1577</v>
      </c>
      <c r="K26" s="52">
        <v>21</v>
      </c>
      <c r="L26" s="50" t="s">
        <v>1578</v>
      </c>
      <c r="M26" s="52">
        <v>1</v>
      </c>
      <c r="N26" s="52">
        <v>56</v>
      </c>
      <c r="O26" s="52"/>
      <c r="P26" s="52"/>
      <c r="Q26" s="52"/>
      <c r="R26" s="52"/>
      <c r="S26" s="52"/>
      <c r="T26" s="50" t="s">
        <v>1679</v>
      </c>
      <c r="U26" s="50"/>
      <c r="V26" s="50"/>
      <c r="W26" s="50" t="s">
        <v>524</v>
      </c>
      <c r="X26" s="40"/>
      <c r="Y26" s="40"/>
      <c r="BA26" s="3"/>
      <c r="BB26" t="s">
        <v>89</v>
      </c>
      <c r="BC26" s="3"/>
    </row>
    <row r="27" spans="1:55" x14ac:dyDescent="0.25">
      <c r="A27" s="47">
        <v>20</v>
      </c>
      <c r="B27" s="48" t="s">
        <v>1595</v>
      </c>
      <c r="C27" s="48" t="s">
        <v>1680</v>
      </c>
      <c r="D27" s="48" t="s">
        <v>63</v>
      </c>
      <c r="E27" s="48">
        <v>45</v>
      </c>
      <c r="F27" s="48" t="s">
        <v>49</v>
      </c>
      <c r="G27" s="48" t="s">
        <v>1681</v>
      </c>
      <c r="H27" s="48" t="s">
        <v>1682</v>
      </c>
      <c r="I27" s="48">
        <v>2232</v>
      </c>
      <c r="J27" s="48" t="s">
        <v>1577</v>
      </c>
      <c r="K27" s="48">
        <v>21</v>
      </c>
      <c r="L27" s="48" t="s">
        <v>1578</v>
      </c>
      <c r="M27" s="48">
        <v>1</v>
      </c>
      <c r="N27" s="48">
        <v>56</v>
      </c>
      <c r="O27" s="48"/>
      <c r="P27" s="48"/>
      <c r="Q27" s="48"/>
      <c r="R27" s="48"/>
      <c r="S27" s="48"/>
      <c r="T27" s="48" t="s">
        <v>1683</v>
      </c>
      <c r="U27" s="48"/>
      <c r="V27" s="48"/>
      <c r="W27" s="48" t="str">
        <f>VLOOKUP(I:I,[10]Sheet2!A$1:B$65536,2,0)</f>
        <v>OŠ Ivana Gorana Kovačića - Zagreb</v>
      </c>
      <c r="X27" s="40"/>
      <c r="Y27" s="40"/>
      <c r="BA27" s="3"/>
      <c r="BB27" t="s">
        <v>90</v>
      </c>
      <c r="BC27" s="3"/>
    </row>
    <row r="28" spans="1:55" x14ac:dyDescent="0.25">
      <c r="A28" s="47">
        <v>21</v>
      </c>
      <c r="B28" s="48" t="s">
        <v>1684</v>
      </c>
      <c r="C28" s="48" t="s">
        <v>1685</v>
      </c>
      <c r="D28" s="48" t="s">
        <v>63</v>
      </c>
      <c r="E28" s="48">
        <v>45</v>
      </c>
      <c r="F28" s="48" t="s">
        <v>49</v>
      </c>
      <c r="G28" s="48" t="s">
        <v>1597</v>
      </c>
      <c r="H28" s="48" t="s">
        <v>1598</v>
      </c>
      <c r="I28" s="48">
        <v>2197</v>
      </c>
      <c r="J28" s="48" t="s">
        <v>1577</v>
      </c>
      <c r="K28" s="48">
        <v>21</v>
      </c>
      <c r="L28" s="48" t="s">
        <v>1578</v>
      </c>
      <c r="M28" s="48">
        <v>2</v>
      </c>
      <c r="N28" s="48">
        <v>56</v>
      </c>
      <c r="O28" s="48"/>
      <c r="P28" s="48"/>
      <c r="Q28" s="48"/>
      <c r="R28" s="48"/>
      <c r="S28" s="48"/>
      <c r="T28" s="48" t="s">
        <v>1686</v>
      </c>
      <c r="U28" s="48"/>
      <c r="V28" s="48"/>
      <c r="W28" s="49" t="s">
        <v>674</v>
      </c>
      <c r="X28" s="40" t="s">
        <v>1687</v>
      </c>
      <c r="Y28" s="40" t="s">
        <v>1577</v>
      </c>
      <c r="BA28" s="3"/>
      <c r="BB28" t="s">
        <v>91</v>
      </c>
      <c r="BC28" s="3"/>
    </row>
    <row r="29" spans="1:55" x14ac:dyDescent="0.25">
      <c r="A29" s="47">
        <v>22</v>
      </c>
      <c r="B29" s="48" t="s">
        <v>1688</v>
      </c>
      <c r="C29" s="48" t="s">
        <v>1689</v>
      </c>
      <c r="D29" s="48" t="s">
        <v>63</v>
      </c>
      <c r="E29" s="48">
        <v>45</v>
      </c>
      <c r="F29" s="48" t="s">
        <v>49</v>
      </c>
      <c r="G29" s="48" t="s">
        <v>1690</v>
      </c>
      <c r="H29" s="48" t="s">
        <v>1691</v>
      </c>
      <c r="I29" s="48">
        <v>3132</v>
      </c>
      <c r="J29" s="48" t="s">
        <v>1577</v>
      </c>
      <c r="K29" s="48">
        <v>21</v>
      </c>
      <c r="L29" s="48" t="s">
        <v>1578</v>
      </c>
      <c r="M29" s="48">
        <v>1</v>
      </c>
      <c r="N29" s="48">
        <v>56</v>
      </c>
      <c r="O29" s="48"/>
      <c r="P29" s="48"/>
      <c r="Q29" s="48"/>
      <c r="R29" s="48"/>
      <c r="S29" s="48"/>
      <c r="T29" s="48" t="s">
        <v>1692</v>
      </c>
      <c r="U29" s="48"/>
      <c r="V29" s="48"/>
      <c r="W29" s="48" t="str">
        <f>VLOOKUP(I:I,[11]Sheet2!A$1:B$65536,2,0)</f>
        <v>OŠ Jelkovec</v>
      </c>
      <c r="X29" s="40"/>
      <c r="Y29" s="40"/>
      <c r="BA29" s="3"/>
      <c r="BB29" t="s">
        <v>92</v>
      </c>
      <c r="BC29" s="3"/>
    </row>
    <row r="30" spans="1:55" x14ac:dyDescent="0.25">
      <c r="A30" s="47">
        <v>23</v>
      </c>
      <c r="B30" s="48" t="s">
        <v>1693</v>
      </c>
      <c r="C30" s="48" t="s">
        <v>1694</v>
      </c>
      <c r="D30" s="48" t="s">
        <v>63</v>
      </c>
      <c r="E30" s="48">
        <v>45</v>
      </c>
      <c r="F30" s="48" t="s">
        <v>49</v>
      </c>
      <c r="G30" s="48" t="s">
        <v>1695</v>
      </c>
      <c r="H30" s="48" t="s">
        <v>1696</v>
      </c>
      <c r="I30" s="48">
        <v>2199</v>
      </c>
      <c r="J30" s="48" t="s">
        <v>1577</v>
      </c>
      <c r="K30" s="48">
        <v>21</v>
      </c>
      <c r="L30" s="48" t="s">
        <v>1578</v>
      </c>
      <c r="M30" s="48">
        <v>1</v>
      </c>
      <c r="N30" s="48">
        <v>56</v>
      </c>
      <c r="O30" s="48"/>
      <c r="P30" s="48"/>
      <c r="Q30" s="48"/>
      <c r="R30" s="48"/>
      <c r="S30" s="48"/>
      <c r="T30" s="48" t="s">
        <v>1697</v>
      </c>
      <c r="U30" s="48"/>
      <c r="V30" s="48"/>
      <c r="W30" s="48" t="str">
        <f>VLOOKUP(I:I,[12]Sheet2!A$1:B$65536,2,0)</f>
        <v>OŠ Josipa Jurja Strossmayera - Zagreb</v>
      </c>
      <c r="X30" s="41" t="s">
        <v>1698</v>
      </c>
      <c r="Y30" s="40" t="s">
        <v>1577</v>
      </c>
      <c r="BA30" s="3"/>
      <c r="BB30" t="s">
        <v>93</v>
      </c>
      <c r="BC30" s="3"/>
    </row>
    <row r="31" spans="1:55" x14ac:dyDescent="0.25">
      <c r="A31" s="47">
        <v>24</v>
      </c>
      <c r="B31" s="48" t="s">
        <v>1699</v>
      </c>
      <c r="C31" s="48" t="s">
        <v>1700</v>
      </c>
      <c r="D31" s="48" t="s">
        <v>63</v>
      </c>
      <c r="E31" s="48">
        <v>45</v>
      </c>
      <c r="F31" s="48" t="s">
        <v>49</v>
      </c>
      <c r="G31" s="48" t="s">
        <v>1695</v>
      </c>
      <c r="H31" s="48" t="s">
        <v>1696</v>
      </c>
      <c r="I31" s="48">
        <v>2199</v>
      </c>
      <c r="J31" s="48" t="s">
        <v>1577</v>
      </c>
      <c r="K31" s="48">
        <v>21</v>
      </c>
      <c r="L31" s="48" t="s">
        <v>1578</v>
      </c>
      <c r="M31" s="48">
        <v>2</v>
      </c>
      <c r="N31" s="48">
        <v>56</v>
      </c>
      <c r="O31" s="48"/>
      <c r="P31" s="48"/>
      <c r="Q31" s="48"/>
      <c r="R31" s="48"/>
      <c r="S31" s="48"/>
      <c r="T31" s="48" t="s">
        <v>1701</v>
      </c>
      <c r="U31" s="48"/>
      <c r="V31" s="48"/>
      <c r="W31" s="48" t="str">
        <f>VLOOKUP(I:I,[12]Sheet2!A$1:B$65536,2,0)</f>
        <v>OŠ Josipa Jurja Strossmayera - Zagreb</v>
      </c>
      <c r="X31" s="40" t="s">
        <v>1702</v>
      </c>
      <c r="Y31" s="40" t="s">
        <v>1577</v>
      </c>
      <c r="BA31" s="3"/>
      <c r="BB31" t="s">
        <v>94</v>
      </c>
      <c r="BC31" s="3"/>
    </row>
    <row r="32" spans="1:55" x14ac:dyDescent="0.25">
      <c r="A32" s="47">
        <v>25</v>
      </c>
      <c r="B32" s="48" t="s">
        <v>1703</v>
      </c>
      <c r="C32" s="48" t="s">
        <v>1704</v>
      </c>
      <c r="D32" s="48" t="s">
        <v>63</v>
      </c>
      <c r="E32" s="48">
        <v>45</v>
      </c>
      <c r="F32" s="48" t="s">
        <v>49</v>
      </c>
      <c r="G32" s="48" t="s">
        <v>1595</v>
      </c>
      <c r="H32" s="48" t="s">
        <v>1705</v>
      </c>
      <c r="I32" s="48">
        <v>2261</v>
      </c>
      <c r="J32" s="48" t="s">
        <v>1577</v>
      </c>
      <c r="K32" s="48">
        <v>21</v>
      </c>
      <c r="L32" s="48" t="s">
        <v>1578</v>
      </c>
      <c r="M32" s="48">
        <v>1</v>
      </c>
      <c r="N32" s="48">
        <v>56</v>
      </c>
      <c r="O32" s="48"/>
      <c r="P32" s="48"/>
      <c r="Q32" s="48"/>
      <c r="R32" s="48"/>
      <c r="S32" s="48"/>
      <c r="T32" s="48" t="s">
        <v>1706</v>
      </c>
      <c r="U32" s="48"/>
      <c r="V32" s="48"/>
      <c r="W32" s="48" t="str">
        <f>VLOOKUP(I:I,[13]Sheet2!A$1:B$65536,2,0)</f>
        <v>OŠ Josipa Račića</v>
      </c>
      <c r="X32" s="40" t="s">
        <v>1707</v>
      </c>
      <c r="Y32" s="40" t="s">
        <v>1577</v>
      </c>
      <c r="BA32" s="3"/>
      <c r="BB32" t="s">
        <v>95</v>
      </c>
      <c r="BC32" s="3"/>
    </row>
    <row r="33" spans="1:55" x14ac:dyDescent="0.25">
      <c r="A33" s="47">
        <v>26</v>
      </c>
      <c r="B33" s="48" t="s">
        <v>1708</v>
      </c>
      <c r="C33" s="48" t="s">
        <v>1709</v>
      </c>
      <c r="D33" s="48" t="s">
        <v>63</v>
      </c>
      <c r="E33" s="48">
        <v>45</v>
      </c>
      <c r="F33" s="48" t="s">
        <v>49</v>
      </c>
      <c r="G33" s="48" t="s">
        <v>1710</v>
      </c>
      <c r="H33" s="48" t="s">
        <v>1711</v>
      </c>
      <c r="I33" s="49">
        <v>2254</v>
      </c>
      <c r="J33" s="48" t="s">
        <v>1577</v>
      </c>
      <c r="K33" s="48">
        <v>21</v>
      </c>
      <c r="L33" s="48" t="s">
        <v>1578</v>
      </c>
      <c r="M33" s="48">
        <v>2</v>
      </c>
      <c r="N33" s="48">
        <v>56</v>
      </c>
      <c r="O33" s="48"/>
      <c r="P33" s="48"/>
      <c r="Q33" s="48"/>
      <c r="R33" s="48"/>
      <c r="S33" s="48"/>
      <c r="T33" s="48" t="s">
        <v>1712</v>
      </c>
      <c r="U33" s="48"/>
      <c r="V33" s="48"/>
      <c r="W33" s="48" t="s">
        <v>802</v>
      </c>
      <c r="X33" s="40" t="s">
        <v>1713</v>
      </c>
      <c r="Y33" s="40" t="s">
        <v>1577</v>
      </c>
      <c r="BA33" s="3"/>
      <c r="BB33" t="s">
        <v>96</v>
      </c>
      <c r="BC33" s="3"/>
    </row>
    <row r="34" spans="1:55" x14ac:dyDescent="0.25">
      <c r="A34" s="47">
        <v>27</v>
      </c>
      <c r="B34" s="48" t="s">
        <v>1714</v>
      </c>
      <c r="C34" s="48" t="s">
        <v>1715</v>
      </c>
      <c r="D34" s="48" t="s">
        <v>63</v>
      </c>
      <c r="E34" s="48">
        <v>45</v>
      </c>
      <c r="F34" s="48" t="s">
        <v>49</v>
      </c>
      <c r="G34" s="48" t="s">
        <v>1716</v>
      </c>
      <c r="H34" s="48" t="s">
        <v>1717</v>
      </c>
      <c r="I34" s="48">
        <v>2278</v>
      </c>
      <c r="J34" s="48" t="s">
        <v>1577</v>
      </c>
      <c r="K34" s="48">
        <v>21</v>
      </c>
      <c r="L34" s="48" t="s">
        <v>1578</v>
      </c>
      <c r="M34" s="48">
        <v>1</v>
      </c>
      <c r="N34" s="48">
        <v>56</v>
      </c>
      <c r="O34" s="48"/>
      <c r="P34" s="48"/>
      <c r="Q34" s="48"/>
      <c r="R34" s="48"/>
      <c r="S34" s="48"/>
      <c r="T34" s="48" t="s">
        <v>1718</v>
      </c>
      <c r="U34" s="48"/>
      <c r="V34" s="48"/>
      <c r="W34" s="48" t="str">
        <f>VLOOKUP(I:I,[14]Sheet2!A$1:B$65536,2,0)</f>
        <v>OŠ Marina Držića - Zagreb</v>
      </c>
      <c r="X34" s="40" t="s">
        <v>1719</v>
      </c>
      <c r="Y34" s="40" t="s">
        <v>1577</v>
      </c>
      <c r="BA34" s="3"/>
      <c r="BB34" t="s">
        <v>97</v>
      </c>
      <c r="BC34" s="3"/>
    </row>
    <row r="35" spans="1:55" x14ac:dyDescent="0.25">
      <c r="A35" s="47">
        <v>28</v>
      </c>
      <c r="B35" s="48" t="s">
        <v>1720</v>
      </c>
      <c r="C35" s="48" t="s">
        <v>1721</v>
      </c>
      <c r="D35" s="48" t="s">
        <v>63</v>
      </c>
      <c r="E35" s="48">
        <v>45</v>
      </c>
      <c r="F35" s="48" t="s">
        <v>49</v>
      </c>
      <c r="G35" s="48" t="s">
        <v>1651</v>
      </c>
      <c r="H35" s="48" t="s">
        <v>1652</v>
      </c>
      <c r="I35" s="48">
        <v>2265</v>
      </c>
      <c r="J35" s="48" t="s">
        <v>1577</v>
      </c>
      <c r="K35" s="48">
        <v>21</v>
      </c>
      <c r="L35" s="48" t="s">
        <v>1578</v>
      </c>
      <c r="M35" s="48">
        <v>2</v>
      </c>
      <c r="N35" s="48">
        <v>56</v>
      </c>
      <c r="O35" s="48"/>
      <c r="P35" s="48"/>
      <c r="Q35" s="48"/>
      <c r="R35" s="48"/>
      <c r="S35" s="48"/>
      <c r="T35" s="48" t="s">
        <v>1722</v>
      </c>
      <c r="U35" s="48"/>
      <c r="V35" s="48"/>
      <c r="W35" s="48" t="str">
        <f>VLOOKUP(I:I,[8]Sheet2!A$1:B$65536,2,0)</f>
        <v>OŠ Matije Gupca - Zagreb</v>
      </c>
      <c r="X35" s="40" t="s">
        <v>1723</v>
      </c>
      <c r="Y35" s="40" t="s">
        <v>1577</v>
      </c>
      <c r="BA35" s="3"/>
      <c r="BB35" t="s">
        <v>98</v>
      </c>
      <c r="BC35" s="3"/>
    </row>
    <row r="36" spans="1:55" x14ac:dyDescent="0.25">
      <c r="A36" s="47">
        <v>29</v>
      </c>
      <c r="B36" s="48" t="s">
        <v>1724</v>
      </c>
      <c r="C36" s="48" t="s">
        <v>1725</v>
      </c>
      <c r="D36" s="48" t="s">
        <v>63</v>
      </c>
      <c r="E36" s="48">
        <v>45</v>
      </c>
      <c r="F36" s="48" t="s">
        <v>49</v>
      </c>
      <c r="G36" s="48" t="s">
        <v>1726</v>
      </c>
      <c r="H36" s="48" t="s">
        <v>1727</v>
      </c>
      <c r="I36" s="48">
        <v>2194</v>
      </c>
      <c r="J36" s="48" t="s">
        <v>1577</v>
      </c>
      <c r="K36" s="48">
        <v>21</v>
      </c>
      <c r="L36" s="48" t="s">
        <v>1578</v>
      </c>
      <c r="M36" s="48">
        <v>1</v>
      </c>
      <c r="N36" s="48">
        <v>56</v>
      </c>
      <c r="O36" s="48"/>
      <c r="P36" s="48"/>
      <c r="Q36" s="48"/>
      <c r="R36" s="48"/>
      <c r="S36" s="48"/>
      <c r="T36" s="48" t="s">
        <v>1728</v>
      </c>
      <c r="U36" s="48"/>
      <c r="V36" s="48"/>
      <c r="W36" s="48" t="s">
        <v>857</v>
      </c>
      <c r="X36" s="40" t="s">
        <v>1729</v>
      </c>
      <c r="Y36" s="40" t="s">
        <v>1577</v>
      </c>
      <c r="BA36" s="3"/>
      <c r="BB36" t="s">
        <v>99</v>
      </c>
      <c r="BC36" s="3"/>
    </row>
    <row r="37" spans="1:55" x14ac:dyDescent="0.25">
      <c r="A37" s="47">
        <v>30</v>
      </c>
      <c r="B37" s="54" t="s">
        <v>1670</v>
      </c>
      <c r="C37" s="48" t="s">
        <v>1730</v>
      </c>
      <c r="D37" s="48" t="s">
        <v>63</v>
      </c>
      <c r="E37" s="48">
        <v>45</v>
      </c>
      <c r="F37" s="48" t="s">
        <v>49</v>
      </c>
      <c r="G37" s="48" t="s">
        <v>1595</v>
      </c>
      <c r="H37" s="48" t="s">
        <v>1731</v>
      </c>
      <c r="I37" s="48">
        <v>2299</v>
      </c>
      <c r="J37" s="48" t="s">
        <v>1577</v>
      </c>
      <c r="K37" s="48">
        <v>21</v>
      </c>
      <c r="L37" s="48" t="s">
        <v>1578</v>
      </c>
      <c r="M37" s="48">
        <v>1</v>
      </c>
      <c r="N37" s="48">
        <v>56</v>
      </c>
      <c r="O37" s="48"/>
      <c r="P37" s="48"/>
      <c r="Q37" s="48"/>
      <c r="R37" s="48"/>
      <c r="S37" s="48"/>
      <c r="T37" s="48" t="s">
        <v>1732</v>
      </c>
      <c r="U37" s="48"/>
      <c r="V37" s="48"/>
      <c r="W37" s="48" t="str">
        <f>VLOOKUP(I:I,[15]Sheet2!A$1:B$65536,2,0)</f>
        <v>OŠ Mladost - Zagreb</v>
      </c>
      <c r="X37" s="40"/>
      <c r="Y37" s="40"/>
      <c r="BA37" s="3"/>
      <c r="BB37" t="s">
        <v>100</v>
      </c>
      <c r="BC37" s="3"/>
    </row>
    <row r="38" spans="1:55" x14ac:dyDescent="0.25">
      <c r="A38" s="47">
        <v>31</v>
      </c>
      <c r="B38" s="48" t="s">
        <v>1724</v>
      </c>
      <c r="C38" s="48" t="s">
        <v>1733</v>
      </c>
      <c r="D38" s="48" t="s">
        <v>63</v>
      </c>
      <c r="E38" s="48">
        <v>45</v>
      </c>
      <c r="F38" s="48" t="s">
        <v>49</v>
      </c>
      <c r="G38" s="48" t="s">
        <v>1582</v>
      </c>
      <c r="H38" s="48" t="s">
        <v>1583</v>
      </c>
      <c r="I38" s="48">
        <v>2268</v>
      </c>
      <c r="J38" s="48" t="s">
        <v>1577</v>
      </c>
      <c r="K38" s="48">
        <v>21</v>
      </c>
      <c r="L38" s="48" t="s">
        <v>1578</v>
      </c>
      <c r="M38" s="48">
        <v>2</v>
      </c>
      <c r="N38" s="48">
        <v>56</v>
      </c>
      <c r="O38" s="48"/>
      <c r="P38" s="48"/>
      <c r="Q38" s="48"/>
      <c r="R38" s="48"/>
      <c r="S38" s="48"/>
      <c r="T38" s="48" t="s">
        <v>1734</v>
      </c>
      <c r="U38" s="48"/>
      <c r="V38" s="48"/>
      <c r="W38" s="48" t="s">
        <v>1571</v>
      </c>
      <c r="X38" s="40" t="s">
        <v>1735</v>
      </c>
      <c r="Y38" s="40" t="s">
        <v>1577</v>
      </c>
      <c r="BA38" s="3"/>
      <c r="BB38" t="s">
        <v>101</v>
      </c>
      <c r="BC38" s="3"/>
    </row>
    <row r="39" spans="1:55" x14ac:dyDescent="0.25">
      <c r="A39" s="47">
        <v>32</v>
      </c>
      <c r="B39" s="55" t="s">
        <v>1638</v>
      </c>
      <c r="C39" s="55" t="s">
        <v>1736</v>
      </c>
      <c r="D39" s="50" t="s">
        <v>63</v>
      </c>
      <c r="E39" s="52">
        <v>45</v>
      </c>
      <c r="F39" s="48" t="s">
        <v>49</v>
      </c>
      <c r="G39" s="50" t="s">
        <v>1737</v>
      </c>
      <c r="H39" s="50" t="s">
        <v>1617</v>
      </c>
      <c r="I39" s="49">
        <v>2206</v>
      </c>
      <c r="J39" s="50" t="s">
        <v>1577</v>
      </c>
      <c r="K39" s="52">
        <v>21</v>
      </c>
      <c r="L39" s="52" t="s">
        <v>1578</v>
      </c>
      <c r="M39" s="52">
        <v>1</v>
      </c>
      <c r="N39" s="52">
        <v>56</v>
      </c>
      <c r="O39" s="52"/>
      <c r="P39" s="52"/>
      <c r="Q39" s="52"/>
      <c r="R39" s="52"/>
      <c r="S39" s="52"/>
      <c r="T39" s="50" t="s">
        <v>1738</v>
      </c>
      <c r="U39" s="52"/>
      <c r="V39" s="52"/>
      <c r="W39" s="49" t="s">
        <v>902</v>
      </c>
      <c r="X39" s="41">
        <v>38429</v>
      </c>
      <c r="Y39" s="40" t="s">
        <v>1577</v>
      </c>
      <c r="BA39" s="3"/>
      <c r="BB39" t="s">
        <v>102</v>
      </c>
      <c r="BC39" s="3"/>
    </row>
    <row r="40" spans="1:55" x14ac:dyDescent="0.25">
      <c r="A40" s="47">
        <v>33</v>
      </c>
      <c r="B40" s="48" t="s">
        <v>1739</v>
      </c>
      <c r="C40" s="48" t="s">
        <v>1740</v>
      </c>
      <c r="D40" s="48" t="s">
        <v>63</v>
      </c>
      <c r="E40" s="48">
        <v>45</v>
      </c>
      <c r="F40" s="48" t="s">
        <v>49</v>
      </c>
      <c r="G40" s="48" t="s">
        <v>1616</v>
      </c>
      <c r="H40" s="48" t="s">
        <v>1617</v>
      </c>
      <c r="I40" s="48">
        <v>2266</v>
      </c>
      <c r="J40" s="48" t="s">
        <v>1577</v>
      </c>
      <c r="K40" s="48">
        <v>21</v>
      </c>
      <c r="L40" s="48" t="s">
        <v>1578</v>
      </c>
      <c r="M40" s="48">
        <v>2</v>
      </c>
      <c r="N40" s="48">
        <v>56</v>
      </c>
      <c r="O40" s="48"/>
      <c r="P40" s="48"/>
      <c r="Q40" s="48"/>
      <c r="R40" s="48"/>
      <c r="S40" s="48"/>
      <c r="T40" s="48" t="s">
        <v>1741</v>
      </c>
      <c r="U40" s="48"/>
      <c r="V40" s="48"/>
      <c r="W40" s="48" t="str">
        <f>VLOOKUP(I:I,[4]Sheet2!A$1:B$65536,2,0)</f>
        <v>OŠ Rudeš</v>
      </c>
      <c r="X40" s="40"/>
      <c r="Y40" s="40"/>
      <c r="BA40" s="3"/>
      <c r="BB40" t="s">
        <v>103</v>
      </c>
      <c r="BC40" s="3"/>
    </row>
    <row r="41" spans="1:55" x14ac:dyDescent="0.25">
      <c r="A41" s="47">
        <v>34</v>
      </c>
      <c r="B41" s="48" t="s">
        <v>1742</v>
      </c>
      <c r="C41" s="48" t="s">
        <v>1743</v>
      </c>
      <c r="D41" s="48" t="s">
        <v>63</v>
      </c>
      <c r="E41" s="48">
        <v>45</v>
      </c>
      <c r="F41" s="48" t="s">
        <v>49</v>
      </c>
      <c r="G41" s="48" t="s">
        <v>1744</v>
      </c>
      <c r="H41" s="48" t="s">
        <v>1745</v>
      </c>
      <c r="I41" s="48">
        <v>2271</v>
      </c>
      <c r="J41" s="48" t="s">
        <v>1577</v>
      </c>
      <c r="K41" s="48">
        <v>21</v>
      </c>
      <c r="L41" s="48" t="s">
        <v>1578</v>
      </c>
      <c r="M41" s="48">
        <v>1</v>
      </c>
      <c r="N41" s="48">
        <v>56</v>
      </c>
      <c r="O41" s="48"/>
      <c r="P41" s="48"/>
      <c r="Q41" s="48"/>
      <c r="R41" s="48"/>
      <c r="S41" s="48"/>
      <c r="T41" s="48" t="s">
        <v>1746</v>
      </c>
      <c r="U41" s="48"/>
      <c r="V41" s="48"/>
      <c r="W41" s="48" t="str">
        <f>VLOOKUP(I:I,[16]Sheet2!A$1:B$65536,2,0)</f>
        <v>OŠ Vrbani</v>
      </c>
      <c r="X41" s="40"/>
      <c r="Y41" s="40"/>
      <c r="BA41" s="3"/>
      <c r="BB41" t="s">
        <v>104</v>
      </c>
      <c r="BC41" s="3"/>
    </row>
    <row r="42" spans="1:55" x14ac:dyDescent="0.25">
      <c r="A42" s="47">
        <v>35</v>
      </c>
      <c r="B42" s="48" t="s">
        <v>1747</v>
      </c>
      <c r="C42" s="48" t="s">
        <v>1748</v>
      </c>
      <c r="D42" s="48" t="s">
        <v>63</v>
      </c>
      <c r="E42" s="48">
        <v>45</v>
      </c>
      <c r="F42" s="48" t="s">
        <v>49</v>
      </c>
      <c r="G42" s="48" t="s">
        <v>1749</v>
      </c>
      <c r="H42" s="48" t="s">
        <v>1750</v>
      </c>
      <c r="I42" s="48">
        <v>2342</v>
      </c>
      <c r="J42" s="48" t="s">
        <v>1577</v>
      </c>
      <c r="K42" s="48">
        <v>21</v>
      </c>
      <c r="L42" s="48" t="s">
        <v>1578</v>
      </c>
      <c r="M42" s="48">
        <v>1</v>
      </c>
      <c r="N42" s="48">
        <v>56</v>
      </c>
      <c r="O42" s="48"/>
      <c r="P42" s="48"/>
      <c r="Q42" s="48"/>
      <c r="R42" s="48"/>
      <c r="S42" s="48"/>
      <c r="T42" s="48" t="s">
        <v>1751</v>
      </c>
      <c r="U42" s="48"/>
      <c r="V42" s="48"/>
      <c r="W42" s="48" t="str">
        <f>VLOOKUP(I:I,[17]Sheet2!A$1:B$65536,2,0)</f>
        <v>Škola kreativnog razvoja dr.Časl</v>
      </c>
      <c r="X42" s="40" t="s">
        <v>1752</v>
      </c>
      <c r="Y42" s="40" t="s">
        <v>1753</v>
      </c>
      <c r="BA42" s="3"/>
      <c r="BB42" t="s">
        <v>105</v>
      </c>
      <c r="BC42" s="3"/>
    </row>
    <row r="43" spans="1:55" x14ac:dyDescent="0.25">
      <c r="A43" s="47">
        <v>36</v>
      </c>
      <c r="B43" s="48" t="s">
        <v>1644</v>
      </c>
      <c r="C43" s="48" t="s">
        <v>1754</v>
      </c>
      <c r="D43" s="48" t="s">
        <v>63</v>
      </c>
      <c r="E43" s="48">
        <v>45</v>
      </c>
      <c r="F43" s="48" t="s">
        <v>49</v>
      </c>
      <c r="G43" s="48" t="s">
        <v>1575</v>
      </c>
      <c r="H43" s="48" t="s">
        <v>1576</v>
      </c>
      <c r="I43" s="48">
        <v>2270</v>
      </c>
      <c r="J43" s="48" t="s">
        <v>1577</v>
      </c>
      <c r="K43" s="48">
        <v>21</v>
      </c>
      <c r="L43" s="48" t="s">
        <v>1578</v>
      </c>
      <c r="M43" s="47">
        <v>2</v>
      </c>
      <c r="N43" s="48">
        <v>55</v>
      </c>
      <c r="O43" s="48"/>
      <c r="P43" s="48"/>
      <c r="Q43" s="48"/>
      <c r="R43" s="48"/>
      <c r="S43" s="48"/>
      <c r="T43" s="48" t="s">
        <v>1755</v>
      </c>
      <c r="U43" s="48"/>
      <c r="V43" s="48"/>
      <c r="W43" s="48" t="str">
        <f>VLOOKUP(I:I,[1]Sheet2!A$1:B$65536,2,0)</f>
        <v>OŠ Alojzija Stepinca</v>
      </c>
      <c r="X43" s="40"/>
      <c r="Y43" s="40"/>
      <c r="BA43" s="3"/>
      <c r="BB43" t="s">
        <v>106</v>
      </c>
      <c r="BC43" s="3"/>
    </row>
    <row r="44" spans="1:55" x14ac:dyDescent="0.25">
      <c r="A44" s="47">
        <v>37</v>
      </c>
      <c r="B44" s="48" t="s">
        <v>1614</v>
      </c>
      <c r="C44" s="48" t="s">
        <v>1756</v>
      </c>
      <c r="D44" s="48" t="s">
        <v>63</v>
      </c>
      <c r="E44" s="48">
        <v>45</v>
      </c>
      <c r="F44" s="48" t="s">
        <v>49</v>
      </c>
      <c r="G44" s="48" t="s">
        <v>1666</v>
      </c>
      <c r="H44" s="48" t="s">
        <v>1667</v>
      </c>
      <c r="I44" s="48">
        <v>2247</v>
      </c>
      <c r="J44" s="48" t="s">
        <v>1577</v>
      </c>
      <c r="K44" s="48">
        <v>21</v>
      </c>
      <c r="L44" s="48" t="s">
        <v>1577</v>
      </c>
      <c r="M44" s="48">
        <v>2</v>
      </c>
      <c r="N44" s="48">
        <v>55</v>
      </c>
      <c r="O44" s="48"/>
      <c r="P44" s="48"/>
      <c r="Q44" s="48"/>
      <c r="R44" s="48"/>
      <c r="S44" s="48"/>
      <c r="T44" s="48" t="s">
        <v>1757</v>
      </c>
      <c r="U44" s="48"/>
      <c r="V44" s="48"/>
      <c r="W44" s="48" t="str">
        <f>VLOOKUP(I:I,[18]Sheet2!A$1:B$65536,2,0)</f>
        <v>OŠ Ante Kovačića - Zagreb</v>
      </c>
      <c r="X44" s="40" t="s">
        <v>1758</v>
      </c>
      <c r="Y44" s="40" t="s">
        <v>1577</v>
      </c>
      <c r="BA44" s="3"/>
      <c r="BB44" t="s">
        <v>107</v>
      </c>
      <c r="BC44" s="3"/>
    </row>
    <row r="45" spans="1:55" x14ac:dyDescent="0.25">
      <c r="A45" s="47">
        <v>38</v>
      </c>
      <c r="B45" s="48" t="s">
        <v>1716</v>
      </c>
      <c r="C45" s="48" t="s">
        <v>1759</v>
      </c>
      <c r="D45" s="48" t="s">
        <v>63</v>
      </c>
      <c r="E45" s="48">
        <v>45</v>
      </c>
      <c r="F45" s="48" t="s">
        <v>49</v>
      </c>
      <c r="G45" s="48" t="s">
        <v>1760</v>
      </c>
      <c r="H45" s="48" t="s">
        <v>1761</v>
      </c>
      <c r="I45" s="48">
        <v>2208</v>
      </c>
      <c r="J45" s="48" t="s">
        <v>1577</v>
      </c>
      <c r="K45" s="48">
        <v>21</v>
      </c>
      <c r="L45" s="48" t="s">
        <v>1578</v>
      </c>
      <c r="M45" s="48">
        <v>1</v>
      </c>
      <c r="N45" s="48">
        <v>55</v>
      </c>
      <c r="O45" s="48"/>
      <c r="P45" s="48"/>
      <c r="Q45" s="48"/>
      <c r="R45" s="48"/>
      <c r="S45" s="48"/>
      <c r="T45" s="48" t="s">
        <v>1762</v>
      </c>
      <c r="U45" s="48"/>
      <c r="V45" s="48"/>
      <c r="W45" s="48" t="str">
        <f>VLOOKUP(I:I,[19]Sheet2!A$1:B$65536,2,0)</f>
        <v>OŠ Antuna Mihanovića - Zagreb</v>
      </c>
      <c r="X45" s="40"/>
      <c r="Y45" s="40"/>
      <c r="BA45" s="3"/>
      <c r="BB45" t="s">
        <v>108</v>
      </c>
      <c r="BC45" s="3"/>
    </row>
    <row r="46" spans="1:55" x14ac:dyDescent="0.25">
      <c r="A46" s="47">
        <v>39</v>
      </c>
      <c r="B46" s="48" t="s">
        <v>1763</v>
      </c>
      <c r="C46" s="48" t="s">
        <v>1764</v>
      </c>
      <c r="D46" s="48" t="s">
        <v>63</v>
      </c>
      <c r="E46" s="48">
        <v>45</v>
      </c>
      <c r="F46" s="48" t="s">
        <v>49</v>
      </c>
      <c r="G46" s="48" t="s">
        <v>1644</v>
      </c>
      <c r="H46" s="48" t="s">
        <v>1765</v>
      </c>
      <c r="I46" s="49">
        <v>2907</v>
      </c>
      <c r="J46" s="48" t="s">
        <v>1577</v>
      </c>
      <c r="K46" s="48">
        <v>21</v>
      </c>
      <c r="L46" s="48" t="s">
        <v>1578</v>
      </c>
      <c r="M46" s="48">
        <v>1</v>
      </c>
      <c r="N46" s="48">
        <v>55</v>
      </c>
      <c r="O46" s="48"/>
      <c r="P46" s="48"/>
      <c r="Q46" s="48"/>
      <c r="R46" s="48"/>
      <c r="S46" s="48"/>
      <c r="T46" s="48" t="s">
        <v>1766</v>
      </c>
      <c r="U46" s="48"/>
      <c r="V46" s="48"/>
      <c r="W46" s="48" t="str">
        <f>VLOOKUP(I:I,[20]Sheet2!A$1:B$65536,2,0)</f>
        <v>OŠ Bartola Kašića - Zagreb</v>
      </c>
      <c r="X46" s="40"/>
      <c r="Y46" s="40"/>
      <c r="BA46" s="3"/>
      <c r="BB46" t="s">
        <v>109</v>
      </c>
      <c r="BC46" s="3"/>
    </row>
    <row r="47" spans="1:55" x14ac:dyDescent="0.25">
      <c r="A47" s="47">
        <v>40</v>
      </c>
      <c r="B47" s="48" t="s">
        <v>1684</v>
      </c>
      <c r="C47" s="48" t="s">
        <v>1767</v>
      </c>
      <c r="D47" s="48" t="s">
        <v>63</v>
      </c>
      <c r="E47" s="48">
        <v>45</v>
      </c>
      <c r="F47" s="48" t="s">
        <v>49</v>
      </c>
      <c r="G47" s="48" t="s">
        <v>1768</v>
      </c>
      <c r="H47" s="48" t="s">
        <v>1769</v>
      </c>
      <c r="I47" s="48">
        <v>2882</v>
      </c>
      <c r="J47" s="48" t="s">
        <v>1577</v>
      </c>
      <c r="K47" s="48">
        <v>21</v>
      </c>
      <c r="L47" s="48" t="s">
        <v>1578</v>
      </c>
      <c r="M47" s="48">
        <v>1</v>
      </c>
      <c r="N47" s="48">
        <v>55</v>
      </c>
      <c r="O47" s="48"/>
      <c r="P47" s="48"/>
      <c r="Q47" s="48"/>
      <c r="R47" s="48"/>
      <c r="S47" s="48"/>
      <c r="T47" s="48" t="s">
        <v>1770</v>
      </c>
      <c r="U47" s="48"/>
      <c r="V47" s="48"/>
      <c r="W47" s="48" t="str">
        <f>VLOOKUP(I:I,[21]Sheet2!A$1:B$65536,2,0)</f>
        <v>OŠ Borovje</v>
      </c>
      <c r="X47" s="40" t="s">
        <v>1771</v>
      </c>
      <c r="Y47" s="40" t="s">
        <v>1772</v>
      </c>
      <c r="BA47" s="3"/>
      <c r="BB47" t="s">
        <v>110</v>
      </c>
      <c r="BC47" s="3"/>
    </row>
    <row r="48" spans="1:55" x14ac:dyDescent="0.25">
      <c r="A48" s="47">
        <v>41</v>
      </c>
      <c r="B48" s="48" t="s">
        <v>1773</v>
      </c>
      <c r="C48" s="48" t="s">
        <v>1774</v>
      </c>
      <c r="D48" s="48" t="s">
        <v>63</v>
      </c>
      <c r="E48" s="48">
        <v>45</v>
      </c>
      <c r="F48" s="48" t="s">
        <v>49</v>
      </c>
      <c r="G48" s="48" t="s">
        <v>1635</v>
      </c>
      <c r="H48" s="48" t="s">
        <v>1775</v>
      </c>
      <c r="I48" s="48">
        <v>2248</v>
      </c>
      <c r="J48" s="48" t="s">
        <v>1577</v>
      </c>
      <c r="K48" s="48">
        <v>21</v>
      </c>
      <c r="L48" s="48" t="s">
        <v>1578</v>
      </c>
      <c r="M48" s="48">
        <v>1</v>
      </c>
      <c r="N48" s="48">
        <v>55</v>
      </c>
      <c r="O48" s="48"/>
      <c r="P48" s="48"/>
      <c r="Q48" s="48"/>
      <c r="R48" s="48"/>
      <c r="S48" s="48"/>
      <c r="T48" s="48" t="s">
        <v>1776</v>
      </c>
      <c r="U48" s="48"/>
      <c r="V48" s="48"/>
      <c r="W48" s="48" t="s">
        <v>523</v>
      </c>
      <c r="X48" s="40" t="s">
        <v>1777</v>
      </c>
      <c r="Y48" s="40" t="s">
        <v>1577</v>
      </c>
      <c r="BA48" s="3"/>
      <c r="BB48" t="s">
        <v>111</v>
      </c>
      <c r="BC48" s="3"/>
    </row>
    <row r="49" spans="1:55" x14ac:dyDescent="0.25">
      <c r="A49" s="47">
        <v>42</v>
      </c>
      <c r="B49" s="48" t="s">
        <v>1592</v>
      </c>
      <c r="C49" s="48" t="s">
        <v>1778</v>
      </c>
      <c r="D49" s="48" t="s">
        <v>63</v>
      </c>
      <c r="E49" s="48">
        <v>45</v>
      </c>
      <c r="F49" s="48" t="s">
        <v>49</v>
      </c>
      <c r="G49" s="48" t="s">
        <v>1603</v>
      </c>
      <c r="H49" s="48" t="s">
        <v>1604</v>
      </c>
      <c r="I49" s="49">
        <v>2193</v>
      </c>
      <c r="J49" s="48" t="s">
        <v>1577</v>
      </c>
      <c r="K49" s="48">
        <v>21</v>
      </c>
      <c r="L49" s="48" t="s">
        <v>1578</v>
      </c>
      <c r="M49" s="48">
        <v>2</v>
      </c>
      <c r="N49" s="48">
        <v>55</v>
      </c>
      <c r="O49" s="48"/>
      <c r="P49" s="48"/>
      <c r="Q49" s="48"/>
      <c r="R49" s="48"/>
      <c r="S49" s="48"/>
      <c r="T49" s="48" t="s">
        <v>1779</v>
      </c>
      <c r="U49" s="48"/>
      <c r="V49" s="48"/>
      <c r="W49" s="48" t="str">
        <f>VLOOKUP(I:I,[22]Sheet2!A$1:B$65536,2,0)</f>
        <v>OŠ Jabukovac - Zagreb</v>
      </c>
      <c r="X49" s="40" t="s">
        <v>1780</v>
      </c>
      <c r="Y49" s="40" t="s">
        <v>1577</v>
      </c>
      <c r="BA49" s="3"/>
      <c r="BB49" t="s">
        <v>112</v>
      </c>
      <c r="BC49" s="3"/>
    </row>
    <row r="50" spans="1:55" x14ac:dyDescent="0.25">
      <c r="A50" s="47">
        <v>43</v>
      </c>
      <c r="B50" s="48" t="s">
        <v>1781</v>
      </c>
      <c r="C50" s="48" t="s">
        <v>1782</v>
      </c>
      <c r="D50" s="48" t="s">
        <v>63</v>
      </c>
      <c r="E50" s="48">
        <v>45</v>
      </c>
      <c r="F50" s="48" t="s">
        <v>49</v>
      </c>
      <c r="G50" s="48" t="s">
        <v>1695</v>
      </c>
      <c r="H50" s="48" t="s">
        <v>1696</v>
      </c>
      <c r="I50" s="48">
        <v>2199</v>
      </c>
      <c r="J50" s="48" t="s">
        <v>1577</v>
      </c>
      <c r="K50" s="48">
        <v>21</v>
      </c>
      <c r="L50" s="48" t="s">
        <v>1578</v>
      </c>
      <c r="M50" s="48">
        <v>3</v>
      </c>
      <c r="N50" s="48">
        <v>55</v>
      </c>
      <c r="O50" s="48"/>
      <c r="P50" s="48"/>
      <c r="Q50" s="48"/>
      <c r="R50" s="48"/>
      <c r="S50" s="48"/>
      <c r="T50" s="48" t="s">
        <v>1783</v>
      </c>
      <c r="U50" s="48"/>
      <c r="V50" s="48"/>
      <c r="W50" s="48" t="str">
        <f>VLOOKUP(I:I,[12]Sheet2!A$1:B$65536,2,0)</f>
        <v>OŠ Josipa Jurja Strossmayera - Zagreb</v>
      </c>
      <c r="X50" s="40" t="s">
        <v>1784</v>
      </c>
      <c r="Y50" s="40" t="s">
        <v>1577</v>
      </c>
      <c r="BA50" s="3"/>
      <c r="BB50" t="s">
        <v>113</v>
      </c>
      <c r="BC50" s="3"/>
    </row>
    <row r="51" spans="1:55" x14ac:dyDescent="0.25">
      <c r="A51" s="47">
        <v>44</v>
      </c>
      <c r="B51" s="48" t="s">
        <v>1785</v>
      </c>
      <c r="C51" s="48" t="s">
        <v>1786</v>
      </c>
      <c r="D51" s="48" t="s">
        <v>63</v>
      </c>
      <c r="E51" s="48">
        <v>45</v>
      </c>
      <c r="F51" s="48" t="s">
        <v>49</v>
      </c>
      <c r="G51" s="48" t="s">
        <v>1787</v>
      </c>
      <c r="H51" s="48" t="s">
        <v>1788</v>
      </c>
      <c r="I51" s="49">
        <v>2273</v>
      </c>
      <c r="J51" s="48" t="s">
        <v>1577</v>
      </c>
      <c r="K51" s="48">
        <v>21</v>
      </c>
      <c r="L51" s="48" t="s">
        <v>1578</v>
      </c>
      <c r="M51" s="48">
        <v>1</v>
      </c>
      <c r="N51" s="48">
        <v>55</v>
      </c>
      <c r="O51" s="48"/>
      <c r="P51" s="48"/>
      <c r="Q51" s="48"/>
      <c r="R51" s="48"/>
      <c r="S51" s="48"/>
      <c r="T51" s="48" t="s">
        <v>1789</v>
      </c>
      <c r="U51" s="48"/>
      <c r="V51" s="48"/>
      <c r="W51" s="48" t="s">
        <v>716</v>
      </c>
      <c r="X51" s="43" t="s">
        <v>1790</v>
      </c>
      <c r="Y51" s="40" t="s">
        <v>1577</v>
      </c>
      <c r="BA51" s="3"/>
      <c r="BB51" t="s">
        <v>114</v>
      </c>
      <c r="BC51" s="3"/>
    </row>
    <row r="52" spans="1:55" x14ac:dyDescent="0.25">
      <c r="A52" s="47">
        <v>45</v>
      </c>
      <c r="B52" s="48" t="s">
        <v>1791</v>
      </c>
      <c r="C52" s="48" t="s">
        <v>1792</v>
      </c>
      <c r="D52" s="48" t="s">
        <v>63</v>
      </c>
      <c r="E52" s="48">
        <v>45</v>
      </c>
      <c r="F52" s="48" t="s">
        <v>49</v>
      </c>
      <c r="G52" s="48" t="s">
        <v>1787</v>
      </c>
      <c r="H52" s="48" t="s">
        <v>1788</v>
      </c>
      <c r="I52" s="49">
        <v>2273</v>
      </c>
      <c r="J52" s="48" t="s">
        <v>1577</v>
      </c>
      <c r="K52" s="48">
        <v>21</v>
      </c>
      <c r="L52" s="48" t="s">
        <v>1578</v>
      </c>
      <c r="M52" s="48">
        <v>2</v>
      </c>
      <c r="N52" s="48">
        <v>55</v>
      </c>
      <c r="O52" s="48"/>
      <c r="P52" s="48"/>
      <c r="Q52" s="48"/>
      <c r="R52" s="48"/>
      <c r="S52" s="48"/>
      <c r="T52" s="48" t="s">
        <v>1793</v>
      </c>
      <c r="U52" s="48"/>
      <c r="V52" s="48"/>
      <c r="W52" s="48" t="s">
        <v>716</v>
      </c>
      <c r="X52" s="43" t="s">
        <v>1794</v>
      </c>
      <c r="Y52" s="40" t="s">
        <v>1577</v>
      </c>
      <c r="BA52" s="3"/>
      <c r="BB52" t="s">
        <v>115</v>
      </c>
      <c r="BC52" s="3"/>
    </row>
    <row r="53" spans="1:55" x14ac:dyDescent="0.25">
      <c r="A53" s="47">
        <v>46</v>
      </c>
      <c r="B53" s="48" t="s">
        <v>1763</v>
      </c>
      <c r="C53" s="48" t="s">
        <v>1795</v>
      </c>
      <c r="D53" s="48" t="s">
        <v>63</v>
      </c>
      <c r="E53" s="48">
        <v>45</v>
      </c>
      <c r="F53" s="48" t="s">
        <v>49</v>
      </c>
      <c r="G53" s="48" t="s">
        <v>1796</v>
      </c>
      <c r="H53" s="48" t="s">
        <v>1797</v>
      </c>
      <c r="I53" s="48">
        <v>2303</v>
      </c>
      <c r="J53" s="48" t="s">
        <v>1577</v>
      </c>
      <c r="K53" s="48">
        <v>21</v>
      </c>
      <c r="L53" s="48" t="s">
        <v>1578</v>
      </c>
      <c r="M53" s="48">
        <v>1</v>
      </c>
      <c r="N53" s="48">
        <v>55</v>
      </c>
      <c r="O53" s="48"/>
      <c r="P53" s="48"/>
      <c r="Q53" s="48"/>
      <c r="R53" s="48"/>
      <c r="S53" s="48"/>
      <c r="T53" s="48" t="s">
        <v>1798</v>
      </c>
      <c r="U53" s="48"/>
      <c r="V53" s="48"/>
      <c r="W53" s="48" t="str">
        <f>VLOOKUP(I:I,[23]Sheet2!A$1:B$65536,2,0)</f>
        <v>OŠ Otok</v>
      </c>
      <c r="X53" s="40" t="s">
        <v>1799</v>
      </c>
      <c r="Y53" s="40" t="s">
        <v>1800</v>
      </c>
      <c r="BA53" s="3"/>
      <c r="BB53" t="s">
        <v>116</v>
      </c>
      <c r="BC53" s="3"/>
    </row>
    <row r="54" spans="1:55" x14ac:dyDescent="0.25">
      <c r="A54" s="47">
        <v>47</v>
      </c>
      <c r="B54" s="48" t="s">
        <v>1801</v>
      </c>
      <c r="C54" s="48" t="s">
        <v>1802</v>
      </c>
      <c r="D54" s="48" t="s">
        <v>63</v>
      </c>
      <c r="E54" s="48">
        <v>45</v>
      </c>
      <c r="F54" s="48" t="s">
        <v>49</v>
      </c>
      <c r="G54" s="48" t="s">
        <v>1803</v>
      </c>
      <c r="H54" s="48" t="s">
        <v>1804</v>
      </c>
      <c r="I54" s="48">
        <v>2242</v>
      </c>
      <c r="J54" s="48" t="s">
        <v>1577</v>
      </c>
      <c r="K54" s="48">
        <v>21</v>
      </c>
      <c r="L54" s="48" t="s">
        <v>1578</v>
      </c>
      <c r="M54" s="48">
        <v>1</v>
      </c>
      <c r="N54" s="48">
        <v>55</v>
      </c>
      <c r="O54" s="48"/>
      <c r="P54" s="48"/>
      <c r="Q54" s="48"/>
      <c r="R54" s="48"/>
      <c r="S54" s="48"/>
      <c r="T54" s="48" t="s">
        <v>1805</v>
      </c>
      <c r="U54" s="48"/>
      <c r="V54" s="48"/>
      <c r="W54" s="48" t="str">
        <f>VLOOKUP(I:I,[24]Sheet2!A$1:B$65536,2,0)</f>
        <v>OŠ Petra Preradovića - Zagreb</v>
      </c>
      <c r="X54" s="40"/>
      <c r="Y54" s="40"/>
      <c r="BA54" s="3"/>
      <c r="BB54" t="s">
        <v>117</v>
      </c>
      <c r="BC54" s="3"/>
    </row>
    <row r="55" spans="1:55" x14ac:dyDescent="0.25">
      <c r="A55" s="47">
        <v>48</v>
      </c>
      <c r="B55" s="48" t="s">
        <v>1806</v>
      </c>
      <c r="C55" s="48" t="s">
        <v>1807</v>
      </c>
      <c r="D55" s="48" t="s">
        <v>63</v>
      </c>
      <c r="E55" s="48">
        <v>45</v>
      </c>
      <c r="F55" s="48" t="s">
        <v>49</v>
      </c>
      <c r="G55" s="48" t="s">
        <v>1808</v>
      </c>
      <c r="H55" s="48" t="s">
        <v>1809</v>
      </c>
      <c r="I55" s="48">
        <v>2209</v>
      </c>
      <c r="J55" s="48" t="s">
        <v>1810</v>
      </c>
      <c r="K55" s="48">
        <v>21</v>
      </c>
      <c r="L55" s="48" t="s">
        <v>1811</v>
      </c>
      <c r="M55" s="48">
        <v>1</v>
      </c>
      <c r="N55" s="48">
        <v>55</v>
      </c>
      <c r="O55" s="48"/>
      <c r="P55" s="48"/>
      <c r="Q55" s="48"/>
      <c r="R55" s="48"/>
      <c r="S55" s="48"/>
      <c r="T55" s="48" t="s">
        <v>1812</v>
      </c>
      <c r="U55" s="48"/>
      <c r="V55" s="48"/>
      <c r="W55" s="48" t="str">
        <f>VLOOKUP(I:I,[25]Sheet2!A$1:B$65536,2,0)</f>
        <v>OŠ Retkovec</v>
      </c>
      <c r="X55" s="40"/>
      <c r="Y55" s="40"/>
      <c r="BA55" s="3"/>
      <c r="BB55" t="s">
        <v>118</v>
      </c>
      <c r="BC55" s="3"/>
    </row>
    <row r="56" spans="1:55" x14ac:dyDescent="0.25">
      <c r="A56" s="47">
        <v>49</v>
      </c>
      <c r="B56" s="48" t="s">
        <v>1813</v>
      </c>
      <c r="C56" s="48" t="s">
        <v>1814</v>
      </c>
      <c r="D56" s="48" t="s">
        <v>63</v>
      </c>
      <c r="E56" s="48">
        <v>45</v>
      </c>
      <c r="F56" s="48" t="s">
        <v>49</v>
      </c>
      <c r="G56" s="48" t="s">
        <v>1616</v>
      </c>
      <c r="H56" s="48" t="s">
        <v>1617</v>
      </c>
      <c r="I56" s="48">
        <v>2266</v>
      </c>
      <c r="J56" s="48" t="s">
        <v>1577</v>
      </c>
      <c r="K56" s="48">
        <v>21</v>
      </c>
      <c r="L56" s="48" t="s">
        <v>1578</v>
      </c>
      <c r="M56" s="48">
        <v>3</v>
      </c>
      <c r="N56" s="48">
        <v>55</v>
      </c>
      <c r="O56" s="48"/>
      <c r="P56" s="48"/>
      <c r="Q56" s="48"/>
      <c r="R56" s="48"/>
      <c r="S56" s="48"/>
      <c r="T56" s="48" t="s">
        <v>1815</v>
      </c>
      <c r="U56" s="48"/>
      <c r="V56" s="48"/>
      <c r="W56" s="48" t="str">
        <f>VLOOKUP(I:I,[4]Sheet2!A$1:B$65536,2,0)</f>
        <v>OŠ Rudeš</v>
      </c>
      <c r="X56" s="40"/>
      <c r="Y56" s="40"/>
      <c r="BA56" s="3"/>
      <c r="BB56" t="s">
        <v>119</v>
      </c>
      <c r="BC56" s="3"/>
    </row>
    <row r="57" spans="1:55" x14ac:dyDescent="0.25">
      <c r="A57" s="47">
        <v>50</v>
      </c>
      <c r="B57" s="48" t="s">
        <v>1816</v>
      </c>
      <c r="C57" s="48" t="s">
        <v>1817</v>
      </c>
      <c r="D57" s="48" t="s">
        <v>63</v>
      </c>
      <c r="E57" s="48">
        <v>45</v>
      </c>
      <c r="F57" s="48" t="s">
        <v>49</v>
      </c>
      <c r="G57" s="48" t="s">
        <v>1818</v>
      </c>
      <c r="H57" s="48" t="s">
        <v>1819</v>
      </c>
      <c r="I57" s="49">
        <v>2282</v>
      </c>
      <c r="J57" s="48" t="s">
        <v>1577</v>
      </c>
      <c r="K57" s="48">
        <v>21</v>
      </c>
      <c r="L57" s="48" t="s">
        <v>1578</v>
      </c>
      <c r="M57" s="48">
        <v>1</v>
      </c>
      <c r="N57" s="48">
        <v>55</v>
      </c>
      <c r="O57" s="48"/>
      <c r="P57" s="48"/>
      <c r="Q57" s="48"/>
      <c r="R57" s="48"/>
      <c r="S57" s="48"/>
      <c r="T57" s="48" t="s">
        <v>1820</v>
      </c>
      <c r="U57" s="48"/>
      <c r="V57" s="48"/>
      <c r="W57" s="49" t="s">
        <v>968</v>
      </c>
      <c r="X57" s="40"/>
      <c r="Y57" s="40"/>
      <c r="BA57" s="3"/>
      <c r="BB57" t="s">
        <v>120</v>
      </c>
      <c r="BC57" s="3"/>
    </row>
    <row r="58" spans="1:55" x14ac:dyDescent="0.25">
      <c r="A58" s="47">
        <v>51</v>
      </c>
      <c r="B58" s="48" t="s">
        <v>1821</v>
      </c>
      <c r="C58" s="48" t="s">
        <v>1822</v>
      </c>
      <c r="D58" s="48" t="s">
        <v>63</v>
      </c>
      <c r="E58" s="48">
        <v>45</v>
      </c>
      <c r="F58" s="48" t="s">
        <v>49</v>
      </c>
      <c r="G58" s="48" t="s">
        <v>1688</v>
      </c>
      <c r="H58" s="48" t="s">
        <v>1823</v>
      </c>
      <c r="I58" s="48">
        <v>2343</v>
      </c>
      <c r="J58" s="48" t="s">
        <v>1824</v>
      </c>
      <c r="K58" s="48">
        <v>21</v>
      </c>
      <c r="L58" s="48" t="s">
        <v>1578</v>
      </c>
      <c r="M58" s="48">
        <v>1</v>
      </c>
      <c r="N58" s="48">
        <v>55</v>
      </c>
      <c r="O58" s="48"/>
      <c r="P58" s="48"/>
      <c r="Q58" s="48"/>
      <c r="R58" s="48"/>
      <c r="S58" s="48"/>
      <c r="T58" s="48" t="s">
        <v>1825</v>
      </c>
      <c r="U58" s="48"/>
      <c r="V58" s="48"/>
      <c r="W58" s="48" t="str">
        <f>VLOOKUP(I:I,[26]Sheet2!A$1:B$65536,2,0)</f>
        <v>OŠ Sesvetska Sopnica</v>
      </c>
      <c r="X58" s="40" t="s">
        <v>1826</v>
      </c>
      <c r="Y58" s="40" t="s">
        <v>1577</v>
      </c>
      <c r="BA58" s="3"/>
      <c r="BB58" t="s">
        <v>121</v>
      </c>
      <c r="BC58" s="3"/>
    </row>
    <row r="59" spans="1:55" x14ac:dyDescent="0.25">
      <c r="A59" s="47">
        <v>52</v>
      </c>
      <c r="B59" s="48" t="s">
        <v>1827</v>
      </c>
      <c r="C59" s="48" t="s">
        <v>1828</v>
      </c>
      <c r="D59" s="48" t="s">
        <v>63</v>
      </c>
      <c r="E59" s="48">
        <v>45</v>
      </c>
      <c r="F59" s="48" t="s">
        <v>49</v>
      </c>
      <c r="G59" s="48" t="s">
        <v>1829</v>
      </c>
      <c r="H59" s="48" t="s">
        <v>1830</v>
      </c>
      <c r="I59" s="56">
        <v>2298</v>
      </c>
      <c r="J59" s="48" t="s">
        <v>1577</v>
      </c>
      <c r="K59" s="48">
        <v>21</v>
      </c>
      <c r="L59" s="48" t="s">
        <v>1578</v>
      </c>
      <c r="M59" s="48">
        <v>1</v>
      </c>
      <c r="N59" s="48">
        <v>55</v>
      </c>
      <c r="O59" s="48"/>
      <c r="P59" s="48"/>
      <c r="Q59" s="48"/>
      <c r="R59" s="48"/>
      <c r="S59" s="48"/>
      <c r="T59" s="48" t="s">
        <v>1831</v>
      </c>
      <c r="U59" s="48"/>
      <c r="V59" s="48"/>
      <c r="W59" s="49" t="s">
        <v>1035</v>
      </c>
      <c r="X59" s="40" t="s">
        <v>1832</v>
      </c>
      <c r="Y59" s="40" t="s">
        <v>1577</v>
      </c>
      <c r="BA59" s="3"/>
      <c r="BB59" t="s">
        <v>122</v>
      </c>
      <c r="BC59" s="3"/>
    </row>
    <row r="60" spans="1:55" x14ac:dyDescent="0.25">
      <c r="A60" s="47">
        <v>53</v>
      </c>
      <c r="B60" s="48" t="s">
        <v>1833</v>
      </c>
      <c r="C60" s="48" t="s">
        <v>1834</v>
      </c>
      <c r="D60" s="48" t="s">
        <v>63</v>
      </c>
      <c r="E60" s="48">
        <v>45</v>
      </c>
      <c r="F60" s="48" t="s">
        <v>49</v>
      </c>
      <c r="G60" s="48" t="s">
        <v>1835</v>
      </c>
      <c r="H60" s="48" t="s">
        <v>1836</v>
      </c>
      <c r="I60" s="48">
        <v>2908</v>
      </c>
      <c r="J60" s="48" t="s">
        <v>1577</v>
      </c>
      <c r="K60" s="48">
        <v>21</v>
      </c>
      <c r="L60" s="48" t="s">
        <v>1578</v>
      </c>
      <c r="M60" s="48">
        <v>1</v>
      </c>
      <c r="N60" s="48">
        <v>55</v>
      </c>
      <c r="O60" s="48"/>
      <c r="P60" s="48"/>
      <c r="Q60" s="48"/>
      <c r="R60" s="48"/>
      <c r="S60" s="48"/>
      <c r="T60" s="48" t="s">
        <v>1837</v>
      </c>
      <c r="U60" s="48"/>
      <c r="V60" s="48"/>
      <c r="W60" s="48" t="s">
        <v>1054</v>
      </c>
      <c r="X60" s="40"/>
      <c r="Y60" s="40"/>
      <c r="BA60" s="3"/>
      <c r="BB60" t="s">
        <v>123</v>
      </c>
      <c r="BC60" s="3"/>
    </row>
    <row r="61" spans="1:55" x14ac:dyDescent="0.25">
      <c r="A61" s="47">
        <v>54</v>
      </c>
      <c r="B61" s="48" t="s">
        <v>1838</v>
      </c>
      <c r="C61" s="48" t="s">
        <v>1839</v>
      </c>
      <c r="D61" s="48" t="s">
        <v>63</v>
      </c>
      <c r="E61" s="48">
        <v>45</v>
      </c>
      <c r="F61" s="48" t="s">
        <v>49</v>
      </c>
      <c r="G61" s="48" t="s">
        <v>1616</v>
      </c>
      <c r="H61" s="48" t="s">
        <v>1840</v>
      </c>
      <c r="I61" s="48">
        <v>2276</v>
      </c>
      <c r="J61" s="48" t="s">
        <v>1577</v>
      </c>
      <c r="K61" s="48">
        <v>21</v>
      </c>
      <c r="L61" s="48" t="s">
        <v>1578</v>
      </c>
      <c r="M61" s="48">
        <v>1</v>
      </c>
      <c r="N61" s="48">
        <v>55</v>
      </c>
      <c r="O61" s="48"/>
      <c r="P61" s="48"/>
      <c r="Q61" s="48"/>
      <c r="R61" s="48"/>
      <c r="S61" s="48"/>
      <c r="T61" s="48" t="s">
        <v>1841</v>
      </c>
      <c r="U61" s="48"/>
      <c r="V61" s="48"/>
      <c r="W61" s="48" t="str">
        <f>VLOOKUP(I:I,[27]Sheet2!A$1:B$65536,2,0)</f>
        <v>OŠ Tina Ujevića - Zagreb</v>
      </c>
      <c r="X61" s="40" t="s">
        <v>1842</v>
      </c>
      <c r="Y61" s="40" t="s">
        <v>1577</v>
      </c>
      <c r="BA61" s="3"/>
      <c r="BB61" t="s">
        <v>124</v>
      </c>
      <c r="BC61" s="3"/>
    </row>
    <row r="62" spans="1:55" x14ac:dyDescent="0.25">
      <c r="A62" s="47">
        <v>55</v>
      </c>
      <c r="B62" s="48" t="s">
        <v>1843</v>
      </c>
      <c r="C62" s="48" t="s">
        <v>1844</v>
      </c>
      <c r="D62" s="48" t="s">
        <v>63</v>
      </c>
      <c r="E62" s="48">
        <v>45</v>
      </c>
      <c r="F62" s="48" t="s">
        <v>49</v>
      </c>
      <c r="G62" s="48" t="s">
        <v>1588</v>
      </c>
      <c r="H62" s="48" t="s">
        <v>1589</v>
      </c>
      <c r="I62" s="48">
        <v>2297</v>
      </c>
      <c r="J62" s="48" t="s">
        <v>1577</v>
      </c>
      <c r="K62" s="48">
        <v>21</v>
      </c>
      <c r="L62" s="48" t="s">
        <v>1578</v>
      </c>
      <c r="M62" s="48">
        <v>2</v>
      </c>
      <c r="N62" s="48">
        <v>55</v>
      </c>
      <c r="O62" s="48"/>
      <c r="P62" s="48"/>
      <c r="Q62" s="48"/>
      <c r="R62" s="48"/>
      <c r="S62" s="48"/>
      <c r="T62" s="48" t="s">
        <v>1845</v>
      </c>
      <c r="U62" s="48"/>
      <c r="V62" s="48"/>
      <c r="W62" s="48" t="str">
        <f>VLOOKUP(I:I,[2]Sheet2!A$1:B$65536,2,0)</f>
        <v>OŠ Trnsko</v>
      </c>
      <c r="X62" s="40"/>
      <c r="Y62" s="40"/>
      <c r="BA62" s="3"/>
      <c r="BB62" t="s">
        <v>125</v>
      </c>
      <c r="BC62" s="3"/>
    </row>
    <row r="63" spans="1:55" x14ac:dyDescent="0.25">
      <c r="A63" s="47">
        <v>56</v>
      </c>
      <c r="B63" s="48" t="s">
        <v>1644</v>
      </c>
      <c r="C63" s="48" t="s">
        <v>1846</v>
      </c>
      <c r="D63" s="48" t="s">
        <v>63</v>
      </c>
      <c r="E63" s="48">
        <v>45</v>
      </c>
      <c r="F63" s="48" t="s">
        <v>49</v>
      </c>
      <c r="G63" s="48" t="s">
        <v>1744</v>
      </c>
      <c r="H63" s="48" t="s">
        <v>1745</v>
      </c>
      <c r="I63" s="48">
        <v>2271</v>
      </c>
      <c r="J63" s="48" t="s">
        <v>1577</v>
      </c>
      <c r="K63" s="48">
        <v>21</v>
      </c>
      <c r="L63" s="48" t="s">
        <v>1578</v>
      </c>
      <c r="M63" s="48">
        <v>2</v>
      </c>
      <c r="N63" s="48">
        <v>55</v>
      </c>
      <c r="O63" s="48"/>
      <c r="P63" s="48"/>
      <c r="Q63" s="48"/>
      <c r="R63" s="48"/>
      <c r="S63" s="48"/>
      <c r="T63" s="48" t="s">
        <v>1847</v>
      </c>
      <c r="U63" s="48"/>
      <c r="V63" s="48"/>
      <c r="W63" s="48" t="str">
        <f>VLOOKUP(I:I,[16]Sheet2!A$1:B$65536,2,0)</f>
        <v>OŠ Vrbani</v>
      </c>
      <c r="X63" s="40"/>
      <c r="Y63" s="40"/>
      <c r="BA63" s="3"/>
      <c r="BB63" t="s">
        <v>126</v>
      </c>
      <c r="BC63" s="3"/>
    </row>
    <row r="64" spans="1:55" x14ac:dyDescent="0.25">
      <c r="A64" s="47">
        <v>57</v>
      </c>
      <c r="B64" s="48" t="s">
        <v>1848</v>
      </c>
      <c r="C64" s="48" t="s">
        <v>1849</v>
      </c>
      <c r="D64" s="48" t="s">
        <v>63</v>
      </c>
      <c r="E64" s="48">
        <v>45</v>
      </c>
      <c r="F64" s="48" t="s">
        <v>49</v>
      </c>
      <c r="G64" s="48" t="s">
        <v>1850</v>
      </c>
      <c r="H64" s="48" t="s">
        <v>1851</v>
      </c>
      <c r="I64" s="48">
        <v>2223</v>
      </c>
      <c r="J64" s="48" t="s">
        <v>1577</v>
      </c>
      <c r="K64" s="48">
        <v>21</v>
      </c>
      <c r="L64" s="48" t="s">
        <v>1578</v>
      </c>
      <c r="M64" s="48">
        <v>1</v>
      </c>
      <c r="N64" s="48">
        <v>54</v>
      </c>
      <c r="O64" s="48"/>
      <c r="P64" s="48"/>
      <c r="Q64" s="48"/>
      <c r="R64" s="48"/>
      <c r="S64" s="48"/>
      <c r="T64" s="48" t="s">
        <v>1852</v>
      </c>
      <c r="U64" s="48"/>
      <c r="V64" s="48"/>
      <c r="W64" s="48" t="str">
        <f>VLOOKUP(I:I,[28]Sheet2!A$1:B$65536,2,0)</f>
        <v>OŠ Augusta Harambašića</v>
      </c>
      <c r="X64" s="40" t="s">
        <v>1853</v>
      </c>
      <c r="Y64" s="40" t="s">
        <v>1577</v>
      </c>
      <c r="BA64" s="3"/>
      <c r="BB64" t="s">
        <v>127</v>
      </c>
      <c r="BC64" s="3"/>
    </row>
    <row r="65" spans="1:55" x14ac:dyDescent="0.25">
      <c r="A65" s="47">
        <v>58</v>
      </c>
      <c r="B65" s="48" t="s">
        <v>1614</v>
      </c>
      <c r="C65" s="48" t="s">
        <v>1854</v>
      </c>
      <c r="D65" s="48" t="s">
        <v>63</v>
      </c>
      <c r="E65" s="48">
        <v>45</v>
      </c>
      <c r="F65" s="48" t="s">
        <v>49</v>
      </c>
      <c r="G65" s="48" t="s">
        <v>1855</v>
      </c>
      <c r="H65" s="48" t="s">
        <v>1778</v>
      </c>
      <c r="I65" s="48">
        <v>2344</v>
      </c>
      <c r="J65" s="48" t="s">
        <v>1577</v>
      </c>
      <c r="K65" s="48">
        <v>21</v>
      </c>
      <c r="L65" s="48" t="s">
        <v>1578</v>
      </c>
      <c r="M65" s="48">
        <v>1</v>
      </c>
      <c r="N65" s="48">
        <v>54</v>
      </c>
      <c r="O65" s="48"/>
      <c r="P65" s="48"/>
      <c r="Q65" s="48"/>
      <c r="R65" s="48"/>
      <c r="S65" s="48"/>
      <c r="T65" s="48" t="s">
        <v>1856</v>
      </c>
      <c r="U65" s="48"/>
      <c r="V65" s="48"/>
      <c r="W65" s="48" t="str">
        <f>VLOOKUP(I:I,[29]Sheet2!A$1:B$65536,2,0)</f>
        <v>OŠ Brestje</v>
      </c>
      <c r="X65" s="40" t="s">
        <v>1857</v>
      </c>
      <c r="Y65" s="40" t="s">
        <v>1577</v>
      </c>
      <c r="BA65" s="3"/>
      <c r="BB65" t="s">
        <v>128</v>
      </c>
      <c r="BC65" s="3"/>
    </row>
    <row r="66" spans="1:55" x14ac:dyDescent="0.25">
      <c r="A66" s="47">
        <v>59</v>
      </c>
      <c r="B66" s="48" t="s">
        <v>1858</v>
      </c>
      <c r="C66" s="48" t="s">
        <v>1859</v>
      </c>
      <c r="D66" s="48" t="s">
        <v>63</v>
      </c>
      <c r="E66" s="48">
        <v>45</v>
      </c>
      <c r="F66" s="48" t="s">
        <v>49</v>
      </c>
      <c r="G66" s="48" t="s">
        <v>1860</v>
      </c>
      <c r="H66" s="48" t="s">
        <v>1861</v>
      </c>
      <c r="I66" s="48">
        <v>2284</v>
      </c>
      <c r="J66" s="48" t="s">
        <v>1577</v>
      </c>
      <c r="K66" s="48">
        <v>21</v>
      </c>
      <c r="L66" s="48" t="s">
        <v>1862</v>
      </c>
      <c r="M66" s="48">
        <v>1</v>
      </c>
      <c r="N66" s="48">
        <v>54</v>
      </c>
      <c r="O66" s="48"/>
      <c r="P66" s="48"/>
      <c r="Q66" s="48"/>
      <c r="R66" s="48"/>
      <c r="S66" s="48"/>
      <c r="T66" s="48" t="s">
        <v>1863</v>
      </c>
      <c r="U66" s="48"/>
      <c r="V66" s="48"/>
      <c r="W66" s="48" t="s">
        <v>454</v>
      </c>
      <c r="X66" s="40"/>
      <c r="Y66" s="40"/>
      <c r="BA66" s="3"/>
      <c r="BB66" t="s">
        <v>129</v>
      </c>
      <c r="BC66" s="3"/>
    </row>
    <row r="67" spans="1:55" x14ac:dyDescent="0.25">
      <c r="A67" s="47">
        <v>60</v>
      </c>
      <c r="B67" s="48" t="s">
        <v>1864</v>
      </c>
      <c r="C67" s="48" t="s">
        <v>1865</v>
      </c>
      <c r="D67" s="48" t="s">
        <v>63</v>
      </c>
      <c r="E67" s="48">
        <v>45</v>
      </c>
      <c r="F67" s="48" t="s">
        <v>49</v>
      </c>
      <c r="G67" s="48" t="s">
        <v>1716</v>
      </c>
      <c r="H67" s="48" t="s">
        <v>1866</v>
      </c>
      <c r="I67" s="48">
        <v>2235</v>
      </c>
      <c r="J67" s="48" t="s">
        <v>1577</v>
      </c>
      <c r="K67" s="48" t="s">
        <v>1867</v>
      </c>
      <c r="L67" s="48" t="s">
        <v>1578</v>
      </c>
      <c r="M67" s="48">
        <v>1</v>
      </c>
      <c r="N67" s="48">
        <v>54</v>
      </c>
      <c r="O67" s="48"/>
      <c r="P67" s="48"/>
      <c r="Q67" s="48"/>
      <c r="R67" s="48"/>
      <c r="S67" s="48"/>
      <c r="T67" s="48" t="s">
        <v>1868</v>
      </c>
      <c r="U67" s="48"/>
      <c r="V67" s="48"/>
      <c r="W67" s="48" t="s">
        <v>510</v>
      </c>
      <c r="X67" s="40" t="s">
        <v>1869</v>
      </c>
      <c r="Y67" s="40" t="s">
        <v>1577</v>
      </c>
      <c r="BA67" s="3"/>
      <c r="BB67" t="s">
        <v>130</v>
      </c>
      <c r="BC67" s="3"/>
    </row>
    <row r="68" spans="1:55" x14ac:dyDescent="0.25">
      <c r="A68" s="47">
        <v>61</v>
      </c>
      <c r="B68" s="48" t="s">
        <v>1870</v>
      </c>
      <c r="C68" s="48" t="s">
        <v>1871</v>
      </c>
      <c r="D68" s="48" t="s">
        <v>63</v>
      </c>
      <c r="E68" s="48">
        <v>45</v>
      </c>
      <c r="F68" s="48" t="s">
        <v>49</v>
      </c>
      <c r="G68" s="48" t="s">
        <v>1595</v>
      </c>
      <c r="H68" s="48" t="s">
        <v>1678</v>
      </c>
      <c r="I68" s="48">
        <v>2244</v>
      </c>
      <c r="J68" s="48" t="s">
        <v>1577</v>
      </c>
      <c r="K68" s="48">
        <v>21</v>
      </c>
      <c r="L68" s="48" t="s">
        <v>1578</v>
      </c>
      <c r="M68" s="48">
        <v>2</v>
      </c>
      <c r="N68" s="48">
        <v>54</v>
      </c>
      <c r="O68" s="48"/>
      <c r="P68" s="48"/>
      <c r="Q68" s="48"/>
      <c r="R68" s="48"/>
      <c r="S68" s="48"/>
      <c r="T68" s="48" t="s">
        <v>1872</v>
      </c>
      <c r="U68" s="48"/>
      <c r="V68" s="48"/>
      <c r="W68" s="48" t="s">
        <v>524</v>
      </c>
      <c r="X68" s="40"/>
      <c r="Y68" s="40"/>
      <c r="BA68" s="3"/>
      <c r="BB68" t="s">
        <v>131</v>
      </c>
      <c r="BC68" s="3"/>
    </row>
    <row r="69" spans="1:55" x14ac:dyDescent="0.25">
      <c r="A69" s="47">
        <v>62</v>
      </c>
      <c r="B69" s="48" t="s">
        <v>1716</v>
      </c>
      <c r="C69" s="48" t="s">
        <v>1873</v>
      </c>
      <c r="D69" s="48" t="s">
        <v>63</v>
      </c>
      <c r="E69" s="48">
        <v>45</v>
      </c>
      <c r="F69" s="48" t="s">
        <v>49</v>
      </c>
      <c r="G69" s="48" t="s">
        <v>1874</v>
      </c>
      <c r="H69" s="48" t="s">
        <v>1875</v>
      </c>
      <c r="I69" s="48">
        <v>2304</v>
      </c>
      <c r="J69" s="48" t="s">
        <v>1577</v>
      </c>
      <c r="K69" s="48">
        <v>21</v>
      </c>
      <c r="L69" s="48" t="s">
        <v>1578</v>
      </c>
      <c r="M69" s="48">
        <v>1</v>
      </c>
      <c r="N69" s="48">
        <v>54</v>
      </c>
      <c r="O69" s="48"/>
      <c r="P69" s="48"/>
      <c r="Q69" s="48"/>
      <c r="R69" s="48"/>
      <c r="S69" s="48"/>
      <c r="T69" s="48" t="s">
        <v>1876</v>
      </c>
      <c r="U69" s="48"/>
      <c r="V69" s="48"/>
      <c r="W69" s="48" t="str">
        <f>VLOOKUP(I:I,[30]Sheet2!A$1:B$65536,2,0)</f>
        <v>OŠ Frana Galovića</v>
      </c>
      <c r="X69" s="40" t="s">
        <v>1877</v>
      </c>
      <c r="Y69" s="40" t="s">
        <v>1800</v>
      </c>
      <c r="BA69" s="3"/>
      <c r="BB69" t="s">
        <v>132</v>
      </c>
      <c r="BC69" s="3"/>
    </row>
    <row r="70" spans="1:55" x14ac:dyDescent="0.25">
      <c r="A70" s="47">
        <v>63</v>
      </c>
      <c r="B70" s="48" t="s">
        <v>1573</v>
      </c>
      <c r="C70" s="48" t="s">
        <v>1878</v>
      </c>
      <c r="D70" s="48" t="s">
        <v>63</v>
      </c>
      <c r="E70" s="48">
        <v>45</v>
      </c>
      <c r="F70" s="48" t="s">
        <v>49</v>
      </c>
      <c r="G70" s="48" t="s">
        <v>1610</v>
      </c>
      <c r="H70" s="48" t="s">
        <v>1879</v>
      </c>
      <c r="I70" s="48">
        <v>2212</v>
      </c>
      <c r="J70" s="48" t="s">
        <v>1577</v>
      </c>
      <c r="K70" s="48">
        <v>21</v>
      </c>
      <c r="L70" s="48" t="s">
        <v>1578</v>
      </c>
      <c r="M70" s="48">
        <v>1</v>
      </c>
      <c r="N70" s="48">
        <v>54</v>
      </c>
      <c r="O70" s="48"/>
      <c r="P70" s="48"/>
      <c r="Q70" s="48"/>
      <c r="R70" s="48"/>
      <c r="S70" s="48"/>
      <c r="T70" s="48" t="s">
        <v>1880</v>
      </c>
      <c r="U70" s="48"/>
      <c r="V70" s="48"/>
      <c r="W70" s="48" t="str">
        <f>VLOOKUP(I:I,[31]Sheet2!A$1:B$65536,2,0)</f>
        <v>OŠ Granešina</v>
      </c>
      <c r="X70" s="40" t="s">
        <v>1881</v>
      </c>
      <c r="Y70" s="40" t="s">
        <v>1577</v>
      </c>
      <c r="BA70" s="3"/>
      <c r="BB70" t="s">
        <v>133</v>
      </c>
      <c r="BC70" s="3"/>
    </row>
    <row r="71" spans="1:55" x14ac:dyDescent="0.25">
      <c r="A71" s="47">
        <v>64</v>
      </c>
      <c r="B71" s="48" t="s">
        <v>1882</v>
      </c>
      <c r="C71" s="48" t="s">
        <v>1883</v>
      </c>
      <c r="D71" s="48" t="s">
        <v>63</v>
      </c>
      <c r="E71" s="48">
        <v>45</v>
      </c>
      <c r="F71" s="48" t="s">
        <v>49</v>
      </c>
      <c r="G71" s="48" t="s">
        <v>1690</v>
      </c>
      <c r="H71" s="48" t="s">
        <v>1884</v>
      </c>
      <c r="I71" s="48">
        <v>2251</v>
      </c>
      <c r="J71" s="48" t="s">
        <v>1577</v>
      </c>
      <c r="K71" s="48">
        <v>21</v>
      </c>
      <c r="L71" s="48" t="s">
        <v>1578</v>
      </c>
      <c r="M71" s="48">
        <v>2</v>
      </c>
      <c r="N71" s="48">
        <v>54</v>
      </c>
      <c r="O71" s="48"/>
      <c r="P71" s="48"/>
      <c r="Q71" s="48"/>
      <c r="R71" s="48"/>
      <c r="S71" s="48"/>
      <c r="T71" s="48" t="s">
        <v>1885</v>
      </c>
      <c r="U71" s="48"/>
      <c r="V71" s="48"/>
      <c r="W71" s="48" t="str">
        <f>VLOOKUP(I:I,[32]Sheet2!A$1:B$65536,2,0)</f>
        <v>OŠ Grofa Janka Draškovića - Zagreb</v>
      </c>
      <c r="X71" s="40" t="s">
        <v>1886</v>
      </c>
      <c r="Y71" s="40" t="s">
        <v>1577</v>
      </c>
      <c r="BA71" s="3"/>
      <c r="BB71" t="s">
        <v>134</v>
      </c>
      <c r="BC71" s="3"/>
    </row>
    <row r="72" spans="1:55" x14ac:dyDescent="0.25">
      <c r="A72" s="47">
        <v>65</v>
      </c>
      <c r="B72" s="48" t="s">
        <v>1887</v>
      </c>
      <c r="C72" s="48" t="s">
        <v>1888</v>
      </c>
      <c r="D72" s="48" t="s">
        <v>63</v>
      </c>
      <c r="E72" s="48">
        <v>45</v>
      </c>
      <c r="F72" s="48" t="s">
        <v>49</v>
      </c>
      <c r="G72" s="48" t="s">
        <v>1681</v>
      </c>
      <c r="H72" s="48" t="s">
        <v>1889</v>
      </c>
      <c r="I72" s="49">
        <v>2224</v>
      </c>
      <c r="J72" s="48" t="s">
        <v>1577</v>
      </c>
      <c r="K72" s="48">
        <v>21</v>
      </c>
      <c r="L72" s="48" t="s">
        <v>1578</v>
      </c>
      <c r="M72" s="48">
        <v>1</v>
      </c>
      <c r="N72" s="48">
        <v>54</v>
      </c>
      <c r="O72" s="48"/>
      <c r="P72" s="48"/>
      <c r="Q72" s="48"/>
      <c r="R72" s="48"/>
      <c r="S72" s="48"/>
      <c r="T72" s="48" t="s">
        <v>1890</v>
      </c>
      <c r="U72" s="48"/>
      <c r="V72" s="48"/>
      <c r="W72" s="49" t="s">
        <v>636</v>
      </c>
      <c r="X72" s="40" t="s">
        <v>1891</v>
      </c>
      <c r="Y72" s="40" t="s">
        <v>1577</v>
      </c>
      <c r="BA72" s="3"/>
      <c r="BB72" t="s">
        <v>135</v>
      </c>
      <c r="BC72" s="3"/>
    </row>
    <row r="73" spans="1:55" x14ac:dyDescent="0.25">
      <c r="A73" s="47">
        <v>66</v>
      </c>
      <c r="B73" s="48" t="s">
        <v>1892</v>
      </c>
      <c r="C73" s="48" t="s">
        <v>1893</v>
      </c>
      <c r="D73" s="48" t="s">
        <v>63</v>
      </c>
      <c r="E73" s="48">
        <v>45</v>
      </c>
      <c r="F73" s="48" t="s">
        <v>49</v>
      </c>
      <c r="G73" s="48" t="s">
        <v>1681</v>
      </c>
      <c r="H73" s="48" t="s">
        <v>1682</v>
      </c>
      <c r="I73" s="48">
        <v>2232</v>
      </c>
      <c r="J73" s="48" t="s">
        <v>1577</v>
      </c>
      <c r="K73" s="48">
        <v>21</v>
      </c>
      <c r="L73" s="48" t="s">
        <v>1578</v>
      </c>
      <c r="M73" s="48">
        <v>1</v>
      </c>
      <c r="N73" s="48">
        <v>54</v>
      </c>
      <c r="O73" s="48"/>
      <c r="P73" s="48"/>
      <c r="Q73" s="48"/>
      <c r="R73" s="48"/>
      <c r="S73" s="48"/>
      <c r="T73" s="48" t="s">
        <v>1579</v>
      </c>
      <c r="U73" s="48"/>
      <c r="V73" s="48"/>
      <c r="W73" s="48" t="str">
        <f>VLOOKUP(I:I,[10]Sheet2!A$1:B$65536,2,0)</f>
        <v>OŠ Ivana Gorana Kovačića - Zagreb</v>
      </c>
      <c r="X73" s="40"/>
      <c r="Y73" s="40"/>
      <c r="BA73" s="3"/>
      <c r="BB73" t="s">
        <v>136</v>
      </c>
      <c r="BC73" s="3"/>
    </row>
    <row r="74" spans="1:55" x14ac:dyDescent="0.25">
      <c r="A74" s="47">
        <v>67</v>
      </c>
      <c r="B74" s="48" t="s">
        <v>1813</v>
      </c>
      <c r="C74" s="48" t="s">
        <v>1894</v>
      </c>
      <c r="D74" s="48" t="s">
        <v>63</v>
      </c>
      <c r="E74" s="48">
        <v>45</v>
      </c>
      <c r="F74" s="48" t="s">
        <v>49</v>
      </c>
      <c r="G74" s="48" t="s">
        <v>1681</v>
      </c>
      <c r="H74" s="48" t="s">
        <v>1682</v>
      </c>
      <c r="I74" s="48">
        <v>2232</v>
      </c>
      <c r="J74" s="48" t="s">
        <v>1577</v>
      </c>
      <c r="K74" s="48">
        <v>21</v>
      </c>
      <c r="L74" s="48" t="s">
        <v>1578</v>
      </c>
      <c r="M74" s="48">
        <v>2</v>
      </c>
      <c r="N74" s="48">
        <v>54</v>
      </c>
      <c r="O74" s="48"/>
      <c r="P74" s="48"/>
      <c r="Q74" s="48"/>
      <c r="R74" s="48"/>
      <c r="S74" s="48"/>
      <c r="T74" s="48" t="s">
        <v>1659</v>
      </c>
      <c r="U74" s="48"/>
      <c r="V74" s="48"/>
      <c r="W74" s="48" t="str">
        <f>VLOOKUP(I:I,[10]Sheet2!A$1:B$65536,2,0)</f>
        <v>OŠ Ivana Gorana Kovačića - Zagreb</v>
      </c>
      <c r="X74" s="40"/>
      <c r="Y74" s="40"/>
      <c r="BA74" s="3"/>
      <c r="BB74" t="s">
        <v>137</v>
      </c>
      <c r="BC74" s="3"/>
    </row>
    <row r="75" spans="1:55" x14ac:dyDescent="0.25">
      <c r="A75" s="47">
        <v>68</v>
      </c>
      <c r="B75" s="48" t="s">
        <v>1785</v>
      </c>
      <c r="C75" s="48" t="s">
        <v>1895</v>
      </c>
      <c r="D75" s="48" t="s">
        <v>63</v>
      </c>
      <c r="E75" s="48">
        <v>45</v>
      </c>
      <c r="F75" s="48" t="s">
        <v>49</v>
      </c>
      <c r="G75" s="48" t="s">
        <v>1681</v>
      </c>
      <c r="H75" s="48" t="s">
        <v>1682</v>
      </c>
      <c r="I75" s="48">
        <v>2232</v>
      </c>
      <c r="J75" s="48" t="s">
        <v>1577</v>
      </c>
      <c r="K75" s="48">
        <v>21</v>
      </c>
      <c r="L75" s="48" t="s">
        <v>1578</v>
      </c>
      <c r="M75" s="48">
        <v>2</v>
      </c>
      <c r="N75" s="48">
        <v>54</v>
      </c>
      <c r="O75" s="48"/>
      <c r="P75" s="48"/>
      <c r="Q75" s="48"/>
      <c r="R75" s="48"/>
      <c r="S75" s="48"/>
      <c r="T75" s="48" t="s">
        <v>1755</v>
      </c>
      <c r="U75" s="48"/>
      <c r="V75" s="48"/>
      <c r="W75" s="48" t="str">
        <f>VLOOKUP(I:I,[10]Sheet2!A$1:B$65536,2,0)</f>
        <v>OŠ Ivana Gorana Kovačića - Zagreb</v>
      </c>
      <c r="X75" s="40"/>
      <c r="Y75" s="40"/>
      <c r="BA75" s="3"/>
      <c r="BB75" t="s">
        <v>138</v>
      </c>
      <c r="BC75" s="3"/>
    </row>
    <row r="76" spans="1:55" x14ac:dyDescent="0.25">
      <c r="A76" s="47">
        <v>69</v>
      </c>
      <c r="B76" s="48" t="s">
        <v>1785</v>
      </c>
      <c r="C76" s="48" t="s">
        <v>1896</v>
      </c>
      <c r="D76" s="48" t="s">
        <v>63</v>
      </c>
      <c r="E76" s="48">
        <v>45</v>
      </c>
      <c r="F76" s="48" t="s">
        <v>49</v>
      </c>
      <c r="G76" s="48" t="s">
        <v>1897</v>
      </c>
      <c r="H76" s="48" t="s">
        <v>1898</v>
      </c>
      <c r="I76" s="49">
        <v>2192</v>
      </c>
      <c r="J76" s="48" t="s">
        <v>1577</v>
      </c>
      <c r="K76" s="48">
        <v>21</v>
      </c>
      <c r="L76" s="48" t="s">
        <v>1578</v>
      </c>
      <c r="M76" s="48"/>
      <c r="N76" s="48">
        <v>54</v>
      </c>
      <c r="O76" s="48"/>
      <c r="P76" s="48"/>
      <c r="Q76" s="48"/>
      <c r="R76" s="48"/>
      <c r="S76" s="48"/>
      <c r="T76" s="48" t="s">
        <v>1899</v>
      </c>
      <c r="U76" s="48"/>
      <c r="V76" s="48"/>
      <c r="W76" s="49" t="s">
        <v>646</v>
      </c>
      <c r="X76" s="40" t="s">
        <v>1900</v>
      </c>
      <c r="Y76" s="40" t="s">
        <v>1577</v>
      </c>
      <c r="BA76" s="3"/>
      <c r="BB76" t="s">
        <v>139</v>
      </c>
      <c r="BC76" s="3"/>
    </row>
    <row r="77" spans="1:55" x14ac:dyDescent="0.25">
      <c r="A77" s="47">
        <v>70</v>
      </c>
      <c r="B77" s="48" t="s">
        <v>1901</v>
      </c>
      <c r="C77" s="48" t="s">
        <v>1902</v>
      </c>
      <c r="D77" s="48" t="s">
        <v>63</v>
      </c>
      <c r="E77" s="48">
        <v>45</v>
      </c>
      <c r="F77" s="48" t="s">
        <v>49</v>
      </c>
      <c r="G77" s="48" t="s">
        <v>1635</v>
      </c>
      <c r="H77" s="48" t="s">
        <v>1903</v>
      </c>
      <c r="I77" s="48">
        <v>2258</v>
      </c>
      <c r="J77" s="48" t="s">
        <v>1577</v>
      </c>
      <c r="K77" s="48">
        <v>21</v>
      </c>
      <c r="L77" s="48" t="s">
        <v>1578</v>
      </c>
      <c r="M77" s="48">
        <v>1</v>
      </c>
      <c r="N77" s="48">
        <v>54</v>
      </c>
      <c r="O77" s="48"/>
      <c r="P77" s="48"/>
      <c r="Q77" s="48"/>
      <c r="R77" s="48"/>
      <c r="S77" s="48"/>
      <c r="T77" s="48" t="s">
        <v>1904</v>
      </c>
      <c r="U77" s="48"/>
      <c r="V77" s="48"/>
      <c r="W77" s="48" t="s">
        <v>1570</v>
      </c>
      <c r="X77" s="40" t="s">
        <v>1905</v>
      </c>
      <c r="Y77" s="40" t="s">
        <v>1577</v>
      </c>
      <c r="BA77" s="3"/>
      <c r="BB77" t="s">
        <v>140</v>
      </c>
      <c r="BC77" s="3"/>
    </row>
    <row r="78" spans="1:55" x14ac:dyDescent="0.25">
      <c r="A78" s="47">
        <v>71</v>
      </c>
      <c r="B78" s="48" t="s">
        <v>1676</v>
      </c>
      <c r="C78" s="48" t="s">
        <v>1894</v>
      </c>
      <c r="D78" s="48" t="s">
        <v>63</v>
      </c>
      <c r="E78" s="48">
        <v>45</v>
      </c>
      <c r="F78" s="48" t="s">
        <v>49</v>
      </c>
      <c r="G78" s="48" t="s">
        <v>1597</v>
      </c>
      <c r="H78" s="48" t="s">
        <v>1598</v>
      </c>
      <c r="I78" s="48">
        <v>2197</v>
      </c>
      <c r="J78" s="48" t="s">
        <v>1577</v>
      </c>
      <c r="K78" s="48">
        <v>21</v>
      </c>
      <c r="L78" s="48" t="s">
        <v>1578</v>
      </c>
      <c r="M78" s="48">
        <v>3</v>
      </c>
      <c r="N78" s="48">
        <v>54</v>
      </c>
      <c r="O78" s="48"/>
      <c r="P78" s="48"/>
      <c r="Q78" s="48"/>
      <c r="R78" s="48"/>
      <c r="S78" s="48"/>
      <c r="T78" s="48" t="s">
        <v>1906</v>
      </c>
      <c r="U78" s="48"/>
      <c r="V78" s="48"/>
      <c r="W78" s="49" t="s">
        <v>674</v>
      </c>
      <c r="X78" s="40" t="s">
        <v>1907</v>
      </c>
      <c r="Y78" s="40" t="s">
        <v>1577</v>
      </c>
      <c r="BA78" s="3"/>
      <c r="BB78" t="s">
        <v>141</v>
      </c>
      <c r="BC78" s="3"/>
    </row>
    <row r="79" spans="1:55" x14ac:dyDescent="0.25">
      <c r="A79" s="47">
        <v>72</v>
      </c>
      <c r="B79" s="48" t="s">
        <v>1870</v>
      </c>
      <c r="C79" s="48" t="s">
        <v>1908</v>
      </c>
      <c r="D79" s="48" t="s">
        <v>63</v>
      </c>
      <c r="E79" s="48">
        <v>45</v>
      </c>
      <c r="F79" s="48" t="s">
        <v>49</v>
      </c>
      <c r="G79" s="48" t="s">
        <v>1695</v>
      </c>
      <c r="H79" s="48" t="s">
        <v>1696</v>
      </c>
      <c r="I79" s="48">
        <v>2199</v>
      </c>
      <c r="J79" s="48" t="s">
        <v>1577</v>
      </c>
      <c r="K79" s="48">
        <v>21</v>
      </c>
      <c r="L79" s="48" t="s">
        <v>1578</v>
      </c>
      <c r="M79" s="48">
        <v>4</v>
      </c>
      <c r="N79" s="48">
        <v>54</v>
      </c>
      <c r="O79" s="48"/>
      <c r="P79" s="48"/>
      <c r="Q79" s="48"/>
      <c r="R79" s="48"/>
      <c r="S79" s="48"/>
      <c r="T79" s="48" t="s">
        <v>1909</v>
      </c>
      <c r="U79" s="48"/>
      <c r="V79" s="48"/>
      <c r="W79" s="48" t="str">
        <f>VLOOKUP(I:I,[12]Sheet2!A$1:B$65536,2,0)</f>
        <v>OŠ Josipa Jurja Strossmayera - Zagreb</v>
      </c>
      <c r="X79" s="40" t="s">
        <v>1910</v>
      </c>
      <c r="Y79" s="40" t="s">
        <v>1577</v>
      </c>
      <c r="BA79" s="3"/>
      <c r="BB79" t="s">
        <v>142</v>
      </c>
      <c r="BC79" s="3"/>
    </row>
    <row r="80" spans="1:55" x14ac:dyDescent="0.25">
      <c r="A80" s="47">
        <v>73</v>
      </c>
      <c r="B80" s="48" t="s">
        <v>1911</v>
      </c>
      <c r="C80" s="48" t="s">
        <v>1671</v>
      </c>
      <c r="D80" s="48" t="s">
        <v>63</v>
      </c>
      <c r="E80" s="48">
        <v>45</v>
      </c>
      <c r="F80" s="48" t="s">
        <v>49</v>
      </c>
      <c r="G80" s="48" t="s">
        <v>1595</v>
      </c>
      <c r="H80" s="48" t="s">
        <v>1705</v>
      </c>
      <c r="I80" s="48">
        <v>2261</v>
      </c>
      <c r="J80" s="48" t="s">
        <v>1577</v>
      </c>
      <c r="K80" s="48">
        <v>21</v>
      </c>
      <c r="L80" s="48" t="s">
        <v>1578</v>
      </c>
      <c r="M80" s="48">
        <v>2</v>
      </c>
      <c r="N80" s="48">
        <v>54</v>
      </c>
      <c r="O80" s="48"/>
      <c r="P80" s="48"/>
      <c r="Q80" s="48"/>
      <c r="R80" s="48"/>
      <c r="S80" s="48"/>
      <c r="T80" s="48" t="s">
        <v>1912</v>
      </c>
      <c r="U80" s="48"/>
      <c r="V80" s="48"/>
      <c r="W80" s="48" t="str">
        <f>VLOOKUP(I:I,[13]Sheet2!A$1:B$65536,2,0)</f>
        <v>OŠ Josipa Račića</v>
      </c>
      <c r="X80" s="40" t="s">
        <v>1913</v>
      </c>
      <c r="Y80" s="40" t="s">
        <v>1577</v>
      </c>
      <c r="BA80" s="3"/>
      <c r="BB80" t="s">
        <v>143</v>
      </c>
      <c r="BC80" s="3"/>
    </row>
    <row r="81" spans="1:55" x14ac:dyDescent="0.25">
      <c r="A81" s="47">
        <v>74</v>
      </c>
      <c r="B81" s="48" t="s">
        <v>1914</v>
      </c>
      <c r="C81" s="48" t="s">
        <v>1915</v>
      </c>
      <c r="D81" s="48" t="s">
        <v>63</v>
      </c>
      <c r="E81" s="48">
        <v>45</v>
      </c>
      <c r="F81" s="48" t="s">
        <v>49</v>
      </c>
      <c r="G81" s="48" t="s">
        <v>1916</v>
      </c>
      <c r="H81" s="48" t="s">
        <v>1917</v>
      </c>
      <c r="I81" s="48">
        <v>2262</v>
      </c>
      <c r="J81" s="48" t="s">
        <v>1577</v>
      </c>
      <c r="K81" s="48">
        <v>21</v>
      </c>
      <c r="L81" s="48" t="s">
        <v>1578</v>
      </c>
      <c r="M81" s="48">
        <v>1</v>
      </c>
      <c r="N81" s="48">
        <v>54</v>
      </c>
      <c r="O81" s="48"/>
      <c r="P81" s="48"/>
      <c r="Q81" s="48"/>
      <c r="R81" s="48"/>
      <c r="S81" s="48"/>
      <c r="T81" s="48" t="s">
        <v>1918</v>
      </c>
      <c r="U81" s="48"/>
      <c r="V81" s="48"/>
      <c r="W81" s="49" t="s">
        <v>714</v>
      </c>
      <c r="X81" s="40"/>
      <c r="Y81" s="40"/>
      <c r="BA81" s="3"/>
      <c r="BB81" t="s">
        <v>144</v>
      </c>
      <c r="BC81" s="3"/>
    </row>
    <row r="82" spans="1:55" x14ac:dyDescent="0.25">
      <c r="A82" s="47">
        <v>75</v>
      </c>
      <c r="B82" s="48" t="s">
        <v>1919</v>
      </c>
      <c r="C82" s="48" t="s">
        <v>1920</v>
      </c>
      <c r="D82" s="48" t="s">
        <v>63</v>
      </c>
      <c r="E82" s="48">
        <v>45</v>
      </c>
      <c r="F82" s="48" t="s">
        <v>49</v>
      </c>
      <c r="G82" s="48" t="s">
        <v>1787</v>
      </c>
      <c r="H82" s="48" t="s">
        <v>1788</v>
      </c>
      <c r="I82" s="49">
        <v>2273</v>
      </c>
      <c r="J82" s="48" t="s">
        <v>1577</v>
      </c>
      <c r="K82" s="48">
        <v>21</v>
      </c>
      <c r="L82" s="48" t="s">
        <v>1578</v>
      </c>
      <c r="M82" s="48">
        <v>3</v>
      </c>
      <c r="N82" s="48">
        <v>54</v>
      </c>
      <c r="O82" s="48"/>
      <c r="P82" s="48"/>
      <c r="Q82" s="48"/>
      <c r="R82" s="48"/>
      <c r="S82" s="48"/>
      <c r="T82" s="48" t="s">
        <v>1921</v>
      </c>
      <c r="U82" s="48"/>
      <c r="V82" s="48"/>
      <c r="W82" s="48" t="s">
        <v>716</v>
      </c>
      <c r="X82" s="43" t="s">
        <v>1922</v>
      </c>
      <c r="Y82" s="40" t="s">
        <v>1577</v>
      </c>
      <c r="BA82" s="3"/>
      <c r="BB82" t="s">
        <v>145</v>
      </c>
      <c r="BC82" s="3"/>
    </row>
    <row r="83" spans="1:55" x14ac:dyDescent="0.25">
      <c r="A83" s="47">
        <v>76</v>
      </c>
      <c r="B83" s="48" t="s">
        <v>1923</v>
      </c>
      <c r="C83" s="48" t="s">
        <v>1924</v>
      </c>
      <c r="D83" s="48" t="s">
        <v>63</v>
      </c>
      <c r="E83" s="48">
        <v>45</v>
      </c>
      <c r="F83" s="48" t="s">
        <v>49</v>
      </c>
      <c r="G83" s="48" t="s">
        <v>1925</v>
      </c>
      <c r="H83" s="48" t="s">
        <v>1926</v>
      </c>
      <c r="I83" s="48">
        <v>2202</v>
      </c>
      <c r="J83" s="48" t="s">
        <v>1577</v>
      </c>
      <c r="K83" s="48">
        <v>21</v>
      </c>
      <c r="L83" s="48" t="s">
        <v>1578</v>
      </c>
      <c r="M83" s="48">
        <v>1</v>
      </c>
      <c r="N83" s="48">
        <v>54</v>
      </c>
      <c r="O83" s="48"/>
      <c r="P83" s="48"/>
      <c r="Q83" s="48"/>
      <c r="R83" s="48"/>
      <c r="S83" s="48"/>
      <c r="T83" s="48" t="s">
        <v>1927</v>
      </c>
      <c r="U83" s="48"/>
      <c r="V83" s="48"/>
      <c r="W83" s="48" t="str">
        <f>VLOOKUP(I:I,[33]Sheet2!A$1:B$65536,2,0)</f>
        <v>OŠ Kustošija</v>
      </c>
      <c r="X83" s="40" t="s">
        <v>1928</v>
      </c>
      <c r="Y83" s="40" t="s">
        <v>1577</v>
      </c>
      <c r="BA83" s="3"/>
      <c r="BB83" t="s">
        <v>146</v>
      </c>
      <c r="BC83" s="3"/>
    </row>
    <row r="84" spans="1:55" x14ac:dyDescent="0.25">
      <c r="A84" s="47">
        <v>77</v>
      </c>
      <c r="B84" s="48" t="s">
        <v>1929</v>
      </c>
      <c r="C84" s="48" t="s">
        <v>1930</v>
      </c>
      <c r="D84" s="48" t="s">
        <v>63</v>
      </c>
      <c r="E84" s="48">
        <v>45</v>
      </c>
      <c r="F84" s="48" t="s">
        <v>49</v>
      </c>
      <c r="G84" s="48" t="s">
        <v>1616</v>
      </c>
      <c r="H84" s="48" t="s">
        <v>1617</v>
      </c>
      <c r="I84" s="48">
        <v>2266</v>
      </c>
      <c r="J84" s="48" t="s">
        <v>1577</v>
      </c>
      <c r="K84" s="48">
        <v>21</v>
      </c>
      <c r="L84" s="48" t="s">
        <v>1578</v>
      </c>
      <c r="M84" s="48">
        <v>4</v>
      </c>
      <c r="N84" s="48">
        <v>54</v>
      </c>
      <c r="O84" s="48"/>
      <c r="P84" s="48"/>
      <c r="Q84" s="48"/>
      <c r="R84" s="48"/>
      <c r="S84" s="48"/>
      <c r="T84" s="48" t="s">
        <v>1931</v>
      </c>
      <c r="U84" s="48"/>
      <c r="V84" s="48"/>
      <c r="W84" s="48" t="str">
        <f>VLOOKUP(I:I,[4]Sheet2!A$1:B$65536,2,0)</f>
        <v>OŠ Rudeš</v>
      </c>
      <c r="X84" s="40"/>
      <c r="Y84" s="40"/>
      <c r="BA84" s="3"/>
      <c r="BB84" t="s">
        <v>147</v>
      </c>
      <c r="BC84" s="3"/>
    </row>
    <row r="85" spans="1:55" x14ac:dyDescent="0.25">
      <c r="A85" s="47">
        <v>78</v>
      </c>
      <c r="B85" s="48" t="s">
        <v>1932</v>
      </c>
      <c r="C85" s="48" t="s">
        <v>1933</v>
      </c>
      <c r="D85" s="48" t="s">
        <v>63</v>
      </c>
      <c r="E85" s="48">
        <v>45</v>
      </c>
      <c r="F85" s="48" t="s">
        <v>49</v>
      </c>
      <c r="G85" s="48" t="s">
        <v>1934</v>
      </c>
      <c r="H85" s="48" t="s">
        <v>1935</v>
      </c>
      <c r="I85" s="48">
        <v>2318</v>
      </c>
      <c r="J85" s="48" t="s">
        <v>1577</v>
      </c>
      <c r="K85" s="48">
        <v>21</v>
      </c>
      <c r="L85" s="48" t="s">
        <v>1578</v>
      </c>
      <c r="M85" s="48">
        <v>1</v>
      </c>
      <c r="N85" s="48">
        <v>54</v>
      </c>
      <c r="O85" s="48"/>
      <c r="P85" s="48"/>
      <c r="Q85" s="48"/>
      <c r="R85" s="48"/>
      <c r="S85" s="48"/>
      <c r="T85" s="48" t="s">
        <v>1936</v>
      </c>
      <c r="U85" s="48"/>
      <c r="V85" s="48"/>
      <c r="W85" s="48" t="str">
        <f>VLOOKUP(I:I,[34]Sheet2!A$1:B$65536,2,0)</f>
        <v>OŠ Sesvetski Kraljevec</v>
      </c>
      <c r="X85" s="40" t="s">
        <v>1937</v>
      </c>
      <c r="Y85" s="40" t="s">
        <v>1577</v>
      </c>
      <c r="BA85" s="3"/>
      <c r="BB85" t="s">
        <v>148</v>
      </c>
      <c r="BC85" s="3"/>
    </row>
    <row r="86" spans="1:55" x14ac:dyDescent="0.25">
      <c r="A86" s="47">
        <v>79</v>
      </c>
      <c r="B86" s="48" t="s">
        <v>1938</v>
      </c>
      <c r="C86" s="48" t="s">
        <v>1939</v>
      </c>
      <c r="D86" s="48" t="s">
        <v>63</v>
      </c>
      <c r="E86" s="48">
        <v>45</v>
      </c>
      <c r="F86" s="48" t="s">
        <v>49</v>
      </c>
      <c r="G86" s="48" t="s">
        <v>1940</v>
      </c>
      <c r="H86" s="48" t="s">
        <v>1941</v>
      </c>
      <c r="I86" s="48">
        <v>2195</v>
      </c>
      <c r="J86" s="48" t="s">
        <v>1577</v>
      </c>
      <c r="K86" s="48">
        <v>21</v>
      </c>
      <c r="L86" s="48" t="s">
        <v>1578</v>
      </c>
      <c r="M86" s="48">
        <v>1</v>
      </c>
      <c r="N86" s="48">
        <v>54</v>
      </c>
      <c r="O86" s="48"/>
      <c r="P86" s="48"/>
      <c r="Q86" s="48"/>
      <c r="R86" s="48"/>
      <c r="S86" s="48"/>
      <c r="T86" s="48" t="s">
        <v>1942</v>
      </c>
      <c r="U86" s="48"/>
      <c r="V86" s="48"/>
      <c r="W86" s="48" t="str">
        <f>VLOOKUP(I:I,[35]Sheet2!A$1:B$65536,2,0)</f>
        <v>OŠ Šestine</v>
      </c>
      <c r="X86" s="40"/>
      <c r="Y86" s="40"/>
      <c r="BA86" s="3"/>
      <c r="BB86" t="s">
        <v>149</v>
      </c>
      <c r="BC86" s="3"/>
    </row>
    <row r="87" spans="1:55" x14ac:dyDescent="0.25">
      <c r="A87" s="47">
        <v>80</v>
      </c>
      <c r="B87" s="48" t="s">
        <v>1943</v>
      </c>
      <c r="C87" s="48" t="s">
        <v>1944</v>
      </c>
      <c r="D87" s="48" t="s">
        <v>63</v>
      </c>
      <c r="E87" s="48">
        <v>45</v>
      </c>
      <c r="F87" s="48" t="s">
        <v>49</v>
      </c>
      <c r="G87" s="48" t="s">
        <v>1945</v>
      </c>
      <c r="H87" s="48" t="s">
        <v>1946</v>
      </c>
      <c r="I87" s="48">
        <v>2302</v>
      </c>
      <c r="J87" s="48" t="s">
        <v>1577</v>
      </c>
      <c r="K87" s="48">
        <v>21</v>
      </c>
      <c r="L87" s="48" t="s">
        <v>1578</v>
      </c>
      <c r="M87" s="48">
        <v>1</v>
      </c>
      <c r="N87" s="48">
        <v>54</v>
      </c>
      <c r="O87" s="48"/>
      <c r="P87" s="48"/>
      <c r="Q87" s="48"/>
      <c r="R87" s="48"/>
      <c r="S87" s="48"/>
      <c r="T87" s="48" t="s">
        <v>1947</v>
      </c>
      <c r="U87" s="48"/>
      <c r="V87" s="48"/>
      <c r="W87" s="48" t="str">
        <f>VLOOKUP(I:I,[36]Sheet2!A$1:B$65536,2,0)</f>
        <v>OŠ Većeslava Holjevca</v>
      </c>
      <c r="X87" s="40"/>
      <c r="Y87" s="40"/>
      <c r="BA87" s="3"/>
      <c r="BB87" t="s">
        <v>150</v>
      </c>
      <c r="BC87" s="3"/>
    </row>
    <row r="88" spans="1:55" x14ac:dyDescent="0.25">
      <c r="A88" s="47">
        <v>81</v>
      </c>
      <c r="B88" s="48" t="s">
        <v>1948</v>
      </c>
      <c r="C88" s="48" t="s">
        <v>1949</v>
      </c>
      <c r="D88" s="48" t="s">
        <v>63</v>
      </c>
      <c r="E88" s="48">
        <v>45</v>
      </c>
      <c r="F88" s="48" t="s">
        <v>49</v>
      </c>
      <c r="G88" s="48" t="s">
        <v>1666</v>
      </c>
      <c r="H88" s="48" t="s">
        <v>1667</v>
      </c>
      <c r="I88" s="48">
        <v>2247</v>
      </c>
      <c r="J88" s="48" t="s">
        <v>1577</v>
      </c>
      <c r="K88" s="48">
        <v>21</v>
      </c>
      <c r="L88" s="48" t="s">
        <v>1577</v>
      </c>
      <c r="M88" s="48">
        <v>3</v>
      </c>
      <c r="N88" s="48">
        <v>53</v>
      </c>
      <c r="O88" s="48"/>
      <c r="P88" s="48"/>
      <c r="Q88" s="48"/>
      <c r="R88" s="48"/>
      <c r="S88" s="48"/>
      <c r="T88" s="48" t="s">
        <v>1950</v>
      </c>
      <c r="U88" s="48"/>
      <c r="V88" s="48"/>
      <c r="W88" s="48" t="str">
        <f>VLOOKUP(I:I,[18]Sheet2!A$1:B$65536,2,0)</f>
        <v>OŠ Ante Kovačića - Zagreb</v>
      </c>
      <c r="X88" s="40" t="s">
        <v>1951</v>
      </c>
      <c r="Y88" s="40" t="s">
        <v>1577</v>
      </c>
      <c r="BA88" s="3"/>
      <c r="BB88" t="s">
        <v>151</v>
      </c>
      <c r="BC88" s="3"/>
    </row>
    <row r="89" spans="1:55" x14ac:dyDescent="0.25">
      <c r="A89" s="47">
        <v>82</v>
      </c>
      <c r="B89" s="48" t="s">
        <v>1952</v>
      </c>
      <c r="C89" s="48" t="s">
        <v>1953</v>
      </c>
      <c r="D89" s="48" t="s">
        <v>63</v>
      </c>
      <c r="E89" s="48">
        <v>45</v>
      </c>
      <c r="F89" s="48" t="s">
        <v>49</v>
      </c>
      <c r="G89" s="48" t="s">
        <v>1850</v>
      </c>
      <c r="H89" s="48" t="s">
        <v>1851</v>
      </c>
      <c r="I89" s="48">
        <v>2223</v>
      </c>
      <c r="J89" s="48" t="s">
        <v>1577</v>
      </c>
      <c r="K89" s="48">
        <v>21</v>
      </c>
      <c r="L89" s="48" t="s">
        <v>1578</v>
      </c>
      <c r="M89" s="48">
        <v>2</v>
      </c>
      <c r="N89" s="48">
        <v>53</v>
      </c>
      <c r="O89" s="48"/>
      <c r="P89" s="48"/>
      <c r="Q89" s="48"/>
      <c r="R89" s="48"/>
      <c r="S89" s="48"/>
      <c r="T89" s="48" t="s">
        <v>1954</v>
      </c>
      <c r="U89" s="48"/>
      <c r="V89" s="48"/>
      <c r="W89" s="48" t="str">
        <f>VLOOKUP(I:I,[28]Sheet2!A$1:B$65536,2,0)</f>
        <v>OŠ Augusta Harambašića</v>
      </c>
      <c r="X89" s="40" t="s">
        <v>1955</v>
      </c>
      <c r="Y89" s="40" t="s">
        <v>1577</v>
      </c>
      <c r="BA89" s="3"/>
      <c r="BB89" t="s">
        <v>152</v>
      </c>
      <c r="BC89" s="3"/>
    </row>
    <row r="90" spans="1:55" x14ac:dyDescent="0.25">
      <c r="A90" s="47">
        <v>83</v>
      </c>
      <c r="B90" s="48" t="s">
        <v>1956</v>
      </c>
      <c r="C90" s="48" t="s">
        <v>1957</v>
      </c>
      <c r="D90" s="48" t="s">
        <v>63</v>
      </c>
      <c r="E90" s="48">
        <v>45</v>
      </c>
      <c r="F90" s="48" t="s">
        <v>49</v>
      </c>
      <c r="G90" s="48" t="s">
        <v>1813</v>
      </c>
      <c r="H90" s="48" t="s">
        <v>1958</v>
      </c>
      <c r="I90" s="49">
        <v>2907</v>
      </c>
      <c r="J90" s="48" t="s">
        <v>1577</v>
      </c>
      <c r="K90" s="48">
        <v>21</v>
      </c>
      <c r="L90" s="48" t="s">
        <v>1578</v>
      </c>
      <c r="M90" s="48">
        <v>2</v>
      </c>
      <c r="N90" s="48">
        <v>53</v>
      </c>
      <c r="O90" s="48"/>
      <c r="P90" s="48"/>
      <c r="Q90" s="48"/>
      <c r="R90" s="48"/>
      <c r="S90" s="48"/>
      <c r="T90" s="48" t="s">
        <v>1959</v>
      </c>
      <c r="U90" s="48"/>
      <c r="V90" s="48"/>
      <c r="W90" s="48" t="str">
        <f>VLOOKUP(I:I,[20]Sheet2!A$1:B$65536,2,0)</f>
        <v>OŠ Bartola Kašića - Zagreb</v>
      </c>
      <c r="X90" s="40"/>
      <c r="Y90" s="40"/>
      <c r="BA90" s="3"/>
      <c r="BB90" t="s">
        <v>153</v>
      </c>
      <c r="BC90" s="3"/>
    </row>
    <row r="91" spans="1:55" x14ac:dyDescent="0.25">
      <c r="A91" s="47">
        <v>84</v>
      </c>
      <c r="B91" s="48" t="s">
        <v>1960</v>
      </c>
      <c r="C91" s="48" t="s">
        <v>1961</v>
      </c>
      <c r="D91" s="48" t="s">
        <v>63</v>
      </c>
      <c r="E91" s="48">
        <v>45</v>
      </c>
      <c r="F91" s="48" t="s">
        <v>49</v>
      </c>
      <c r="G91" s="48" t="s">
        <v>1768</v>
      </c>
      <c r="H91" s="48" t="s">
        <v>1962</v>
      </c>
      <c r="I91" s="48">
        <v>2283</v>
      </c>
      <c r="J91" s="48" t="s">
        <v>1577</v>
      </c>
      <c r="K91" s="48">
        <v>21</v>
      </c>
      <c r="L91" s="48" t="s">
        <v>1578</v>
      </c>
      <c r="M91" s="48">
        <v>1</v>
      </c>
      <c r="N91" s="48">
        <v>53</v>
      </c>
      <c r="O91" s="48"/>
      <c r="P91" s="48"/>
      <c r="Q91" s="48"/>
      <c r="R91" s="48"/>
      <c r="S91" s="48"/>
      <c r="T91" s="48" t="s">
        <v>1963</v>
      </c>
      <c r="U91" s="48"/>
      <c r="V91" s="48"/>
      <c r="W91" s="48" t="str">
        <f>VLOOKUP(I:I,[37]Sheet2!A$1:B$65536,2,0)</f>
        <v>OŠ Braće Radić - Zagreb</v>
      </c>
      <c r="X91" s="43" t="s">
        <v>1964</v>
      </c>
      <c r="Y91" s="40" t="s">
        <v>1577</v>
      </c>
      <c r="BA91" s="3"/>
      <c r="BB91" t="s">
        <v>154</v>
      </c>
      <c r="BC91" s="3"/>
    </row>
    <row r="92" spans="1:55" x14ac:dyDescent="0.25">
      <c r="A92" s="47">
        <v>85</v>
      </c>
      <c r="B92" s="48" t="s">
        <v>1716</v>
      </c>
      <c r="C92" s="48" t="s">
        <v>1965</v>
      </c>
      <c r="D92" s="48" t="s">
        <v>63</v>
      </c>
      <c r="E92" s="48">
        <v>45</v>
      </c>
      <c r="F92" s="48" t="s">
        <v>49</v>
      </c>
      <c r="G92" s="48" t="s">
        <v>1716</v>
      </c>
      <c r="H92" s="48" t="s">
        <v>1966</v>
      </c>
      <c r="I92" s="48">
        <v>2279</v>
      </c>
      <c r="J92" s="48" t="s">
        <v>1577</v>
      </c>
      <c r="K92" s="48">
        <v>21</v>
      </c>
      <c r="L92" s="48" t="s">
        <v>1578</v>
      </c>
      <c r="M92" s="48">
        <v>1</v>
      </c>
      <c r="N92" s="48">
        <v>53</v>
      </c>
      <c r="O92" s="48"/>
      <c r="P92" s="48"/>
      <c r="Q92" s="48"/>
      <c r="R92" s="48"/>
      <c r="S92" s="48"/>
      <c r="T92" s="48" t="s">
        <v>1783</v>
      </c>
      <c r="U92" s="48"/>
      <c r="V92" s="48"/>
      <c r="W92" s="48" t="str">
        <f>VLOOKUP(I:I,[38]Sheet2!A$1:B$65536,2,0)</f>
        <v>OŠ Davorina Trstenjaka - Zagreb</v>
      </c>
      <c r="X92" s="40" t="s">
        <v>1967</v>
      </c>
      <c r="Y92" s="40" t="s">
        <v>1968</v>
      </c>
      <c r="BA92" s="3"/>
      <c r="BB92" t="s">
        <v>155</v>
      </c>
      <c r="BC92" s="3"/>
    </row>
    <row r="93" spans="1:55" x14ac:dyDescent="0.25">
      <c r="A93" s="47">
        <v>86</v>
      </c>
      <c r="B93" s="48" t="s">
        <v>1592</v>
      </c>
      <c r="C93" s="48" t="s">
        <v>1969</v>
      </c>
      <c r="D93" s="48" t="s">
        <v>63</v>
      </c>
      <c r="E93" s="48">
        <v>45</v>
      </c>
      <c r="F93" s="48" t="s">
        <v>49</v>
      </c>
      <c r="G93" s="48" t="s">
        <v>1970</v>
      </c>
      <c r="H93" s="48" t="s">
        <v>1971</v>
      </c>
      <c r="I93" s="48">
        <v>2238</v>
      </c>
      <c r="J93" s="48" t="s">
        <v>1577</v>
      </c>
      <c r="K93" s="48">
        <v>21</v>
      </c>
      <c r="L93" s="48" t="s">
        <v>1578</v>
      </c>
      <c r="M93" s="48">
        <v>1</v>
      </c>
      <c r="N93" s="48">
        <v>53</v>
      </c>
      <c r="O93" s="48"/>
      <c r="P93" s="48"/>
      <c r="Q93" s="48"/>
      <c r="R93" s="48"/>
      <c r="S93" s="48"/>
      <c r="T93" s="48" t="s">
        <v>1972</v>
      </c>
      <c r="U93" s="48"/>
      <c r="V93" s="48"/>
      <c r="W93" s="48" t="str">
        <f>VLOOKUP(I:I,[39]ŠIFRARNIK!A$1:B$65536,2,0)</f>
        <v>OŠ Dobriše Cesarića - Zagreb</v>
      </c>
      <c r="X93" s="40"/>
      <c r="Y93" s="40"/>
      <c r="BA93" s="3"/>
      <c r="BB93" t="s">
        <v>156</v>
      </c>
      <c r="BC93" s="3"/>
    </row>
    <row r="94" spans="1:55" x14ac:dyDescent="0.25">
      <c r="A94" s="47">
        <v>87</v>
      </c>
      <c r="B94" s="48" t="s">
        <v>1973</v>
      </c>
      <c r="C94" s="48" t="s">
        <v>1974</v>
      </c>
      <c r="D94" s="48" t="s">
        <v>63</v>
      </c>
      <c r="E94" s="48">
        <v>45</v>
      </c>
      <c r="F94" s="48" t="s">
        <v>49</v>
      </c>
      <c r="G94" s="48" t="s">
        <v>1616</v>
      </c>
      <c r="H94" s="48" t="s">
        <v>1975</v>
      </c>
      <c r="I94" s="48">
        <v>2211</v>
      </c>
      <c r="J94" s="48" t="s">
        <v>1577</v>
      </c>
      <c r="K94" s="52" t="s">
        <v>1976</v>
      </c>
      <c r="L94" s="48" t="s">
        <v>1578</v>
      </c>
      <c r="M94" s="48">
        <v>1</v>
      </c>
      <c r="N94" s="48">
        <v>53</v>
      </c>
      <c r="O94" s="48"/>
      <c r="P94" s="48"/>
      <c r="Q94" s="48"/>
      <c r="R94" s="48"/>
      <c r="S94" s="48"/>
      <c r="T94" s="48" t="s">
        <v>1977</v>
      </c>
      <c r="U94" s="48"/>
      <c r="V94" s="48"/>
      <c r="W94" s="48" t="str">
        <f>VLOOKUP(I:I,[40]Sheet2!A$1:B$65536,2,0)</f>
        <v>OŠ Dr. Ante Starčevića - Zagreb</v>
      </c>
      <c r="X94" s="40" t="s">
        <v>1978</v>
      </c>
      <c r="Y94" s="40" t="s">
        <v>1577</v>
      </c>
      <c r="BA94" s="3"/>
      <c r="BB94" t="s">
        <v>157</v>
      </c>
      <c r="BC94" s="3"/>
    </row>
    <row r="95" spans="1:55" x14ac:dyDescent="0.25">
      <c r="A95" s="47">
        <v>88</v>
      </c>
      <c r="B95" s="48" t="s">
        <v>1979</v>
      </c>
      <c r="C95" s="48" t="s">
        <v>1980</v>
      </c>
      <c r="D95" s="48" t="s">
        <v>63</v>
      </c>
      <c r="E95" s="48">
        <v>45</v>
      </c>
      <c r="F95" s="48" t="s">
        <v>49</v>
      </c>
      <c r="G95" s="48" t="s">
        <v>1616</v>
      </c>
      <c r="H95" s="48" t="s">
        <v>1975</v>
      </c>
      <c r="I95" s="48">
        <v>2211</v>
      </c>
      <c r="J95" s="48" t="s">
        <v>1577</v>
      </c>
      <c r="K95" s="52" t="s">
        <v>1976</v>
      </c>
      <c r="L95" s="48" t="s">
        <v>1578</v>
      </c>
      <c r="M95" s="48">
        <v>1</v>
      </c>
      <c r="N95" s="48">
        <v>53</v>
      </c>
      <c r="O95" s="48"/>
      <c r="P95" s="48"/>
      <c r="Q95" s="48"/>
      <c r="R95" s="48"/>
      <c r="S95" s="48"/>
      <c r="T95" s="48" t="s">
        <v>1981</v>
      </c>
      <c r="U95" s="48"/>
      <c r="V95" s="48"/>
      <c r="W95" s="48" t="str">
        <f>VLOOKUP(I:I,[40]Sheet2!A$1:B$65536,2,0)</f>
        <v>OŠ Dr. Ante Starčevića - Zagreb</v>
      </c>
      <c r="X95" s="40" t="s">
        <v>1982</v>
      </c>
      <c r="Y95" s="40" t="s">
        <v>1577</v>
      </c>
      <c r="BA95" s="3"/>
      <c r="BB95" t="s">
        <v>158</v>
      </c>
      <c r="BC95" s="3"/>
    </row>
    <row r="96" spans="1:55" x14ac:dyDescent="0.25">
      <c r="A96" s="47">
        <v>89</v>
      </c>
      <c r="B96" s="48" t="s">
        <v>1983</v>
      </c>
      <c r="C96" s="48" t="s">
        <v>1984</v>
      </c>
      <c r="D96" s="48" t="s">
        <v>63</v>
      </c>
      <c r="E96" s="48">
        <v>45</v>
      </c>
      <c r="F96" s="48" t="s">
        <v>49</v>
      </c>
      <c r="G96" s="48" t="s">
        <v>1635</v>
      </c>
      <c r="H96" s="48" t="s">
        <v>1775</v>
      </c>
      <c r="I96" s="48">
        <v>2248</v>
      </c>
      <c r="J96" s="48" t="s">
        <v>1577</v>
      </c>
      <c r="K96" s="48">
        <v>21</v>
      </c>
      <c r="L96" s="48" t="s">
        <v>1578</v>
      </c>
      <c r="M96" s="48">
        <v>2</v>
      </c>
      <c r="N96" s="48">
        <v>53</v>
      </c>
      <c r="O96" s="48"/>
      <c r="P96" s="48"/>
      <c r="Q96" s="48"/>
      <c r="R96" s="48"/>
      <c r="S96" s="48"/>
      <c r="T96" s="48" t="s">
        <v>1985</v>
      </c>
      <c r="U96" s="48"/>
      <c r="V96" s="48"/>
      <c r="W96" s="48" t="s">
        <v>523</v>
      </c>
      <c r="X96" s="40" t="s">
        <v>1986</v>
      </c>
      <c r="Y96" s="40" t="s">
        <v>1577</v>
      </c>
      <c r="BA96" s="3"/>
      <c r="BB96" t="s">
        <v>159</v>
      </c>
      <c r="BC96" s="3"/>
    </row>
    <row r="97" spans="1:55" x14ac:dyDescent="0.25">
      <c r="A97" s="47">
        <v>90</v>
      </c>
      <c r="B97" s="48" t="s">
        <v>1892</v>
      </c>
      <c r="C97" s="48" t="s">
        <v>1987</v>
      </c>
      <c r="D97" s="48" t="s">
        <v>63</v>
      </c>
      <c r="E97" s="48">
        <v>45</v>
      </c>
      <c r="F97" s="48" t="s">
        <v>49</v>
      </c>
      <c r="G97" s="48" t="s">
        <v>1943</v>
      </c>
      <c r="H97" s="48" t="s">
        <v>1988</v>
      </c>
      <c r="I97" s="48">
        <v>2274</v>
      </c>
      <c r="J97" s="48" t="s">
        <v>1577</v>
      </c>
      <c r="K97" s="48">
        <v>21</v>
      </c>
      <c r="L97" s="48" t="s">
        <v>1578</v>
      </c>
      <c r="M97" s="48">
        <v>1</v>
      </c>
      <c r="N97" s="48">
        <v>53</v>
      </c>
      <c r="O97" s="48"/>
      <c r="P97" s="48"/>
      <c r="Q97" s="48"/>
      <c r="R97" s="48"/>
      <c r="S97" s="48"/>
      <c r="T97" s="48" t="s">
        <v>1989</v>
      </c>
      <c r="U97" s="48"/>
      <c r="V97" s="48"/>
      <c r="W97" s="48" t="str">
        <f>VLOOKUP(I:I,[41]Sheet2!A$1:B$65536,2,0)</f>
        <v>OŠ Grigora Viteza - Zagreb</v>
      </c>
      <c r="X97" s="40" t="s">
        <v>1990</v>
      </c>
      <c r="Y97" s="40" t="s">
        <v>1577</v>
      </c>
      <c r="BA97" s="3"/>
      <c r="BB97" t="s">
        <v>160</v>
      </c>
      <c r="BC97" s="3"/>
    </row>
    <row r="98" spans="1:55" x14ac:dyDescent="0.25">
      <c r="A98" s="47">
        <v>91</v>
      </c>
      <c r="B98" s="48" t="s">
        <v>1973</v>
      </c>
      <c r="C98" s="48" t="s">
        <v>1991</v>
      </c>
      <c r="D98" s="48" t="s">
        <v>63</v>
      </c>
      <c r="E98" s="48">
        <v>45</v>
      </c>
      <c r="F98" s="48" t="s">
        <v>49</v>
      </c>
      <c r="G98" s="48" t="s">
        <v>1992</v>
      </c>
      <c r="H98" s="48" t="s">
        <v>1993</v>
      </c>
      <c r="I98" s="48">
        <v>2251</v>
      </c>
      <c r="J98" s="48" t="s">
        <v>1577</v>
      </c>
      <c r="K98" s="48">
        <v>21</v>
      </c>
      <c r="L98" s="48" t="s">
        <v>1578</v>
      </c>
      <c r="M98" s="48">
        <v>1</v>
      </c>
      <c r="N98" s="48">
        <v>53</v>
      </c>
      <c r="O98" s="48"/>
      <c r="P98" s="48"/>
      <c r="Q98" s="48"/>
      <c r="R98" s="48"/>
      <c r="S98" s="48"/>
      <c r="T98" s="48" t="s">
        <v>1994</v>
      </c>
      <c r="U98" s="48"/>
      <c r="V98" s="48"/>
      <c r="W98" s="48" t="str">
        <f>VLOOKUP(I:I,[32]Sheet2!A$1:B$65536,2,0)</f>
        <v>OŠ Grofa Janka Draškovića - Zagreb</v>
      </c>
      <c r="X98" s="40" t="s">
        <v>1995</v>
      </c>
      <c r="Y98" s="40" t="s">
        <v>1577</v>
      </c>
      <c r="BA98" s="3"/>
      <c r="BB98" t="s">
        <v>161</v>
      </c>
      <c r="BC98" s="3"/>
    </row>
    <row r="99" spans="1:55" x14ac:dyDescent="0.25">
      <c r="A99" s="47">
        <v>92</v>
      </c>
      <c r="B99" s="48" t="s">
        <v>1695</v>
      </c>
      <c r="C99" s="48" t="s">
        <v>1996</v>
      </c>
      <c r="D99" s="48" t="s">
        <v>63</v>
      </c>
      <c r="E99" s="48">
        <v>45</v>
      </c>
      <c r="F99" s="48" t="s">
        <v>49</v>
      </c>
      <c r="G99" s="48" t="s">
        <v>1681</v>
      </c>
      <c r="H99" s="48" t="s">
        <v>1682</v>
      </c>
      <c r="I99" s="48">
        <v>2232</v>
      </c>
      <c r="J99" s="48" t="s">
        <v>1577</v>
      </c>
      <c r="K99" s="48">
        <v>21</v>
      </c>
      <c r="L99" s="48" t="s">
        <v>1578</v>
      </c>
      <c r="M99" s="48">
        <v>2</v>
      </c>
      <c r="N99" s="48">
        <v>53</v>
      </c>
      <c r="O99" s="48"/>
      <c r="P99" s="48"/>
      <c r="Q99" s="48"/>
      <c r="R99" s="48"/>
      <c r="S99" s="48"/>
      <c r="T99" s="48" t="s">
        <v>1997</v>
      </c>
      <c r="U99" s="48"/>
      <c r="V99" s="48"/>
      <c r="W99" s="48" t="str">
        <f>VLOOKUP(I:I,[10]Sheet2!A$1:B$65536,2,0)</f>
        <v>OŠ Ivana Gorana Kovačića - Zagreb</v>
      </c>
      <c r="X99" s="40"/>
      <c r="Y99" s="40"/>
      <c r="BA99" s="3"/>
      <c r="BB99" t="s">
        <v>162</v>
      </c>
      <c r="BC99" s="3"/>
    </row>
    <row r="100" spans="1:55" x14ac:dyDescent="0.25">
      <c r="A100" s="47">
        <v>93</v>
      </c>
      <c r="B100" s="48" t="s">
        <v>1684</v>
      </c>
      <c r="C100" s="48" t="s">
        <v>1998</v>
      </c>
      <c r="D100" s="48" t="s">
        <v>63</v>
      </c>
      <c r="E100" s="48">
        <v>45</v>
      </c>
      <c r="F100" s="48" t="s">
        <v>49</v>
      </c>
      <c r="G100" s="48" t="s">
        <v>1681</v>
      </c>
      <c r="H100" s="48" t="s">
        <v>1682</v>
      </c>
      <c r="I100" s="48">
        <v>2232</v>
      </c>
      <c r="J100" s="48" t="s">
        <v>1577</v>
      </c>
      <c r="K100" s="48">
        <v>21</v>
      </c>
      <c r="L100" s="48" t="s">
        <v>1578</v>
      </c>
      <c r="M100" s="48">
        <v>3</v>
      </c>
      <c r="N100" s="48">
        <v>53</v>
      </c>
      <c r="O100" s="48"/>
      <c r="P100" s="48"/>
      <c r="Q100" s="48"/>
      <c r="R100" s="48"/>
      <c r="S100" s="48"/>
      <c r="T100" s="48" t="s">
        <v>1999</v>
      </c>
      <c r="U100" s="48"/>
      <c r="V100" s="48"/>
      <c r="W100" s="48" t="str">
        <f>VLOOKUP(I:I,[10]Sheet2!A$1:B$65536,2,0)</f>
        <v>OŠ Ivana Gorana Kovačića - Zagreb</v>
      </c>
      <c r="X100" s="40"/>
      <c r="Y100" s="40"/>
      <c r="BA100" s="3"/>
      <c r="BB100" t="s">
        <v>163</v>
      </c>
      <c r="BC100" s="3"/>
    </row>
    <row r="101" spans="1:55" x14ac:dyDescent="0.25">
      <c r="A101" s="47">
        <v>94</v>
      </c>
      <c r="B101" s="48" t="s">
        <v>2000</v>
      </c>
      <c r="C101" s="48" t="s">
        <v>2001</v>
      </c>
      <c r="D101" s="48" t="s">
        <v>63</v>
      </c>
      <c r="E101" s="48">
        <v>45</v>
      </c>
      <c r="F101" s="48" t="s">
        <v>49</v>
      </c>
      <c r="G101" s="48" t="s">
        <v>1635</v>
      </c>
      <c r="H101" s="48" t="s">
        <v>1903</v>
      </c>
      <c r="I101" s="48">
        <v>2258</v>
      </c>
      <c r="J101" s="48" t="s">
        <v>1577</v>
      </c>
      <c r="K101" s="48">
        <v>21</v>
      </c>
      <c r="L101" s="48" t="s">
        <v>1578</v>
      </c>
      <c r="M101" s="48">
        <v>2</v>
      </c>
      <c r="N101" s="48">
        <v>53</v>
      </c>
      <c r="O101" s="48"/>
      <c r="P101" s="48"/>
      <c r="Q101" s="48"/>
      <c r="R101" s="48"/>
      <c r="S101" s="48"/>
      <c r="T101" s="48" t="s">
        <v>2002</v>
      </c>
      <c r="U101" s="48"/>
      <c r="V101" s="48"/>
      <c r="W101" s="48" t="s">
        <v>1570</v>
      </c>
      <c r="X101" s="40" t="s">
        <v>2003</v>
      </c>
      <c r="Y101" s="40" t="s">
        <v>1577</v>
      </c>
      <c r="BA101" s="3"/>
      <c r="BB101" s="8" t="s">
        <v>164</v>
      </c>
      <c r="BC101" s="3"/>
    </row>
    <row r="102" spans="1:55" x14ac:dyDescent="0.25">
      <c r="A102" s="47">
        <v>95</v>
      </c>
      <c r="B102" s="48" t="s">
        <v>1595</v>
      </c>
      <c r="C102" s="48" t="s">
        <v>2004</v>
      </c>
      <c r="D102" s="48" t="s">
        <v>63</v>
      </c>
      <c r="E102" s="48">
        <v>45</v>
      </c>
      <c r="F102" s="48" t="s">
        <v>49</v>
      </c>
      <c r="G102" s="48" t="s">
        <v>1597</v>
      </c>
      <c r="H102" s="48" t="s">
        <v>1598</v>
      </c>
      <c r="I102" s="48">
        <v>2197</v>
      </c>
      <c r="J102" s="48" t="s">
        <v>1577</v>
      </c>
      <c r="K102" s="48">
        <v>21</v>
      </c>
      <c r="L102" s="48" t="s">
        <v>1578</v>
      </c>
      <c r="M102" s="48">
        <v>4</v>
      </c>
      <c r="N102" s="48">
        <v>53</v>
      </c>
      <c r="O102" s="48"/>
      <c r="P102" s="48"/>
      <c r="Q102" s="48"/>
      <c r="R102" s="48"/>
      <c r="S102" s="48"/>
      <c r="T102" s="48" t="s">
        <v>2005</v>
      </c>
      <c r="U102" s="48"/>
      <c r="V102" s="48"/>
      <c r="W102" s="49" t="s">
        <v>674</v>
      </c>
      <c r="X102" s="40" t="s">
        <v>2006</v>
      </c>
      <c r="Y102" s="40" t="s">
        <v>1577</v>
      </c>
      <c r="BA102" s="3"/>
      <c r="BB102" t="s">
        <v>165</v>
      </c>
      <c r="BC102" s="3"/>
    </row>
    <row r="103" spans="1:55" x14ac:dyDescent="0.25">
      <c r="A103" s="47">
        <v>96</v>
      </c>
      <c r="B103" s="48" t="s">
        <v>2007</v>
      </c>
      <c r="C103" s="48" t="s">
        <v>2008</v>
      </c>
      <c r="D103" s="48" t="s">
        <v>63</v>
      </c>
      <c r="E103" s="48">
        <v>45</v>
      </c>
      <c r="F103" s="48" t="s">
        <v>49</v>
      </c>
      <c r="G103" s="48" t="s">
        <v>1690</v>
      </c>
      <c r="H103" s="48" t="s">
        <v>1691</v>
      </c>
      <c r="I103" s="48">
        <v>3132</v>
      </c>
      <c r="J103" s="48" t="s">
        <v>1577</v>
      </c>
      <c r="K103" s="48">
        <v>21</v>
      </c>
      <c r="L103" s="48" t="s">
        <v>1578</v>
      </c>
      <c r="M103" s="48">
        <v>2</v>
      </c>
      <c r="N103" s="48">
        <v>53</v>
      </c>
      <c r="O103" s="48"/>
      <c r="P103" s="48"/>
      <c r="Q103" s="48"/>
      <c r="R103" s="48"/>
      <c r="S103" s="48"/>
      <c r="T103" s="48" t="s">
        <v>2009</v>
      </c>
      <c r="U103" s="48"/>
      <c r="V103" s="48"/>
      <c r="W103" s="48" t="str">
        <f>VLOOKUP(I:I,[11]Sheet2!A$1:B$65536,2,0)</f>
        <v>OŠ Jelkovec</v>
      </c>
      <c r="X103" s="40"/>
      <c r="Y103" s="40"/>
      <c r="BA103" s="3"/>
      <c r="BB103" t="s">
        <v>166</v>
      </c>
      <c r="BC103" s="3"/>
    </row>
    <row r="104" spans="1:55" x14ac:dyDescent="0.25">
      <c r="A104" s="47">
        <v>97</v>
      </c>
      <c r="B104" s="48" t="s">
        <v>2010</v>
      </c>
      <c r="C104" s="48" t="s">
        <v>1602</v>
      </c>
      <c r="D104" s="48" t="s">
        <v>63</v>
      </c>
      <c r="E104" s="48">
        <v>45</v>
      </c>
      <c r="F104" s="48" t="s">
        <v>49</v>
      </c>
      <c r="G104" s="48" t="s">
        <v>2011</v>
      </c>
      <c r="H104" s="48" t="s">
        <v>2012</v>
      </c>
      <c r="I104" s="48">
        <v>2228</v>
      </c>
      <c r="J104" s="48" t="s">
        <v>1577</v>
      </c>
      <c r="K104" s="48">
        <v>21</v>
      </c>
      <c r="L104" s="48" t="s">
        <v>1578</v>
      </c>
      <c r="M104" s="48">
        <v>1</v>
      </c>
      <c r="N104" s="48">
        <v>53</v>
      </c>
      <c r="O104" s="48"/>
      <c r="P104" s="48"/>
      <c r="Q104" s="48"/>
      <c r="R104" s="48"/>
      <c r="S104" s="48"/>
      <c r="T104" s="48" t="s">
        <v>2013</v>
      </c>
      <c r="U104" s="48"/>
      <c r="V104" s="48"/>
      <c r="W104" s="48" t="str">
        <f>VLOOKUP(I:I,[42]Sheet2!A$1:B$65536,2,0)</f>
        <v>OŠ Jordanovac</v>
      </c>
      <c r="X104" s="40"/>
      <c r="Y104" s="40"/>
      <c r="BA104" s="3"/>
      <c r="BB104" t="s">
        <v>167</v>
      </c>
      <c r="BC104" s="3"/>
    </row>
    <row r="105" spans="1:55" x14ac:dyDescent="0.25">
      <c r="A105" s="47">
        <v>98</v>
      </c>
      <c r="B105" s="48" t="s">
        <v>2014</v>
      </c>
      <c r="C105" s="48" t="s">
        <v>2015</v>
      </c>
      <c r="D105" s="48" t="s">
        <v>63</v>
      </c>
      <c r="E105" s="48">
        <v>45</v>
      </c>
      <c r="F105" s="48" t="s">
        <v>49</v>
      </c>
      <c r="G105" s="48" t="s">
        <v>1595</v>
      </c>
      <c r="H105" s="48" t="s">
        <v>1705</v>
      </c>
      <c r="I105" s="48">
        <v>2261</v>
      </c>
      <c r="J105" s="48" t="s">
        <v>1577</v>
      </c>
      <c r="K105" s="48">
        <v>21</v>
      </c>
      <c r="L105" s="48" t="s">
        <v>1578</v>
      </c>
      <c r="M105" s="48">
        <v>3</v>
      </c>
      <c r="N105" s="48">
        <v>53</v>
      </c>
      <c r="O105" s="48"/>
      <c r="P105" s="48"/>
      <c r="Q105" s="48"/>
      <c r="R105" s="48"/>
      <c r="S105" s="48"/>
      <c r="T105" s="48" t="s">
        <v>2016</v>
      </c>
      <c r="U105" s="48"/>
      <c r="V105" s="48"/>
      <c r="W105" s="48" t="str">
        <f>VLOOKUP(I:I,[13]Sheet2!A$1:B$65536,2,0)</f>
        <v>OŠ Josipa Račića</v>
      </c>
      <c r="X105" s="40" t="s">
        <v>1626</v>
      </c>
      <c r="Y105" s="40" t="s">
        <v>1577</v>
      </c>
      <c r="BA105" s="3"/>
      <c r="BB105" t="s">
        <v>168</v>
      </c>
      <c r="BC105" s="3"/>
    </row>
    <row r="106" spans="1:55" x14ac:dyDescent="0.25">
      <c r="A106" s="47">
        <v>99</v>
      </c>
      <c r="B106" s="48" t="s">
        <v>1633</v>
      </c>
      <c r="C106" s="48" t="s">
        <v>2017</v>
      </c>
      <c r="D106" s="48" t="s">
        <v>63</v>
      </c>
      <c r="E106" s="48">
        <v>45</v>
      </c>
      <c r="F106" s="48" t="s">
        <v>49</v>
      </c>
      <c r="G106" s="48" t="s">
        <v>1916</v>
      </c>
      <c r="H106" s="48" t="s">
        <v>1917</v>
      </c>
      <c r="I106" s="48">
        <v>2262</v>
      </c>
      <c r="J106" s="48" t="s">
        <v>1577</v>
      </c>
      <c r="K106" s="48">
        <v>21</v>
      </c>
      <c r="L106" s="48" t="s">
        <v>1578</v>
      </c>
      <c r="M106" s="48">
        <v>1</v>
      </c>
      <c r="N106" s="48">
        <v>53</v>
      </c>
      <c r="O106" s="48"/>
      <c r="P106" s="48"/>
      <c r="Q106" s="48"/>
      <c r="R106" s="48"/>
      <c r="S106" s="48"/>
      <c r="T106" s="48" t="s">
        <v>2018</v>
      </c>
      <c r="U106" s="48"/>
      <c r="V106" s="48"/>
      <c r="W106" s="49" t="s">
        <v>714</v>
      </c>
      <c r="X106" s="40"/>
      <c r="Y106" s="40"/>
      <c r="BA106" s="3"/>
      <c r="BB106" t="s">
        <v>169</v>
      </c>
      <c r="BC106" s="3"/>
    </row>
    <row r="107" spans="1:55" x14ac:dyDescent="0.25">
      <c r="A107" s="47">
        <v>100</v>
      </c>
      <c r="B107" s="48" t="s">
        <v>1911</v>
      </c>
      <c r="C107" s="48" t="s">
        <v>2019</v>
      </c>
      <c r="D107" s="48" t="s">
        <v>63</v>
      </c>
      <c r="E107" s="48">
        <v>45</v>
      </c>
      <c r="F107" s="48" t="s">
        <v>49</v>
      </c>
      <c r="G107" s="48" t="s">
        <v>1787</v>
      </c>
      <c r="H107" s="48" t="s">
        <v>1788</v>
      </c>
      <c r="I107" s="49">
        <v>2273</v>
      </c>
      <c r="J107" s="48" t="s">
        <v>1577</v>
      </c>
      <c r="K107" s="48">
        <v>21</v>
      </c>
      <c r="L107" s="48" t="s">
        <v>1578</v>
      </c>
      <c r="M107" s="48">
        <v>4</v>
      </c>
      <c r="N107" s="48">
        <v>53</v>
      </c>
      <c r="O107" s="48"/>
      <c r="P107" s="48"/>
      <c r="Q107" s="48"/>
      <c r="R107" s="48"/>
      <c r="S107" s="48"/>
      <c r="T107" s="48" t="s">
        <v>2020</v>
      </c>
      <c r="U107" s="48"/>
      <c r="V107" s="48"/>
      <c r="W107" s="48" t="s">
        <v>716</v>
      </c>
      <c r="X107" s="43" t="s">
        <v>2021</v>
      </c>
      <c r="Y107" s="40" t="s">
        <v>1577</v>
      </c>
      <c r="BA107" s="3"/>
      <c r="BB107" t="s">
        <v>170</v>
      </c>
      <c r="BC107" s="3"/>
    </row>
    <row r="108" spans="1:55" x14ac:dyDescent="0.25">
      <c r="A108" s="47">
        <v>101</v>
      </c>
      <c r="B108" s="48" t="s">
        <v>1670</v>
      </c>
      <c r="C108" s="48" t="s">
        <v>2022</v>
      </c>
      <c r="D108" s="48" t="s">
        <v>63</v>
      </c>
      <c r="E108" s="48">
        <v>45</v>
      </c>
      <c r="F108" s="48" t="s">
        <v>49</v>
      </c>
      <c r="G108" s="48" t="s">
        <v>1925</v>
      </c>
      <c r="H108" s="48" t="s">
        <v>1926</v>
      </c>
      <c r="I108" s="48">
        <v>2202</v>
      </c>
      <c r="J108" s="48" t="s">
        <v>1577</v>
      </c>
      <c r="K108" s="48">
        <v>21</v>
      </c>
      <c r="L108" s="48" t="s">
        <v>1578</v>
      </c>
      <c r="M108" s="48">
        <v>2</v>
      </c>
      <c r="N108" s="48">
        <v>53</v>
      </c>
      <c r="O108" s="48"/>
      <c r="P108" s="48"/>
      <c r="Q108" s="48"/>
      <c r="R108" s="48"/>
      <c r="S108" s="48"/>
      <c r="T108" s="48" t="s">
        <v>2023</v>
      </c>
      <c r="U108" s="48"/>
      <c r="V108" s="48"/>
      <c r="W108" s="48" t="str">
        <f>VLOOKUP(I:I,[33]Sheet2!A$1:B$65536,2,0)</f>
        <v>OŠ Kustošija</v>
      </c>
      <c r="X108" s="40" t="s">
        <v>2024</v>
      </c>
      <c r="Y108" s="40" t="s">
        <v>1577</v>
      </c>
      <c r="BA108" s="3"/>
      <c r="BB108" t="s">
        <v>171</v>
      </c>
      <c r="BC108" s="3"/>
    </row>
    <row r="109" spans="1:55" x14ac:dyDescent="0.25">
      <c r="A109" s="47">
        <v>102</v>
      </c>
      <c r="B109" s="48" t="s">
        <v>2025</v>
      </c>
      <c r="C109" s="48" t="s">
        <v>2026</v>
      </c>
      <c r="D109" s="48" t="s">
        <v>63</v>
      </c>
      <c r="E109" s="48">
        <v>45</v>
      </c>
      <c r="F109" s="48" t="s">
        <v>49</v>
      </c>
      <c r="G109" s="48" t="s">
        <v>2027</v>
      </c>
      <c r="H109" s="48" t="s">
        <v>2028</v>
      </c>
      <c r="I109" s="49">
        <v>2241</v>
      </c>
      <c r="J109" s="48" t="s">
        <v>1577</v>
      </c>
      <c r="K109" s="48">
        <v>21</v>
      </c>
      <c r="L109" s="48" t="s">
        <v>1578</v>
      </c>
      <c r="M109" s="48"/>
      <c r="N109" s="48">
        <v>53</v>
      </c>
      <c r="O109" s="48"/>
      <c r="P109" s="48"/>
      <c r="Q109" s="48"/>
      <c r="R109" s="48"/>
      <c r="S109" s="48"/>
      <c r="T109" s="48" t="s">
        <v>2029</v>
      </c>
      <c r="U109" s="48"/>
      <c r="V109" s="48"/>
      <c r="W109" s="48" t="str">
        <f>VLOOKUP(I:I,[43]Sheet2!A$1:B$65536,2,0)</f>
        <v>OŠ Lovre pl. Matačića</v>
      </c>
      <c r="X109" s="40" t="s">
        <v>2030</v>
      </c>
      <c r="Y109" s="40" t="s">
        <v>1577</v>
      </c>
      <c r="BA109" s="3"/>
      <c r="BB109" t="s">
        <v>172</v>
      </c>
      <c r="BC109" s="3"/>
    </row>
    <row r="110" spans="1:55" x14ac:dyDescent="0.25">
      <c r="A110" s="47">
        <v>103</v>
      </c>
      <c r="B110" s="48" t="s">
        <v>2031</v>
      </c>
      <c r="C110" s="48" t="s">
        <v>2032</v>
      </c>
      <c r="D110" s="48" t="s">
        <v>63</v>
      </c>
      <c r="E110" s="48">
        <v>45</v>
      </c>
      <c r="F110" s="48" t="s">
        <v>49</v>
      </c>
      <c r="G110" s="48" t="s">
        <v>1747</v>
      </c>
      <c r="H110" s="48" t="s">
        <v>2033</v>
      </c>
      <c r="I110" s="49">
        <v>2290</v>
      </c>
      <c r="J110" s="48" t="s">
        <v>2034</v>
      </c>
      <c r="K110" s="48">
        <v>21</v>
      </c>
      <c r="L110" s="48" t="s">
        <v>1577</v>
      </c>
      <c r="M110" s="48">
        <v>1</v>
      </c>
      <c r="N110" s="48">
        <v>53</v>
      </c>
      <c r="O110" s="48"/>
      <c r="P110" s="48"/>
      <c r="Q110" s="48"/>
      <c r="R110" s="48"/>
      <c r="S110" s="48"/>
      <c r="T110" s="48" t="s">
        <v>2035</v>
      </c>
      <c r="U110" s="48"/>
      <c r="V110" s="48"/>
      <c r="W110" s="48" t="str">
        <f>VLOOKUP(I:I,[44]Sheet2!A$1:B$65536,2,0)</f>
        <v>OŠ Lučko</v>
      </c>
      <c r="X110" s="40" t="s">
        <v>2036</v>
      </c>
      <c r="Y110" s="40" t="s">
        <v>1577</v>
      </c>
      <c r="BA110" s="3"/>
      <c r="BB110" t="s">
        <v>173</v>
      </c>
      <c r="BC110" s="3"/>
    </row>
    <row r="111" spans="1:55" x14ac:dyDescent="0.25">
      <c r="A111" s="47">
        <v>104</v>
      </c>
      <c r="B111" s="48" t="s">
        <v>2037</v>
      </c>
      <c r="C111" s="48" t="s">
        <v>2038</v>
      </c>
      <c r="D111" s="48" t="s">
        <v>63</v>
      </c>
      <c r="E111" s="48">
        <v>45</v>
      </c>
      <c r="F111" s="48" t="s">
        <v>49</v>
      </c>
      <c r="G111" s="48" t="s">
        <v>1763</v>
      </c>
      <c r="H111" s="48" t="s">
        <v>2039</v>
      </c>
      <c r="I111" s="48">
        <v>2910</v>
      </c>
      <c r="J111" s="48" t="s">
        <v>1577</v>
      </c>
      <c r="K111" s="48">
        <v>21</v>
      </c>
      <c r="L111" s="48" t="s">
        <v>1578</v>
      </c>
      <c r="M111" s="48">
        <v>1</v>
      </c>
      <c r="N111" s="48">
        <v>53</v>
      </c>
      <c r="O111" s="48"/>
      <c r="P111" s="48"/>
      <c r="Q111" s="48"/>
      <c r="R111" s="48"/>
      <c r="S111" s="48"/>
      <c r="T111" s="48" t="s">
        <v>2040</v>
      </c>
      <c r="U111" s="48"/>
      <c r="V111" s="48"/>
      <c r="W111" s="48" t="str">
        <f>VLOOKUP(I:I,[45]Sheet2!A$1:B$65536,2,0)</f>
        <v>OŠ Luka - Sesvete</v>
      </c>
      <c r="X111" s="40"/>
      <c r="Y111" s="40"/>
      <c r="BA111" s="3"/>
      <c r="BB111" t="s">
        <v>174</v>
      </c>
      <c r="BC111" s="3"/>
    </row>
    <row r="112" spans="1:55" x14ac:dyDescent="0.25">
      <c r="A112" s="47">
        <v>105</v>
      </c>
      <c r="B112" s="48" t="s">
        <v>2041</v>
      </c>
      <c r="C112" s="48" t="s">
        <v>1902</v>
      </c>
      <c r="D112" s="48" t="s">
        <v>63</v>
      </c>
      <c r="E112" s="48">
        <v>45</v>
      </c>
      <c r="F112" s="48" t="s">
        <v>49</v>
      </c>
      <c r="G112" s="48" t="s">
        <v>1640</v>
      </c>
      <c r="H112" s="48" t="s">
        <v>1641</v>
      </c>
      <c r="I112" s="49">
        <v>2254</v>
      </c>
      <c r="J112" s="48" t="s">
        <v>1577</v>
      </c>
      <c r="K112" s="48">
        <v>21</v>
      </c>
      <c r="L112" s="48" t="s">
        <v>1578</v>
      </c>
      <c r="M112" s="48">
        <v>3</v>
      </c>
      <c r="N112" s="48">
        <v>53</v>
      </c>
      <c r="O112" s="48"/>
      <c r="P112" s="48"/>
      <c r="Q112" s="48"/>
      <c r="R112" s="48"/>
      <c r="S112" s="48"/>
      <c r="T112" s="48" t="s">
        <v>2023</v>
      </c>
      <c r="U112" s="48"/>
      <c r="V112" s="48"/>
      <c r="W112" s="48" t="s">
        <v>802</v>
      </c>
      <c r="X112" s="40" t="s">
        <v>2042</v>
      </c>
      <c r="Y112" s="40" t="s">
        <v>1577</v>
      </c>
      <c r="BA112" s="3"/>
      <c r="BB112" t="s">
        <v>175</v>
      </c>
      <c r="BC112" s="3"/>
    </row>
    <row r="113" spans="1:55" x14ac:dyDescent="0.25">
      <c r="A113" s="47">
        <v>106</v>
      </c>
      <c r="B113" s="48" t="s">
        <v>2043</v>
      </c>
      <c r="C113" s="48" t="s">
        <v>2044</v>
      </c>
      <c r="D113" s="48" t="s">
        <v>63</v>
      </c>
      <c r="E113" s="48">
        <v>45</v>
      </c>
      <c r="F113" s="48" t="s">
        <v>49</v>
      </c>
      <c r="G113" s="48" t="s">
        <v>1640</v>
      </c>
      <c r="H113" s="48" t="s">
        <v>1641</v>
      </c>
      <c r="I113" s="49">
        <v>2254</v>
      </c>
      <c r="J113" s="48" t="s">
        <v>1577</v>
      </c>
      <c r="K113" s="48">
        <v>21</v>
      </c>
      <c r="L113" s="48" t="s">
        <v>1578</v>
      </c>
      <c r="M113" s="48">
        <v>3</v>
      </c>
      <c r="N113" s="48">
        <v>53</v>
      </c>
      <c r="O113" s="48"/>
      <c r="P113" s="48"/>
      <c r="Q113" s="48"/>
      <c r="R113" s="48"/>
      <c r="S113" s="48"/>
      <c r="T113" s="48" t="s">
        <v>2045</v>
      </c>
      <c r="U113" s="48"/>
      <c r="V113" s="48"/>
      <c r="W113" s="48" t="s">
        <v>802</v>
      </c>
      <c r="X113" s="40" t="s">
        <v>2046</v>
      </c>
      <c r="Y113" s="40" t="s">
        <v>1577</v>
      </c>
      <c r="BA113" s="3"/>
      <c r="BB113" t="s">
        <v>176</v>
      </c>
      <c r="BC113" s="3"/>
    </row>
    <row r="114" spans="1:55" x14ac:dyDescent="0.25">
      <c r="A114" s="47">
        <v>107</v>
      </c>
      <c r="B114" s="48" t="s">
        <v>2047</v>
      </c>
      <c r="C114" s="48" t="s">
        <v>2048</v>
      </c>
      <c r="D114" s="48" t="s">
        <v>63</v>
      </c>
      <c r="E114" s="48">
        <v>45</v>
      </c>
      <c r="F114" s="48" t="s">
        <v>49</v>
      </c>
      <c r="G114" s="48" t="s">
        <v>1640</v>
      </c>
      <c r="H114" s="48" t="s">
        <v>1641</v>
      </c>
      <c r="I114" s="49">
        <v>2254</v>
      </c>
      <c r="J114" s="48" t="s">
        <v>1577</v>
      </c>
      <c r="K114" s="48">
        <v>21</v>
      </c>
      <c r="L114" s="48" t="s">
        <v>1578</v>
      </c>
      <c r="M114" s="48">
        <v>3</v>
      </c>
      <c r="N114" s="48">
        <v>53</v>
      </c>
      <c r="O114" s="48"/>
      <c r="P114" s="48"/>
      <c r="Q114" s="48"/>
      <c r="R114" s="48"/>
      <c r="S114" s="48"/>
      <c r="T114" s="48" t="s">
        <v>2049</v>
      </c>
      <c r="U114" s="48"/>
      <c r="V114" s="48"/>
      <c r="W114" s="48" t="s">
        <v>802</v>
      </c>
      <c r="X114" s="40" t="s">
        <v>2050</v>
      </c>
      <c r="Y114" s="40" t="s">
        <v>1577</v>
      </c>
      <c r="BA114" s="3"/>
      <c r="BB114" t="s">
        <v>177</v>
      </c>
      <c r="BC114" s="3"/>
    </row>
    <row r="115" spans="1:55" x14ac:dyDescent="0.25">
      <c r="A115" s="47">
        <v>108</v>
      </c>
      <c r="B115" s="48" t="s">
        <v>1670</v>
      </c>
      <c r="C115" s="48" t="s">
        <v>2051</v>
      </c>
      <c r="D115" s="48" t="s">
        <v>63</v>
      </c>
      <c r="E115" s="48">
        <v>45</v>
      </c>
      <c r="F115" s="48" t="s">
        <v>49</v>
      </c>
      <c r="G115" s="48" t="s">
        <v>1710</v>
      </c>
      <c r="H115" s="48" t="s">
        <v>1711</v>
      </c>
      <c r="I115" s="49">
        <v>2254</v>
      </c>
      <c r="J115" s="48" t="s">
        <v>1577</v>
      </c>
      <c r="K115" s="48">
        <v>21</v>
      </c>
      <c r="L115" s="48" t="s">
        <v>1578</v>
      </c>
      <c r="M115" s="48">
        <v>3</v>
      </c>
      <c r="N115" s="48">
        <v>53</v>
      </c>
      <c r="O115" s="48"/>
      <c r="P115" s="48"/>
      <c r="Q115" s="48"/>
      <c r="R115" s="48"/>
      <c r="S115" s="48"/>
      <c r="T115" s="48" t="s">
        <v>2052</v>
      </c>
      <c r="U115" s="48"/>
      <c r="V115" s="48"/>
      <c r="W115" s="48" t="s">
        <v>802</v>
      </c>
      <c r="X115" s="41" t="s">
        <v>2053</v>
      </c>
      <c r="Y115" s="40" t="s">
        <v>1577</v>
      </c>
      <c r="BA115" s="3"/>
      <c r="BB115" t="s">
        <v>178</v>
      </c>
      <c r="BC115" s="3"/>
    </row>
    <row r="116" spans="1:55" x14ac:dyDescent="0.25">
      <c r="A116" s="47">
        <v>109</v>
      </c>
      <c r="B116" s="48" t="s">
        <v>2054</v>
      </c>
      <c r="C116" s="48" t="s">
        <v>2055</v>
      </c>
      <c r="D116" s="48" t="s">
        <v>63</v>
      </c>
      <c r="E116" s="48">
        <v>45</v>
      </c>
      <c r="F116" s="48" t="s">
        <v>49</v>
      </c>
      <c r="G116" s="48" t="s">
        <v>1646</v>
      </c>
      <c r="H116" s="48" t="s">
        <v>1647</v>
      </c>
      <c r="I116" s="48">
        <v>2214</v>
      </c>
      <c r="J116" s="48" t="s">
        <v>1577</v>
      </c>
      <c r="K116" s="48">
        <v>21</v>
      </c>
      <c r="L116" s="48" t="s">
        <v>1578</v>
      </c>
      <c r="M116" s="48">
        <v>2</v>
      </c>
      <c r="N116" s="48">
        <v>53</v>
      </c>
      <c r="O116" s="48"/>
      <c r="P116" s="48"/>
      <c r="Q116" s="48"/>
      <c r="R116" s="48"/>
      <c r="S116" s="48"/>
      <c r="T116" s="48" t="s">
        <v>2056</v>
      </c>
      <c r="U116" s="48"/>
      <c r="V116" s="48"/>
      <c r="W116" s="48" t="str">
        <f>VLOOKUP(I:I,[7]Sheet2!A$1:B$65536,2,0)</f>
        <v>OŠ Mate Lovraka - Zagreb</v>
      </c>
      <c r="X116" s="40"/>
      <c r="Y116" s="40"/>
      <c r="BA116" s="3"/>
      <c r="BB116" t="s">
        <v>179</v>
      </c>
      <c r="BC116" s="3"/>
    </row>
    <row r="117" spans="1:55" x14ac:dyDescent="0.25">
      <c r="A117" s="47">
        <v>110</v>
      </c>
      <c r="B117" s="48" t="s">
        <v>1858</v>
      </c>
      <c r="C117" s="48" t="s">
        <v>2057</v>
      </c>
      <c r="D117" s="48" t="s">
        <v>63</v>
      </c>
      <c r="E117" s="48">
        <v>45</v>
      </c>
      <c r="F117" s="48" t="s">
        <v>49</v>
      </c>
      <c r="G117" s="48" t="s">
        <v>1651</v>
      </c>
      <c r="H117" s="48" t="s">
        <v>1652</v>
      </c>
      <c r="I117" s="48">
        <v>2265</v>
      </c>
      <c r="J117" s="48" t="s">
        <v>1577</v>
      </c>
      <c r="K117" s="48">
        <v>21</v>
      </c>
      <c r="L117" s="48" t="s">
        <v>1578</v>
      </c>
      <c r="M117" s="48">
        <v>3</v>
      </c>
      <c r="N117" s="48">
        <v>53</v>
      </c>
      <c r="O117" s="48"/>
      <c r="P117" s="48"/>
      <c r="Q117" s="48"/>
      <c r="R117" s="48"/>
      <c r="S117" s="48"/>
      <c r="T117" s="48" t="s">
        <v>2058</v>
      </c>
      <c r="U117" s="48"/>
      <c r="V117" s="48"/>
      <c r="W117" s="48" t="str">
        <f>VLOOKUP(I:I,[8]Sheet2!A$1:B$65536,2,0)</f>
        <v>OŠ Matije Gupca - Zagreb</v>
      </c>
      <c r="X117" s="40" t="s">
        <v>1886</v>
      </c>
      <c r="Y117" s="40" t="s">
        <v>1577</v>
      </c>
      <c r="BA117" s="3"/>
      <c r="BB117" t="s">
        <v>180</v>
      </c>
      <c r="BC117" s="3"/>
    </row>
    <row r="118" spans="1:55" x14ac:dyDescent="0.25">
      <c r="A118" s="47">
        <v>111</v>
      </c>
      <c r="B118" s="48" t="s">
        <v>2059</v>
      </c>
      <c r="C118" s="48" t="s">
        <v>2060</v>
      </c>
      <c r="D118" s="48" t="s">
        <v>63</v>
      </c>
      <c r="E118" s="48">
        <v>45</v>
      </c>
      <c r="F118" s="48" t="s">
        <v>49</v>
      </c>
      <c r="G118" s="48" t="s">
        <v>1595</v>
      </c>
      <c r="H118" s="48" t="s">
        <v>1731</v>
      </c>
      <c r="I118" s="48">
        <v>2299</v>
      </c>
      <c r="J118" s="48" t="s">
        <v>1577</v>
      </c>
      <c r="K118" s="48">
        <v>21</v>
      </c>
      <c r="L118" s="48" t="s">
        <v>1578</v>
      </c>
      <c r="M118" s="48">
        <v>2</v>
      </c>
      <c r="N118" s="48">
        <v>53</v>
      </c>
      <c r="O118" s="48"/>
      <c r="P118" s="48"/>
      <c r="Q118" s="48"/>
      <c r="R118" s="48"/>
      <c r="S118" s="48"/>
      <c r="T118" s="48" t="s">
        <v>2061</v>
      </c>
      <c r="U118" s="48"/>
      <c r="V118" s="48"/>
      <c r="W118" s="48" t="str">
        <f>VLOOKUP(I:I,[15]Sheet2!A$1:B$65536,2,0)</f>
        <v>OŠ Mladost - Zagreb</v>
      </c>
      <c r="X118" s="40"/>
      <c r="Y118" s="40"/>
      <c r="BA118" s="3"/>
      <c r="BB118" t="s">
        <v>181</v>
      </c>
      <c r="BC118" s="3"/>
    </row>
    <row r="119" spans="1:55" x14ac:dyDescent="0.25">
      <c r="A119" s="47">
        <v>112</v>
      </c>
      <c r="B119" s="48" t="s">
        <v>2062</v>
      </c>
      <c r="C119" s="48" t="s">
        <v>2063</v>
      </c>
      <c r="D119" s="48" t="s">
        <v>63</v>
      </c>
      <c r="E119" s="48">
        <v>45</v>
      </c>
      <c r="F119" s="48" t="s">
        <v>49</v>
      </c>
      <c r="G119" s="48" t="s">
        <v>1582</v>
      </c>
      <c r="H119" s="48" t="s">
        <v>1583</v>
      </c>
      <c r="I119" s="48">
        <v>2268</v>
      </c>
      <c r="J119" s="48" t="s">
        <v>1577</v>
      </c>
      <c r="K119" s="48">
        <v>21</v>
      </c>
      <c r="L119" s="48" t="s">
        <v>1578</v>
      </c>
      <c r="M119" s="48">
        <v>3</v>
      </c>
      <c r="N119" s="48">
        <v>53</v>
      </c>
      <c r="O119" s="48"/>
      <c r="P119" s="48"/>
      <c r="Q119" s="48"/>
      <c r="R119" s="48"/>
      <c r="S119" s="48"/>
      <c r="T119" s="48" t="s">
        <v>2064</v>
      </c>
      <c r="U119" s="48"/>
      <c r="V119" s="48"/>
      <c r="W119" s="48" t="s">
        <v>1571</v>
      </c>
      <c r="X119" s="40" t="s">
        <v>2065</v>
      </c>
      <c r="Y119" s="40" t="s">
        <v>1753</v>
      </c>
      <c r="BA119" s="3"/>
      <c r="BB119" t="s">
        <v>182</v>
      </c>
      <c r="BC119" s="3"/>
    </row>
    <row r="120" spans="1:55" x14ac:dyDescent="0.25">
      <c r="A120" s="47">
        <v>113</v>
      </c>
      <c r="B120" s="48" t="s">
        <v>2066</v>
      </c>
      <c r="C120" s="48" t="s">
        <v>2067</v>
      </c>
      <c r="D120" s="48" t="s">
        <v>63</v>
      </c>
      <c r="E120" s="48">
        <v>45</v>
      </c>
      <c r="F120" s="48" t="s">
        <v>49</v>
      </c>
      <c r="G120" s="48" t="s">
        <v>1970</v>
      </c>
      <c r="H120" s="48" t="s">
        <v>2068</v>
      </c>
      <c r="I120" s="48">
        <v>2196</v>
      </c>
      <c r="J120" s="48" t="s">
        <v>1577</v>
      </c>
      <c r="K120" s="48">
        <v>21</v>
      </c>
      <c r="L120" s="48" t="s">
        <v>1578</v>
      </c>
      <c r="M120" s="48">
        <v>1</v>
      </c>
      <c r="N120" s="48">
        <v>53</v>
      </c>
      <c r="O120" s="48"/>
      <c r="P120" s="48"/>
      <c r="Q120" s="48"/>
      <c r="R120" s="48"/>
      <c r="S120" s="48"/>
      <c r="T120" s="48" t="s">
        <v>2069</v>
      </c>
      <c r="U120" s="48"/>
      <c r="V120" s="48"/>
      <c r="W120" s="48" t="str">
        <f>VLOOKUP(I:I,[46]Sheet2!A$1:B$65536,2,0)</f>
        <v>OŠ Pantovčak</v>
      </c>
      <c r="X120" s="41">
        <v>38440</v>
      </c>
      <c r="Y120" s="40" t="s">
        <v>2070</v>
      </c>
      <c r="BA120" s="3"/>
      <c r="BB120" t="s">
        <v>183</v>
      </c>
      <c r="BC120" s="3"/>
    </row>
    <row r="121" spans="1:55" x14ac:dyDescent="0.25">
      <c r="A121" s="47">
        <v>114</v>
      </c>
      <c r="B121" s="57" t="s">
        <v>2071</v>
      </c>
      <c r="C121" s="57" t="s">
        <v>2072</v>
      </c>
      <c r="D121" s="50" t="s">
        <v>63</v>
      </c>
      <c r="E121" s="52">
        <v>45</v>
      </c>
      <c r="F121" s="48" t="s">
        <v>49</v>
      </c>
      <c r="G121" s="50" t="s">
        <v>1737</v>
      </c>
      <c r="H121" s="50" t="s">
        <v>1617</v>
      </c>
      <c r="I121" s="49">
        <v>2206</v>
      </c>
      <c r="J121" s="50" t="s">
        <v>1577</v>
      </c>
      <c r="K121" s="52">
        <v>21</v>
      </c>
      <c r="L121" s="52" t="s">
        <v>1578</v>
      </c>
      <c r="M121" s="52">
        <v>2</v>
      </c>
      <c r="N121" s="52">
        <v>53</v>
      </c>
      <c r="O121" s="52"/>
      <c r="P121" s="52"/>
      <c r="Q121" s="52"/>
      <c r="R121" s="52"/>
      <c r="S121" s="52"/>
      <c r="T121" s="50" t="s">
        <v>2073</v>
      </c>
      <c r="U121" s="52"/>
      <c r="V121" s="52"/>
      <c r="W121" s="49" t="s">
        <v>902</v>
      </c>
      <c r="X121" s="41">
        <v>38436</v>
      </c>
      <c r="Y121" s="40" t="s">
        <v>1577</v>
      </c>
      <c r="BA121" s="3"/>
      <c r="BB121" t="s">
        <v>184</v>
      </c>
      <c r="BC121" s="3"/>
    </row>
    <row r="122" spans="1:55" x14ac:dyDescent="0.25">
      <c r="A122" s="47">
        <v>115</v>
      </c>
      <c r="B122" s="57" t="s">
        <v>2074</v>
      </c>
      <c r="C122" s="57" t="s">
        <v>2075</v>
      </c>
      <c r="D122" s="50" t="s">
        <v>63</v>
      </c>
      <c r="E122" s="52">
        <v>45</v>
      </c>
      <c r="F122" s="48" t="s">
        <v>49</v>
      </c>
      <c r="G122" s="50" t="s">
        <v>1737</v>
      </c>
      <c r="H122" s="50" t="s">
        <v>1617</v>
      </c>
      <c r="I122" s="49">
        <v>2206</v>
      </c>
      <c r="J122" s="50" t="s">
        <v>1577</v>
      </c>
      <c r="K122" s="52">
        <v>21</v>
      </c>
      <c r="L122" s="52" t="s">
        <v>1578</v>
      </c>
      <c r="M122" s="52">
        <v>2</v>
      </c>
      <c r="N122" s="52">
        <v>53</v>
      </c>
      <c r="O122" s="52"/>
      <c r="P122" s="52"/>
      <c r="Q122" s="52"/>
      <c r="R122" s="52"/>
      <c r="S122" s="52"/>
      <c r="T122" s="50" t="s">
        <v>2076</v>
      </c>
      <c r="U122" s="52"/>
      <c r="V122" s="52"/>
      <c r="W122" s="49" t="s">
        <v>902</v>
      </c>
      <c r="X122" s="41">
        <v>38206</v>
      </c>
      <c r="Y122" s="40" t="s">
        <v>1577</v>
      </c>
      <c r="BA122" s="3"/>
      <c r="BB122" t="s">
        <v>185</v>
      </c>
      <c r="BC122" s="3"/>
    </row>
    <row r="123" spans="1:55" x14ac:dyDescent="0.25">
      <c r="A123" s="47">
        <v>116</v>
      </c>
      <c r="B123" s="57" t="s">
        <v>2062</v>
      </c>
      <c r="C123" s="57" t="s">
        <v>2077</v>
      </c>
      <c r="D123" s="50" t="s">
        <v>63</v>
      </c>
      <c r="E123" s="52">
        <v>45</v>
      </c>
      <c r="F123" s="48" t="s">
        <v>49</v>
      </c>
      <c r="G123" s="50" t="s">
        <v>1737</v>
      </c>
      <c r="H123" s="50" t="s">
        <v>1617</v>
      </c>
      <c r="I123" s="49">
        <v>2206</v>
      </c>
      <c r="J123" s="50" t="s">
        <v>1577</v>
      </c>
      <c r="K123" s="52">
        <v>21</v>
      </c>
      <c r="L123" s="52" t="s">
        <v>1578</v>
      </c>
      <c r="M123" s="52">
        <v>2</v>
      </c>
      <c r="N123" s="52">
        <v>53</v>
      </c>
      <c r="O123" s="52"/>
      <c r="P123" s="52"/>
      <c r="Q123" s="52"/>
      <c r="R123" s="52"/>
      <c r="S123" s="52"/>
      <c r="T123" s="50" t="s">
        <v>2078</v>
      </c>
      <c r="U123" s="52"/>
      <c r="V123" s="52"/>
      <c r="W123" s="49" t="s">
        <v>902</v>
      </c>
      <c r="X123" s="41">
        <v>38554</v>
      </c>
      <c r="Y123" s="40" t="s">
        <v>1577</v>
      </c>
      <c r="BA123" s="3"/>
      <c r="BB123" t="s">
        <v>186</v>
      </c>
      <c r="BC123" s="3"/>
    </row>
    <row r="124" spans="1:55" x14ac:dyDescent="0.25">
      <c r="A124" s="47">
        <v>117</v>
      </c>
      <c r="B124" s="48" t="s">
        <v>2079</v>
      </c>
      <c r="C124" s="48" t="s">
        <v>2080</v>
      </c>
      <c r="D124" s="48" t="s">
        <v>63</v>
      </c>
      <c r="E124" s="48">
        <v>45</v>
      </c>
      <c r="F124" s="48" t="s">
        <v>49</v>
      </c>
      <c r="G124" s="48" t="s">
        <v>1803</v>
      </c>
      <c r="H124" s="48" t="s">
        <v>1804</v>
      </c>
      <c r="I124" s="48">
        <v>2242</v>
      </c>
      <c r="J124" s="48" t="s">
        <v>1577</v>
      </c>
      <c r="K124" s="48">
        <v>21</v>
      </c>
      <c r="L124" s="48" t="s">
        <v>1578</v>
      </c>
      <c r="M124" s="48">
        <v>2</v>
      </c>
      <c r="N124" s="48">
        <v>53</v>
      </c>
      <c r="O124" s="48"/>
      <c r="P124" s="48"/>
      <c r="Q124" s="48"/>
      <c r="R124" s="48"/>
      <c r="S124" s="48"/>
      <c r="T124" s="48" t="s">
        <v>2081</v>
      </c>
      <c r="U124" s="48"/>
      <c r="V124" s="48"/>
      <c r="W124" s="48" t="str">
        <f>VLOOKUP(I:I,[24]Sheet2!A$1:B$65536,2,0)</f>
        <v>OŠ Petra Preradovića - Zagreb</v>
      </c>
      <c r="X124" s="40"/>
      <c r="Y124" s="40"/>
      <c r="BA124" s="3"/>
      <c r="BB124" t="s">
        <v>187</v>
      </c>
      <c r="BC124" s="3"/>
    </row>
    <row r="125" spans="1:55" x14ac:dyDescent="0.25">
      <c r="A125" s="47">
        <v>118</v>
      </c>
      <c r="B125" s="48" t="s">
        <v>2082</v>
      </c>
      <c r="C125" s="48" t="s">
        <v>2083</v>
      </c>
      <c r="D125" s="48" t="s">
        <v>63</v>
      </c>
      <c r="E125" s="48">
        <v>45</v>
      </c>
      <c r="F125" s="48" t="s">
        <v>49</v>
      </c>
      <c r="G125" s="48" t="s">
        <v>2377</v>
      </c>
      <c r="H125" s="48" t="s">
        <v>1851</v>
      </c>
      <c r="I125" s="48">
        <v>2883</v>
      </c>
      <c r="J125" s="48" t="s">
        <v>1623</v>
      </c>
      <c r="K125" s="48">
        <v>21</v>
      </c>
      <c r="L125" s="48" t="s">
        <v>1624</v>
      </c>
      <c r="M125" s="48">
        <v>1</v>
      </c>
      <c r="N125" s="48">
        <v>53</v>
      </c>
      <c r="O125" s="48"/>
      <c r="P125" s="48"/>
      <c r="Q125" s="48"/>
      <c r="R125" s="48"/>
      <c r="S125" s="48"/>
      <c r="T125" s="48" t="s">
        <v>2086</v>
      </c>
      <c r="U125" s="48"/>
      <c r="V125" s="48"/>
      <c r="W125" s="48" t="str">
        <f>VLOOKUP(I:I,[39]ŠIFRARNIK!A$1:B$65536,2,0)</f>
        <v>OŠ Remete</v>
      </c>
      <c r="X125" s="40"/>
      <c r="Y125" s="40"/>
      <c r="BA125" s="3"/>
      <c r="BB125" t="s">
        <v>188</v>
      </c>
      <c r="BC125" s="3"/>
    </row>
    <row r="126" spans="1:55" x14ac:dyDescent="0.25">
      <c r="A126" s="47">
        <v>119</v>
      </c>
      <c r="B126" s="48" t="s">
        <v>2087</v>
      </c>
      <c r="C126" s="48" t="s">
        <v>2088</v>
      </c>
      <c r="D126" s="48" t="s">
        <v>63</v>
      </c>
      <c r="E126" s="48">
        <v>45</v>
      </c>
      <c r="F126" s="48" t="s">
        <v>49</v>
      </c>
      <c r="G126" s="48" t="s">
        <v>2377</v>
      </c>
      <c r="H126" s="48" t="s">
        <v>1851</v>
      </c>
      <c r="I126" s="48">
        <v>2883</v>
      </c>
      <c r="J126" s="48" t="s">
        <v>1623</v>
      </c>
      <c r="K126" s="48">
        <v>21</v>
      </c>
      <c r="L126" s="48" t="s">
        <v>1624</v>
      </c>
      <c r="M126" s="48">
        <v>1</v>
      </c>
      <c r="N126" s="48">
        <v>53</v>
      </c>
      <c r="O126" s="48"/>
      <c r="P126" s="48"/>
      <c r="Q126" s="48"/>
      <c r="R126" s="48"/>
      <c r="S126" s="48"/>
      <c r="T126" s="48" t="s">
        <v>1820</v>
      </c>
      <c r="U126" s="48"/>
      <c r="V126" s="48"/>
      <c r="W126" s="48" t="str">
        <f>VLOOKUP(I:I,[39]ŠIFRARNIK!A$1:B$65536,2,0)</f>
        <v>OŠ Remete</v>
      </c>
      <c r="X126" s="40"/>
      <c r="Y126" s="40"/>
      <c r="BA126" s="3"/>
      <c r="BB126" t="s">
        <v>189</v>
      </c>
      <c r="BC126" s="3"/>
    </row>
    <row r="127" spans="1:55" x14ac:dyDescent="0.25">
      <c r="A127" s="47">
        <v>120</v>
      </c>
      <c r="B127" s="48" t="s">
        <v>1684</v>
      </c>
      <c r="C127" s="48" t="s">
        <v>2089</v>
      </c>
      <c r="D127" s="48" t="s">
        <v>63</v>
      </c>
      <c r="E127" s="48">
        <v>45</v>
      </c>
      <c r="F127" s="48" t="s">
        <v>49</v>
      </c>
      <c r="G127" s="48" t="s">
        <v>1808</v>
      </c>
      <c r="H127" s="48" t="s">
        <v>1809</v>
      </c>
      <c r="I127" s="48">
        <v>2209</v>
      </c>
      <c r="J127" s="48" t="s">
        <v>1810</v>
      </c>
      <c r="K127" s="48">
        <v>21</v>
      </c>
      <c r="L127" s="48" t="s">
        <v>1811</v>
      </c>
      <c r="M127" s="48">
        <v>2</v>
      </c>
      <c r="N127" s="48">
        <v>53</v>
      </c>
      <c r="O127" s="48"/>
      <c r="P127" s="48"/>
      <c r="Q127" s="48"/>
      <c r="R127" s="48"/>
      <c r="S127" s="48"/>
      <c r="T127" s="48" t="s">
        <v>2090</v>
      </c>
      <c r="U127" s="48"/>
      <c r="V127" s="48"/>
      <c r="W127" s="48" t="str">
        <f>VLOOKUP(I:I,[25]Sheet2!A$1:B$65536,2,0)</f>
        <v>OŠ Retkovec</v>
      </c>
      <c r="X127" s="40"/>
      <c r="Y127" s="40"/>
      <c r="BA127" s="3"/>
      <c r="BB127" t="s">
        <v>190</v>
      </c>
      <c r="BC127" s="3"/>
    </row>
    <row r="128" spans="1:55" x14ac:dyDescent="0.25">
      <c r="A128" s="47">
        <v>121</v>
      </c>
      <c r="B128" s="48" t="s">
        <v>2062</v>
      </c>
      <c r="C128" s="48" t="s">
        <v>2091</v>
      </c>
      <c r="D128" s="48" t="s">
        <v>63</v>
      </c>
      <c r="E128" s="48">
        <v>45</v>
      </c>
      <c r="F128" s="48" t="s">
        <v>49</v>
      </c>
      <c r="G128" s="48" t="s">
        <v>1808</v>
      </c>
      <c r="H128" s="48" t="s">
        <v>2092</v>
      </c>
      <c r="I128" s="48">
        <v>2209</v>
      </c>
      <c r="J128" s="48" t="s">
        <v>1810</v>
      </c>
      <c r="K128" s="48">
        <v>21</v>
      </c>
      <c r="L128" s="48" t="s">
        <v>1811</v>
      </c>
      <c r="M128" s="48">
        <v>2</v>
      </c>
      <c r="N128" s="48">
        <v>53</v>
      </c>
      <c r="O128" s="48"/>
      <c r="P128" s="48"/>
      <c r="Q128" s="48"/>
      <c r="R128" s="48"/>
      <c r="S128" s="48"/>
      <c r="T128" s="48" t="s">
        <v>2093</v>
      </c>
      <c r="U128" s="48"/>
      <c r="V128" s="48"/>
      <c r="W128" s="48" t="str">
        <f>VLOOKUP(I:I,[25]Sheet2!A$1:B$65536,2,0)</f>
        <v>OŠ Retkovec</v>
      </c>
      <c r="X128" s="40"/>
      <c r="Y128" s="40"/>
      <c r="BA128" s="3"/>
      <c r="BB128" t="s">
        <v>191</v>
      </c>
      <c r="BC128" s="3"/>
    </row>
    <row r="129" spans="1:55" x14ac:dyDescent="0.25">
      <c r="A129" s="47">
        <v>122</v>
      </c>
      <c r="B129" s="48" t="s">
        <v>1858</v>
      </c>
      <c r="C129" s="48" t="s">
        <v>2094</v>
      </c>
      <c r="D129" s="48" t="s">
        <v>63</v>
      </c>
      <c r="E129" s="48">
        <v>45</v>
      </c>
      <c r="F129" s="48" t="s">
        <v>49</v>
      </c>
      <c r="G129" s="48" t="s">
        <v>1934</v>
      </c>
      <c r="H129" s="48" t="s">
        <v>1935</v>
      </c>
      <c r="I129" s="48">
        <v>2318</v>
      </c>
      <c r="J129" s="48" t="s">
        <v>1577</v>
      </c>
      <c r="K129" s="48">
        <v>21</v>
      </c>
      <c r="L129" s="48" t="s">
        <v>1578</v>
      </c>
      <c r="M129" s="48">
        <v>2</v>
      </c>
      <c r="N129" s="48">
        <v>53</v>
      </c>
      <c r="O129" s="48"/>
      <c r="P129" s="48"/>
      <c r="Q129" s="48"/>
      <c r="R129" s="48"/>
      <c r="S129" s="48"/>
      <c r="T129" s="48" t="s">
        <v>2095</v>
      </c>
      <c r="U129" s="48"/>
      <c r="V129" s="48"/>
      <c r="W129" s="48" t="str">
        <f>VLOOKUP(I:I,[34]Sheet2!A$1:B$65536,2,0)</f>
        <v>OŠ Sesvetski Kraljevec</v>
      </c>
      <c r="X129" s="40" t="s">
        <v>2096</v>
      </c>
      <c r="Y129" s="40" t="s">
        <v>1577</v>
      </c>
      <c r="BA129" s="3"/>
      <c r="BB129" t="s">
        <v>192</v>
      </c>
      <c r="BC129" s="3"/>
    </row>
    <row r="130" spans="1:55" x14ac:dyDescent="0.25">
      <c r="A130" s="47">
        <v>123</v>
      </c>
      <c r="B130" s="48" t="s">
        <v>2097</v>
      </c>
      <c r="C130" s="48" t="s">
        <v>2098</v>
      </c>
      <c r="D130" s="48" t="s">
        <v>63</v>
      </c>
      <c r="E130" s="48">
        <v>45</v>
      </c>
      <c r="F130" s="48" t="s">
        <v>49</v>
      </c>
      <c r="G130" s="48" t="s">
        <v>1829</v>
      </c>
      <c r="H130" s="48" t="s">
        <v>1830</v>
      </c>
      <c r="I130" s="56">
        <v>2298</v>
      </c>
      <c r="J130" s="48" t="s">
        <v>1577</v>
      </c>
      <c r="K130" s="48">
        <v>21</v>
      </c>
      <c r="L130" s="48" t="s">
        <v>1578</v>
      </c>
      <c r="M130" s="48">
        <v>2</v>
      </c>
      <c r="N130" s="48">
        <v>53</v>
      </c>
      <c r="O130" s="48"/>
      <c r="P130" s="48"/>
      <c r="Q130" s="48"/>
      <c r="R130" s="48"/>
      <c r="S130" s="48"/>
      <c r="T130" s="48" t="s">
        <v>1738</v>
      </c>
      <c r="U130" s="48"/>
      <c r="V130" s="48"/>
      <c r="W130" s="49" t="s">
        <v>1035</v>
      </c>
      <c r="X130" s="40" t="s">
        <v>2099</v>
      </c>
      <c r="Y130" s="40" t="s">
        <v>2100</v>
      </c>
      <c r="BA130" s="3"/>
      <c r="BB130" t="s">
        <v>193</v>
      </c>
      <c r="BC130" s="3"/>
    </row>
    <row r="131" spans="1:55" x14ac:dyDescent="0.25">
      <c r="A131" s="47">
        <v>124</v>
      </c>
      <c r="B131" s="48" t="s">
        <v>2101</v>
      </c>
      <c r="C131" s="48" t="s">
        <v>2102</v>
      </c>
      <c r="D131" s="48" t="s">
        <v>63</v>
      </c>
      <c r="E131" s="48">
        <v>45</v>
      </c>
      <c r="F131" s="48" t="s">
        <v>49</v>
      </c>
      <c r="G131" s="48" t="s">
        <v>1835</v>
      </c>
      <c r="H131" s="48" t="s">
        <v>1836</v>
      </c>
      <c r="I131" s="48">
        <v>2908</v>
      </c>
      <c r="J131" s="48" t="s">
        <v>1577</v>
      </c>
      <c r="K131" s="48">
        <v>21</v>
      </c>
      <c r="L131" s="48" t="s">
        <v>1578</v>
      </c>
      <c r="M131" s="48">
        <v>2</v>
      </c>
      <c r="N131" s="48">
        <v>53</v>
      </c>
      <c r="O131" s="48"/>
      <c r="P131" s="48"/>
      <c r="Q131" s="48"/>
      <c r="R131" s="48"/>
      <c r="S131" s="48"/>
      <c r="T131" s="48" t="s">
        <v>2103</v>
      </c>
      <c r="U131" s="48"/>
      <c r="V131" s="48"/>
      <c r="W131" s="48" t="s">
        <v>1054</v>
      </c>
      <c r="X131" s="40"/>
      <c r="Y131" s="40"/>
      <c r="BA131" s="3"/>
      <c r="BB131" t="s">
        <v>194</v>
      </c>
      <c r="BC131" s="3"/>
    </row>
    <row r="132" spans="1:55" x14ac:dyDescent="0.25">
      <c r="A132" s="47">
        <v>125</v>
      </c>
      <c r="B132" s="48" t="s">
        <v>2066</v>
      </c>
      <c r="C132" s="48" t="s">
        <v>2104</v>
      </c>
      <c r="D132" s="48" t="s">
        <v>63</v>
      </c>
      <c r="E132" s="48">
        <v>45</v>
      </c>
      <c r="F132" s="48" t="s">
        <v>49</v>
      </c>
      <c r="G132" s="48" t="s">
        <v>1588</v>
      </c>
      <c r="H132" s="48" t="s">
        <v>1589</v>
      </c>
      <c r="I132" s="48">
        <v>2297</v>
      </c>
      <c r="J132" s="48" t="s">
        <v>1577</v>
      </c>
      <c r="K132" s="48">
        <v>21</v>
      </c>
      <c r="L132" s="48" t="s">
        <v>1578</v>
      </c>
      <c r="M132" s="48">
        <v>3</v>
      </c>
      <c r="N132" s="48">
        <v>53</v>
      </c>
      <c r="O132" s="48"/>
      <c r="P132" s="48"/>
      <c r="Q132" s="48"/>
      <c r="R132" s="48"/>
      <c r="S132" s="48"/>
      <c r="T132" s="48" t="s">
        <v>2105</v>
      </c>
      <c r="U132" s="48"/>
      <c r="V132" s="48"/>
      <c r="W132" s="48" t="str">
        <f>VLOOKUP(I:I,[2]Sheet2!A$1:B$65536,2,0)</f>
        <v>OŠ Trnsko</v>
      </c>
      <c r="X132" s="40"/>
      <c r="Y132" s="40"/>
      <c r="BA132" s="3"/>
      <c r="BB132" t="s">
        <v>195</v>
      </c>
      <c r="BC132" s="3"/>
    </row>
    <row r="133" spans="1:55" x14ac:dyDescent="0.25">
      <c r="A133" s="47">
        <v>126</v>
      </c>
      <c r="B133" s="48" t="s">
        <v>2106</v>
      </c>
      <c r="C133" s="48" t="s">
        <v>2107</v>
      </c>
      <c r="D133" s="48" t="s">
        <v>63</v>
      </c>
      <c r="E133" s="48">
        <v>45</v>
      </c>
      <c r="F133" s="48" t="s">
        <v>49</v>
      </c>
      <c r="G133" s="48" t="s">
        <v>1592</v>
      </c>
      <c r="H133" s="48" t="s">
        <v>2108</v>
      </c>
      <c r="I133" s="48">
        <v>2305</v>
      </c>
      <c r="J133" s="48" t="s">
        <v>1577</v>
      </c>
      <c r="K133" s="48">
        <v>21</v>
      </c>
      <c r="L133" s="48" t="s">
        <v>1578</v>
      </c>
      <c r="M133" s="47">
        <v>1</v>
      </c>
      <c r="N133" s="48">
        <v>53</v>
      </c>
      <c r="O133" s="48"/>
      <c r="P133" s="48"/>
      <c r="Q133" s="48"/>
      <c r="R133" s="48"/>
      <c r="S133" s="48"/>
      <c r="T133" s="48" t="s">
        <v>2109</v>
      </c>
      <c r="U133" s="48"/>
      <c r="V133" s="48"/>
      <c r="W133" s="48" t="str">
        <f>VLOOKUP(I:I,[47]Sheet2!A$1:B$65536,2,0)</f>
        <v>OŠ Vugrovec - Kašina</v>
      </c>
      <c r="X133" s="40" t="s">
        <v>2110</v>
      </c>
      <c r="Y133" s="40" t="s">
        <v>1577</v>
      </c>
      <c r="BA133" s="3"/>
      <c r="BB133" t="s">
        <v>196</v>
      </c>
      <c r="BC133" s="3"/>
    </row>
    <row r="134" spans="1:55" x14ac:dyDescent="0.25">
      <c r="A134" s="47">
        <v>127</v>
      </c>
      <c r="B134" s="48" t="s">
        <v>2111</v>
      </c>
      <c r="C134" s="48" t="s">
        <v>2112</v>
      </c>
      <c r="D134" s="48" t="s">
        <v>63</v>
      </c>
      <c r="E134" s="48">
        <v>45</v>
      </c>
      <c r="F134" s="48" t="s">
        <v>49</v>
      </c>
      <c r="G134" s="48" t="s">
        <v>2113</v>
      </c>
      <c r="H134" s="48" t="s">
        <v>2114</v>
      </c>
      <c r="I134" s="48">
        <v>4009</v>
      </c>
      <c r="J134" s="48" t="s">
        <v>1623</v>
      </c>
      <c r="K134" s="48">
        <v>21</v>
      </c>
      <c r="L134" s="48" t="s">
        <v>1624</v>
      </c>
      <c r="M134" s="48">
        <v>1</v>
      </c>
      <c r="N134" s="48">
        <v>53</v>
      </c>
      <c r="O134" s="48"/>
      <c r="P134" s="48"/>
      <c r="Q134" s="48"/>
      <c r="R134" s="48"/>
      <c r="S134" s="48"/>
      <c r="T134" s="48" t="s">
        <v>2115</v>
      </c>
      <c r="U134" s="48"/>
      <c r="V134" s="48"/>
      <c r="W134" s="48" t="str">
        <f>VLOOKUP(I:I,[48]Sheet2!A$1:B$65536,2,0)</f>
        <v>Prva katolička osnovna škola u Gradu Zagrebu</v>
      </c>
      <c r="X134" s="41" t="s">
        <v>2116</v>
      </c>
      <c r="Y134" s="40" t="s">
        <v>1623</v>
      </c>
      <c r="BA134" s="3"/>
      <c r="BB134" t="s">
        <v>197</v>
      </c>
      <c r="BC134" s="3"/>
    </row>
    <row r="135" spans="1:55" x14ac:dyDescent="0.25">
      <c r="A135" s="47">
        <v>128</v>
      </c>
      <c r="B135" s="48" t="s">
        <v>2117</v>
      </c>
      <c r="C135" s="48" t="s">
        <v>2118</v>
      </c>
      <c r="D135" s="48" t="s">
        <v>63</v>
      </c>
      <c r="E135" s="48">
        <v>45</v>
      </c>
      <c r="F135" s="48" t="s">
        <v>49</v>
      </c>
      <c r="G135" s="48" t="s">
        <v>1595</v>
      </c>
      <c r="H135" s="48" t="s">
        <v>1662</v>
      </c>
      <c r="I135" s="49">
        <v>2295</v>
      </c>
      <c r="J135" s="48" t="s">
        <v>1577</v>
      </c>
      <c r="K135" s="48">
        <v>21</v>
      </c>
      <c r="L135" s="48" t="s">
        <v>1578</v>
      </c>
      <c r="M135" s="48">
        <v>2</v>
      </c>
      <c r="N135" s="48">
        <v>52</v>
      </c>
      <c r="O135" s="48"/>
      <c r="P135" s="48"/>
      <c r="Q135" s="48"/>
      <c r="R135" s="48"/>
      <c r="S135" s="48"/>
      <c r="T135" s="48" t="s">
        <v>2119</v>
      </c>
      <c r="U135" s="48"/>
      <c r="V135" s="48"/>
      <c r="W135" s="49" t="s">
        <v>221</v>
      </c>
      <c r="X135" s="40"/>
      <c r="Y135" s="40"/>
      <c r="BA135" s="3"/>
      <c r="BB135" t="s">
        <v>198</v>
      </c>
      <c r="BC135" s="3"/>
    </row>
    <row r="136" spans="1:55" x14ac:dyDescent="0.25">
      <c r="A136" s="47">
        <v>129</v>
      </c>
      <c r="B136" s="48" t="s">
        <v>1684</v>
      </c>
      <c r="C136" s="48" t="s">
        <v>2120</v>
      </c>
      <c r="D136" s="48" t="s">
        <v>63</v>
      </c>
      <c r="E136" s="48">
        <v>45</v>
      </c>
      <c r="F136" s="48" t="s">
        <v>49</v>
      </c>
      <c r="G136" s="48" t="s">
        <v>1575</v>
      </c>
      <c r="H136" s="48" t="s">
        <v>1576</v>
      </c>
      <c r="I136" s="48">
        <v>2270</v>
      </c>
      <c r="J136" s="48" t="s">
        <v>1577</v>
      </c>
      <c r="K136" s="48">
        <v>21</v>
      </c>
      <c r="L136" s="48" t="s">
        <v>1578</v>
      </c>
      <c r="M136" s="47">
        <v>3</v>
      </c>
      <c r="N136" s="48">
        <v>52</v>
      </c>
      <c r="O136" s="48"/>
      <c r="P136" s="48"/>
      <c r="Q136" s="48"/>
      <c r="R136" s="48"/>
      <c r="S136" s="48"/>
      <c r="T136" s="48" t="s">
        <v>2121</v>
      </c>
      <c r="U136" s="48"/>
      <c r="V136" s="48"/>
      <c r="W136" s="48" t="str">
        <f>VLOOKUP(I:I,[1]Sheet2!A$1:B$65536,2,0)</f>
        <v>OŠ Alojzija Stepinca</v>
      </c>
      <c r="X136" s="40"/>
      <c r="Y136" s="40"/>
      <c r="BA136" s="3"/>
      <c r="BB136" t="s">
        <v>199</v>
      </c>
      <c r="BC136" s="3"/>
    </row>
    <row r="137" spans="1:55" x14ac:dyDescent="0.25">
      <c r="A137" s="47">
        <v>130</v>
      </c>
      <c r="B137" s="48" t="s">
        <v>1870</v>
      </c>
      <c r="C137" s="48" t="s">
        <v>2122</v>
      </c>
      <c r="D137" s="48" t="s">
        <v>63</v>
      </c>
      <c r="E137" s="48">
        <v>45</v>
      </c>
      <c r="F137" s="48" t="s">
        <v>49</v>
      </c>
      <c r="G137" s="48" t="s">
        <v>1666</v>
      </c>
      <c r="H137" s="48" t="s">
        <v>1667</v>
      </c>
      <c r="I137" s="48">
        <v>2247</v>
      </c>
      <c r="J137" s="48" t="s">
        <v>1577</v>
      </c>
      <c r="K137" s="48">
        <v>21</v>
      </c>
      <c r="L137" s="48" t="s">
        <v>1577</v>
      </c>
      <c r="M137" s="48">
        <v>3</v>
      </c>
      <c r="N137" s="48">
        <v>52</v>
      </c>
      <c r="O137" s="48"/>
      <c r="P137" s="48"/>
      <c r="Q137" s="48"/>
      <c r="R137" s="48"/>
      <c r="S137" s="48"/>
      <c r="T137" s="48" t="s">
        <v>2123</v>
      </c>
      <c r="U137" s="48"/>
      <c r="V137" s="48"/>
      <c r="W137" s="48" t="str">
        <f>VLOOKUP(I:I,[18]Sheet2!A$1:B$65536,2,0)</f>
        <v>OŠ Ante Kovačića - Zagreb</v>
      </c>
      <c r="X137" s="40" t="s">
        <v>2110</v>
      </c>
      <c r="Y137" s="40" t="s">
        <v>1577</v>
      </c>
      <c r="BA137" s="3"/>
      <c r="BB137" t="s">
        <v>200</v>
      </c>
      <c r="BC137" s="3"/>
    </row>
    <row r="138" spans="1:55" x14ac:dyDescent="0.25">
      <c r="A138" s="47">
        <v>131</v>
      </c>
      <c r="B138" s="48" t="s">
        <v>2124</v>
      </c>
      <c r="C138" s="48" t="s">
        <v>2125</v>
      </c>
      <c r="D138" s="48" t="s">
        <v>63</v>
      </c>
      <c r="E138" s="48">
        <v>45</v>
      </c>
      <c r="F138" s="48" t="s">
        <v>49</v>
      </c>
      <c r="G138" s="48" t="s">
        <v>1666</v>
      </c>
      <c r="H138" s="48" t="s">
        <v>1667</v>
      </c>
      <c r="I138" s="49">
        <v>2247</v>
      </c>
      <c r="J138" s="48" t="s">
        <v>1577</v>
      </c>
      <c r="K138" s="48">
        <v>21</v>
      </c>
      <c r="L138" s="48" t="s">
        <v>1577</v>
      </c>
      <c r="M138" s="48">
        <v>4</v>
      </c>
      <c r="N138" s="48">
        <v>52</v>
      </c>
      <c r="O138" s="48"/>
      <c r="P138" s="48"/>
      <c r="Q138" s="48"/>
      <c r="R138" s="48"/>
      <c r="S138" s="48"/>
      <c r="T138" s="48" t="s">
        <v>2126</v>
      </c>
      <c r="U138" s="48"/>
      <c r="V138" s="48"/>
      <c r="W138" s="48" t="str">
        <f>VLOOKUP(I:I,[18]Sheet2!A$1:B$65536,2,0)</f>
        <v>OŠ Ante Kovačića - Zagreb</v>
      </c>
      <c r="X138" s="40" t="s">
        <v>2127</v>
      </c>
      <c r="Y138" s="40" t="s">
        <v>1577</v>
      </c>
      <c r="BA138" s="3"/>
      <c r="BB138" t="s">
        <v>201</v>
      </c>
      <c r="BC138" s="3"/>
    </row>
    <row r="139" spans="1:55" x14ac:dyDescent="0.25">
      <c r="A139" s="47">
        <v>132</v>
      </c>
      <c r="B139" s="48" t="s">
        <v>2128</v>
      </c>
      <c r="C139" s="48" t="s">
        <v>2129</v>
      </c>
      <c r="D139" s="48" t="s">
        <v>63</v>
      </c>
      <c r="E139" s="48">
        <v>45</v>
      </c>
      <c r="F139" s="48" t="s">
        <v>49</v>
      </c>
      <c r="G139" s="48" t="s">
        <v>1952</v>
      </c>
      <c r="H139" s="48" t="s">
        <v>2130</v>
      </c>
      <c r="I139" s="48">
        <v>2216</v>
      </c>
      <c r="J139" s="48" t="s">
        <v>1577</v>
      </c>
      <c r="K139" s="48">
        <v>21</v>
      </c>
      <c r="L139" s="48" t="s">
        <v>1578</v>
      </c>
      <c r="M139" s="48">
        <v>1</v>
      </c>
      <c r="N139" s="48">
        <v>52</v>
      </c>
      <c r="O139" s="48"/>
      <c r="P139" s="48"/>
      <c r="Q139" s="48"/>
      <c r="R139" s="48"/>
      <c r="S139" s="48"/>
      <c r="T139" s="48" t="s">
        <v>2131</v>
      </c>
      <c r="U139" s="48"/>
      <c r="V139" s="48"/>
      <c r="W139" s="48" t="str">
        <f>VLOOKUP(I:I,[49]Sheet2!A$1:B$65536,2,0)</f>
        <v>OŠ Čučerje</v>
      </c>
      <c r="X139" s="40" t="s">
        <v>2132</v>
      </c>
      <c r="Y139" s="40" t="s">
        <v>1577</v>
      </c>
      <c r="BA139" s="3"/>
      <c r="BB139" t="s">
        <v>202</v>
      </c>
      <c r="BC139" s="3"/>
    </row>
    <row r="140" spans="1:55" x14ac:dyDescent="0.25">
      <c r="A140" s="47">
        <v>133</v>
      </c>
      <c r="B140" s="48" t="s">
        <v>1573</v>
      </c>
      <c r="C140" s="48" t="s">
        <v>2133</v>
      </c>
      <c r="D140" s="48" t="s">
        <v>63</v>
      </c>
      <c r="E140" s="48">
        <v>45</v>
      </c>
      <c r="F140" s="48" t="s">
        <v>49</v>
      </c>
      <c r="G140" s="48" t="s">
        <v>1716</v>
      </c>
      <c r="H140" s="48" t="s">
        <v>1966</v>
      </c>
      <c r="I140" s="48">
        <v>2279</v>
      </c>
      <c r="J140" s="48" t="s">
        <v>1577</v>
      </c>
      <c r="K140" s="48">
        <v>21</v>
      </c>
      <c r="L140" s="48" t="s">
        <v>1578</v>
      </c>
      <c r="M140" s="48">
        <v>1</v>
      </c>
      <c r="N140" s="48">
        <v>52</v>
      </c>
      <c r="O140" s="48"/>
      <c r="P140" s="48"/>
      <c r="Q140" s="48"/>
      <c r="R140" s="48"/>
      <c r="S140" s="48"/>
      <c r="T140" s="48" t="s">
        <v>2134</v>
      </c>
      <c r="U140" s="48"/>
      <c r="V140" s="48"/>
      <c r="W140" s="48" t="str">
        <f>VLOOKUP(I:I,[38]Sheet2!A$1:B$65536,2,0)</f>
        <v>OŠ Davorina Trstenjaka - Zagreb</v>
      </c>
      <c r="X140" s="40" t="s">
        <v>1702</v>
      </c>
      <c r="Y140" s="40" t="s">
        <v>1577</v>
      </c>
      <c r="BA140" s="3"/>
      <c r="BB140" t="s">
        <v>203</v>
      </c>
      <c r="BC140" s="3"/>
    </row>
    <row r="141" spans="1:55" x14ac:dyDescent="0.25">
      <c r="A141" s="47">
        <v>134</v>
      </c>
      <c r="B141" s="48" t="s">
        <v>1929</v>
      </c>
      <c r="C141" s="48" t="s">
        <v>2135</v>
      </c>
      <c r="D141" s="48" t="s">
        <v>63</v>
      </c>
      <c r="E141" s="48">
        <v>45</v>
      </c>
      <c r="F141" s="48" t="s">
        <v>49</v>
      </c>
      <c r="G141" s="48" t="s">
        <v>1716</v>
      </c>
      <c r="H141" s="48" t="s">
        <v>1966</v>
      </c>
      <c r="I141" s="48">
        <v>2279</v>
      </c>
      <c r="J141" s="48" t="s">
        <v>1577</v>
      </c>
      <c r="K141" s="48">
        <v>21</v>
      </c>
      <c r="L141" s="48" t="s">
        <v>1578</v>
      </c>
      <c r="M141" s="48">
        <v>1</v>
      </c>
      <c r="N141" s="48">
        <v>52</v>
      </c>
      <c r="O141" s="48"/>
      <c r="P141" s="48"/>
      <c r="Q141" s="48"/>
      <c r="R141" s="48"/>
      <c r="S141" s="48"/>
      <c r="T141" s="48" t="s">
        <v>2136</v>
      </c>
      <c r="U141" s="48"/>
      <c r="V141" s="48"/>
      <c r="W141" s="48" t="str">
        <f>VLOOKUP(I:I,[38]Sheet2!A$1:B$65536,2,0)</f>
        <v>OŠ Davorina Trstenjaka - Zagreb</v>
      </c>
      <c r="X141" s="40" t="s">
        <v>2137</v>
      </c>
      <c r="Y141" s="40" t="s">
        <v>1577</v>
      </c>
      <c r="BA141" s="3"/>
      <c r="BB141" t="s">
        <v>204</v>
      </c>
      <c r="BC141" s="3"/>
    </row>
    <row r="142" spans="1:55" x14ac:dyDescent="0.25">
      <c r="A142" s="47">
        <v>135</v>
      </c>
      <c r="B142" s="48" t="s">
        <v>2138</v>
      </c>
      <c r="C142" s="48" t="s">
        <v>2139</v>
      </c>
      <c r="D142" s="48" t="s">
        <v>63</v>
      </c>
      <c r="E142" s="48">
        <v>45</v>
      </c>
      <c r="F142" s="48" t="s">
        <v>49</v>
      </c>
      <c r="G142" s="48" t="s">
        <v>1970</v>
      </c>
      <c r="H142" s="48" t="s">
        <v>1971</v>
      </c>
      <c r="I142" s="48">
        <v>2238</v>
      </c>
      <c r="J142" s="48" t="s">
        <v>1577</v>
      </c>
      <c r="K142" s="48">
        <v>21</v>
      </c>
      <c r="L142" s="48" t="s">
        <v>1578</v>
      </c>
      <c r="M142" s="48">
        <v>2</v>
      </c>
      <c r="N142" s="48">
        <v>52</v>
      </c>
      <c r="O142" s="48"/>
      <c r="P142" s="48"/>
      <c r="Q142" s="48"/>
      <c r="R142" s="48"/>
      <c r="S142" s="48"/>
      <c r="T142" s="48" t="s">
        <v>2140</v>
      </c>
      <c r="U142" s="48"/>
      <c r="V142" s="48"/>
      <c r="W142" s="48" t="str">
        <f>VLOOKUP(I:I,[39]ŠIFRARNIK!A$1:B$65536,2,0)</f>
        <v>OŠ Dobriše Cesarića - Zagreb</v>
      </c>
      <c r="X142" s="40"/>
      <c r="Y142" s="40"/>
      <c r="BA142" s="3"/>
      <c r="BB142" t="s">
        <v>205</v>
      </c>
      <c r="BC142" s="3"/>
    </row>
    <row r="143" spans="1:55" x14ac:dyDescent="0.25">
      <c r="A143" s="47">
        <v>136</v>
      </c>
      <c r="B143" s="48" t="s">
        <v>1892</v>
      </c>
      <c r="C143" s="48" t="s">
        <v>2141</v>
      </c>
      <c r="D143" s="48" t="s">
        <v>63</v>
      </c>
      <c r="E143" s="48">
        <v>45</v>
      </c>
      <c r="F143" s="48" t="s">
        <v>49</v>
      </c>
      <c r="G143" s="48" t="s">
        <v>1616</v>
      </c>
      <c r="H143" s="48" t="s">
        <v>1975</v>
      </c>
      <c r="I143" s="48">
        <v>2211</v>
      </c>
      <c r="J143" s="48" t="s">
        <v>1577</v>
      </c>
      <c r="K143" s="52" t="s">
        <v>1976</v>
      </c>
      <c r="L143" s="48" t="s">
        <v>1578</v>
      </c>
      <c r="M143" s="48">
        <v>2</v>
      </c>
      <c r="N143" s="48">
        <v>52</v>
      </c>
      <c r="O143" s="48"/>
      <c r="P143" s="48"/>
      <c r="Q143" s="48"/>
      <c r="R143" s="48"/>
      <c r="S143" s="48"/>
      <c r="T143" s="48" t="s">
        <v>2142</v>
      </c>
      <c r="U143" s="48"/>
      <c r="V143" s="48"/>
      <c r="W143" s="48" t="str">
        <f>VLOOKUP(I:I,[40]Sheet2!A$1:B$65536,2,0)</f>
        <v>OŠ Dr. Ante Starčevića - Zagreb</v>
      </c>
      <c r="X143" s="40" t="s">
        <v>2143</v>
      </c>
      <c r="Y143" s="40" t="s">
        <v>1577</v>
      </c>
      <c r="BA143" s="3"/>
      <c r="BB143" t="s">
        <v>206</v>
      </c>
      <c r="BC143" s="3"/>
    </row>
    <row r="144" spans="1:55" x14ac:dyDescent="0.25">
      <c r="A144" s="47">
        <v>137</v>
      </c>
      <c r="B144" s="48" t="s">
        <v>2144</v>
      </c>
      <c r="C144" s="48" t="s">
        <v>2145</v>
      </c>
      <c r="D144" s="48" t="s">
        <v>63</v>
      </c>
      <c r="E144" s="48">
        <v>45</v>
      </c>
      <c r="F144" s="48" t="s">
        <v>49</v>
      </c>
      <c r="G144" s="48" t="s">
        <v>1635</v>
      </c>
      <c r="H144" s="48" t="s">
        <v>1775</v>
      </c>
      <c r="I144" s="48">
        <v>2248</v>
      </c>
      <c r="J144" s="48" t="s">
        <v>1577</v>
      </c>
      <c r="K144" s="48">
        <v>21</v>
      </c>
      <c r="L144" s="48" t="s">
        <v>1578</v>
      </c>
      <c r="M144" s="48">
        <v>2</v>
      </c>
      <c r="N144" s="48">
        <v>52</v>
      </c>
      <c r="O144" s="48"/>
      <c r="P144" s="48"/>
      <c r="Q144" s="48"/>
      <c r="R144" s="48"/>
      <c r="S144" s="48"/>
      <c r="T144" s="48" t="s">
        <v>2146</v>
      </c>
      <c r="U144" s="48"/>
      <c r="V144" s="48"/>
      <c r="W144" s="48" t="s">
        <v>523</v>
      </c>
      <c r="X144" s="40" t="s">
        <v>2147</v>
      </c>
      <c r="Y144" s="40" t="s">
        <v>1577</v>
      </c>
      <c r="BA144" s="3"/>
      <c r="BB144" t="s">
        <v>207</v>
      </c>
      <c r="BC144" s="3"/>
    </row>
    <row r="145" spans="1:55" x14ac:dyDescent="0.25">
      <c r="A145" s="47">
        <v>138</v>
      </c>
      <c r="B145" s="48" t="s">
        <v>2148</v>
      </c>
      <c r="C145" s="48" t="s">
        <v>2149</v>
      </c>
      <c r="D145" s="48" t="s">
        <v>63</v>
      </c>
      <c r="E145" s="48">
        <v>45</v>
      </c>
      <c r="F145" s="48" t="s">
        <v>49</v>
      </c>
      <c r="G145" s="48" t="s">
        <v>1635</v>
      </c>
      <c r="H145" s="48" t="s">
        <v>1775</v>
      </c>
      <c r="I145" s="48">
        <v>2248</v>
      </c>
      <c r="J145" s="48" t="s">
        <v>1577</v>
      </c>
      <c r="K145" s="48">
        <v>21</v>
      </c>
      <c r="L145" s="48" t="s">
        <v>1578</v>
      </c>
      <c r="M145" s="48">
        <v>3</v>
      </c>
      <c r="N145" s="48">
        <v>52</v>
      </c>
      <c r="O145" s="48"/>
      <c r="P145" s="48"/>
      <c r="Q145" s="48"/>
      <c r="R145" s="48"/>
      <c r="S145" s="48"/>
      <c r="T145" s="48" t="s">
        <v>2150</v>
      </c>
      <c r="U145" s="48"/>
      <c r="V145" s="48"/>
      <c r="W145" s="48" t="s">
        <v>523</v>
      </c>
      <c r="X145" s="40" t="s">
        <v>2151</v>
      </c>
      <c r="Y145" s="40" t="s">
        <v>1577</v>
      </c>
      <c r="BA145" s="3"/>
      <c r="BB145" t="s">
        <v>208</v>
      </c>
      <c r="BC145" s="3"/>
    </row>
    <row r="146" spans="1:55" x14ac:dyDescent="0.25">
      <c r="A146" s="47">
        <v>139</v>
      </c>
      <c r="B146" s="48" t="s">
        <v>2152</v>
      </c>
      <c r="C146" s="48" t="s">
        <v>2153</v>
      </c>
      <c r="D146" s="48" t="s">
        <v>63</v>
      </c>
      <c r="E146" s="48">
        <v>45</v>
      </c>
      <c r="F146" s="48" t="s">
        <v>49</v>
      </c>
      <c r="G146" s="48" t="s">
        <v>1592</v>
      </c>
      <c r="H146" s="48" t="s">
        <v>1593</v>
      </c>
      <c r="I146" s="48">
        <v>2249</v>
      </c>
      <c r="J146" s="48" t="s">
        <v>1577</v>
      </c>
      <c r="K146" s="48">
        <v>21</v>
      </c>
      <c r="L146" s="48" t="s">
        <v>1578</v>
      </c>
      <c r="M146" s="48">
        <v>2</v>
      </c>
      <c r="N146" s="48">
        <v>52</v>
      </c>
      <c r="O146" s="48"/>
      <c r="P146" s="48"/>
      <c r="Q146" s="48"/>
      <c r="R146" s="48"/>
      <c r="S146" s="48"/>
      <c r="T146" s="48" t="s">
        <v>2154</v>
      </c>
      <c r="U146" s="48"/>
      <c r="V146" s="48"/>
      <c r="W146" s="48" t="str">
        <f>VLOOKUP(I:I,[3]Sheet2!A$1:B$65536,2,0)</f>
        <v>OŠ Dragutina Tadijanovića - Zagreb</v>
      </c>
      <c r="X146" s="41">
        <v>38077</v>
      </c>
      <c r="Y146" s="40" t="s">
        <v>1577</v>
      </c>
      <c r="BA146" s="3"/>
      <c r="BB146" t="s">
        <v>209</v>
      </c>
      <c r="BC146" s="3"/>
    </row>
    <row r="147" spans="1:55" x14ac:dyDescent="0.25">
      <c r="A147" s="47">
        <v>141</v>
      </c>
      <c r="B147" s="48" t="s">
        <v>2158</v>
      </c>
      <c r="C147" s="48" t="s">
        <v>2159</v>
      </c>
      <c r="D147" s="48" t="s">
        <v>63</v>
      </c>
      <c r="E147" s="48">
        <v>45</v>
      </c>
      <c r="F147" s="48" t="s">
        <v>49</v>
      </c>
      <c r="G147" s="48" t="s">
        <v>1610</v>
      </c>
      <c r="H147" s="48" t="s">
        <v>1879</v>
      </c>
      <c r="I147" s="48">
        <v>2212</v>
      </c>
      <c r="J147" s="48" t="s">
        <v>1577</v>
      </c>
      <c r="K147" s="48">
        <v>21</v>
      </c>
      <c r="L147" s="48" t="s">
        <v>1578</v>
      </c>
      <c r="M147" s="48">
        <v>2</v>
      </c>
      <c r="N147" s="48">
        <v>52</v>
      </c>
      <c r="O147" s="48"/>
      <c r="P147" s="48"/>
      <c r="Q147" s="48"/>
      <c r="R147" s="48"/>
      <c r="S147" s="48"/>
      <c r="T147" s="48" t="s">
        <v>2160</v>
      </c>
      <c r="U147" s="48"/>
      <c r="V147" s="48"/>
      <c r="W147" s="48" t="str">
        <f>VLOOKUP(I:I,[31]Sheet2!A$1:B$65536,2,0)</f>
        <v>OŠ Granešina</v>
      </c>
      <c r="X147" s="41">
        <v>38180</v>
      </c>
      <c r="Y147" s="40" t="s">
        <v>2157</v>
      </c>
      <c r="BA147" s="3"/>
      <c r="BB147" t="s">
        <v>210</v>
      </c>
      <c r="BC147" s="3"/>
    </row>
    <row r="148" spans="1:55" x14ac:dyDescent="0.25">
      <c r="A148" s="47">
        <v>142</v>
      </c>
      <c r="B148" s="48" t="s">
        <v>2161</v>
      </c>
      <c r="C148" s="48" t="s">
        <v>2162</v>
      </c>
      <c r="D148" s="48" t="s">
        <v>63</v>
      </c>
      <c r="E148" s="48">
        <v>45</v>
      </c>
      <c r="F148" s="48" t="s">
        <v>49</v>
      </c>
      <c r="G148" s="48" t="s">
        <v>1943</v>
      </c>
      <c r="H148" s="48" t="s">
        <v>1988</v>
      </c>
      <c r="I148" s="48">
        <v>2274</v>
      </c>
      <c r="J148" s="48" t="s">
        <v>1577</v>
      </c>
      <c r="K148" s="48">
        <v>21</v>
      </c>
      <c r="L148" s="48" t="s">
        <v>1578</v>
      </c>
      <c r="M148" s="48">
        <v>2</v>
      </c>
      <c r="N148" s="48">
        <v>52</v>
      </c>
      <c r="O148" s="48"/>
      <c r="P148" s="48"/>
      <c r="Q148" s="48"/>
      <c r="R148" s="48"/>
      <c r="S148" s="48"/>
      <c r="T148" s="48" t="s">
        <v>2163</v>
      </c>
      <c r="U148" s="48"/>
      <c r="V148" s="48"/>
      <c r="W148" s="48" t="str">
        <f>VLOOKUP(I:I,[41]Sheet2!A$1:B$65536,2,0)</f>
        <v>OŠ Grigora Viteza - Zagreb</v>
      </c>
      <c r="X148" s="40" t="s">
        <v>1687</v>
      </c>
      <c r="Y148" s="40" t="s">
        <v>1577</v>
      </c>
      <c r="BA148" s="3"/>
      <c r="BB148" t="s">
        <v>211</v>
      </c>
      <c r="BC148" s="3"/>
    </row>
    <row r="149" spans="1:55" x14ac:dyDescent="0.25">
      <c r="A149" s="47">
        <v>143</v>
      </c>
      <c r="B149" s="48" t="s">
        <v>2164</v>
      </c>
      <c r="C149" s="48" t="s">
        <v>2165</v>
      </c>
      <c r="D149" s="48" t="s">
        <v>63</v>
      </c>
      <c r="E149" s="48">
        <v>45</v>
      </c>
      <c r="F149" s="48" t="s">
        <v>49</v>
      </c>
      <c r="G149" s="48" t="s">
        <v>1864</v>
      </c>
      <c r="H149" s="48" t="s">
        <v>2166</v>
      </c>
      <c r="I149" s="48">
        <v>2293</v>
      </c>
      <c r="J149" s="48" t="s">
        <v>1577</v>
      </c>
      <c r="K149" s="48">
        <v>21</v>
      </c>
      <c r="L149" s="48" t="s">
        <v>1578</v>
      </c>
      <c r="M149" s="48">
        <v>1</v>
      </c>
      <c r="N149" s="48">
        <v>52</v>
      </c>
      <c r="O149" s="48"/>
      <c r="P149" s="48"/>
      <c r="Q149" s="48"/>
      <c r="R149" s="48"/>
      <c r="S149" s="48"/>
      <c r="T149" s="48" t="s">
        <v>1712</v>
      </c>
      <c r="U149" s="48"/>
      <c r="V149" s="48"/>
      <c r="W149" s="48" t="s">
        <v>599</v>
      </c>
      <c r="X149" s="40" t="s">
        <v>2099</v>
      </c>
      <c r="Y149" s="40" t="s">
        <v>1577</v>
      </c>
      <c r="BA149" s="3"/>
      <c r="BB149" t="s">
        <v>212</v>
      </c>
      <c r="BC149" s="3"/>
    </row>
    <row r="150" spans="1:55" x14ac:dyDescent="0.25">
      <c r="A150" s="47">
        <v>144</v>
      </c>
      <c r="B150" s="48" t="s">
        <v>1870</v>
      </c>
      <c r="C150" s="48" t="s">
        <v>2167</v>
      </c>
      <c r="D150" s="48" t="s">
        <v>63</v>
      </c>
      <c r="E150" s="48">
        <v>45</v>
      </c>
      <c r="F150" s="48" t="s">
        <v>49</v>
      </c>
      <c r="G150" s="48" t="s">
        <v>1681</v>
      </c>
      <c r="H150" s="48" t="s">
        <v>1682</v>
      </c>
      <c r="I150" s="48">
        <v>2232</v>
      </c>
      <c r="J150" s="48" t="s">
        <v>1577</v>
      </c>
      <c r="K150" s="48">
        <v>21</v>
      </c>
      <c r="L150" s="48" t="s">
        <v>1578</v>
      </c>
      <c r="M150" s="48">
        <v>4</v>
      </c>
      <c r="N150" s="48">
        <v>52</v>
      </c>
      <c r="O150" s="48"/>
      <c r="P150" s="48"/>
      <c r="Q150" s="48"/>
      <c r="R150" s="48"/>
      <c r="S150" s="48"/>
      <c r="T150" s="48" t="s">
        <v>2168</v>
      </c>
      <c r="U150" s="48"/>
      <c r="V150" s="48"/>
      <c r="W150" s="48" t="str">
        <f>VLOOKUP(I:I,[10]Sheet2!A$1:B$65536,2,0)</f>
        <v>OŠ Ivana Gorana Kovačića - Zagreb</v>
      </c>
      <c r="X150" s="40"/>
      <c r="Y150" s="40"/>
      <c r="BA150" s="3"/>
      <c r="BB150" t="s">
        <v>213</v>
      </c>
      <c r="BC150" s="3"/>
    </row>
    <row r="151" spans="1:55" x14ac:dyDescent="0.25">
      <c r="A151" s="47">
        <v>145</v>
      </c>
      <c r="B151" s="48" t="s">
        <v>1580</v>
      </c>
      <c r="C151" s="48" t="s">
        <v>2169</v>
      </c>
      <c r="D151" s="48" t="s">
        <v>63</v>
      </c>
      <c r="E151" s="48">
        <v>45</v>
      </c>
      <c r="F151" s="48" t="s">
        <v>49</v>
      </c>
      <c r="G151" s="48" t="s">
        <v>1681</v>
      </c>
      <c r="H151" s="48" t="s">
        <v>1682</v>
      </c>
      <c r="I151" s="48">
        <v>2232</v>
      </c>
      <c r="J151" s="48" t="s">
        <v>1577</v>
      </c>
      <c r="K151" s="48">
        <v>21</v>
      </c>
      <c r="L151" s="48" t="s">
        <v>1578</v>
      </c>
      <c r="M151" s="48">
        <v>4</v>
      </c>
      <c r="N151" s="48">
        <v>52</v>
      </c>
      <c r="O151" s="48"/>
      <c r="P151" s="48"/>
      <c r="Q151" s="48"/>
      <c r="R151" s="48"/>
      <c r="S151" s="48"/>
      <c r="T151" s="48" t="s">
        <v>2170</v>
      </c>
      <c r="U151" s="48"/>
      <c r="V151" s="48"/>
      <c r="W151" s="48" t="str">
        <f>VLOOKUP(I:I,[10]Sheet2!A$1:B$65536,2,0)</f>
        <v>OŠ Ivana Gorana Kovačića - Zagreb</v>
      </c>
      <c r="X151" s="40"/>
      <c r="Y151" s="40"/>
      <c r="BA151" s="3"/>
      <c r="BB151" t="s">
        <v>214</v>
      </c>
      <c r="BC151" s="3"/>
    </row>
    <row r="152" spans="1:55" x14ac:dyDescent="0.25">
      <c r="A152" s="47">
        <v>146</v>
      </c>
      <c r="B152" s="48" t="s">
        <v>2171</v>
      </c>
      <c r="C152" s="48" t="s">
        <v>2172</v>
      </c>
      <c r="D152" s="48" t="s">
        <v>63</v>
      </c>
      <c r="E152" s="48">
        <v>45</v>
      </c>
      <c r="F152" s="48" t="s">
        <v>49</v>
      </c>
      <c r="G152" s="48" t="s">
        <v>1681</v>
      </c>
      <c r="H152" s="48" t="s">
        <v>1682</v>
      </c>
      <c r="I152" s="48">
        <v>2232</v>
      </c>
      <c r="J152" s="48" t="s">
        <v>1577</v>
      </c>
      <c r="K152" s="48">
        <v>21</v>
      </c>
      <c r="L152" s="48" t="s">
        <v>1578</v>
      </c>
      <c r="M152" s="48">
        <v>4</v>
      </c>
      <c r="N152" s="48">
        <v>52</v>
      </c>
      <c r="O152" s="48"/>
      <c r="P152" s="48"/>
      <c r="Q152" s="48"/>
      <c r="R152" s="48"/>
      <c r="S152" s="48"/>
      <c r="T152" s="48" t="s">
        <v>2173</v>
      </c>
      <c r="U152" s="48"/>
      <c r="V152" s="48"/>
      <c r="W152" s="48" t="str">
        <f>VLOOKUP(I:I,[10]Sheet2!A$1:B$65536,2,0)</f>
        <v>OŠ Ivana Gorana Kovačića - Zagreb</v>
      </c>
      <c r="X152" s="40"/>
      <c r="Y152" s="40"/>
      <c r="BA152" s="3"/>
      <c r="BB152" t="s">
        <v>215</v>
      </c>
      <c r="BC152" s="3"/>
    </row>
    <row r="153" spans="1:55" x14ac:dyDescent="0.25">
      <c r="A153" s="47">
        <v>147</v>
      </c>
      <c r="B153" s="48" t="s">
        <v>1616</v>
      </c>
      <c r="C153" s="48" t="s">
        <v>2174</v>
      </c>
      <c r="D153" s="48" t="s">
        <v>63</v>
      </c>
      <c r="E153" s="48">
        <v>45</v>
      </c>
      <c r="F153" s="48" t="s">
        <v>49</v>
      </c>
      <c r="G153" s="48" t="s">
        <v>2175</v>
      </c>
      <c r="H153" s="48" t="s">
        <v>2176</v>
      </c>
      <c r="I153" s="48">
        <v>2294</v>
      </c>
      <c r="J153" s="48" t="s">
        <v>1577</v>
      </c>
      <c r="K153" s="48">
        <v>21</v>
      </c>
      <c r="L153" s="48" t="s">
        <v>1578</v>
      </c>
      <c r="M153" s="48">
        <v>1</v>
      </c>
      <c r="N153" s="48">
        <v>52</v>
      </c>
      <c r="O153" s="48"/>
      <c r="P153" s="48"/>
      <c r="Q153" s="48"/>
      <c r="R153" s="48"/>
      <c r="S153" s="48"/>
      <c r="T153" s="48" t="s">
        <v>2076</v>
      </c>
      <c r="U153" s="48"/>
      <c r="V153" s="48"/>
      <c r="W153" s="48" t="str">
        <f>VLOOKUP(I:I,[50]Sheet2!A$1:B$65536,2,0)</f>
        <v>OŠ Ive Andrića</v>
      </c>
      <c r="X153" s="40"/>
      <c r="Y153" s="40"/>
      <c r="BA153" s="3"/>
      <c r="BB153" t="s">
        <v>216</v>
      </c>
      <c r="BC153" s="3"/>
    </row>
    <row r="154" spans="1:55" x14ac:dyDescent="0.25">
      <c r="A154" s="47">
        <v>148</v>
      </c>
      <c r="B154" s="48" t="s">
        <v>2177</v>
      </c>
      <c r="C154" s="48" t="s">
        <v>2178</v>
      </c>
      <c r="D154" s="48" t="s">
        <v>63</v>
      </c>
      <c r="E154" s="48">
        <v>45</v>
      </c>
      <c r="F154" s="48" t="s">
        <v>49</v>
      </c>
      <c r="G154" s="48" t="s">
        <v>1597</v>
      </c>
      <c r="H154" s="48" t="s">
        <v>1598</v>
      </c>
      <c r="I154" s="48">
        <v>2197</v>
      </c>
      <c r="J154" s="48" t="s">
        <v>1577</v>
      </c>
      <c r="K154" s="48">
        <v>21</v>
      </c>
      <c r="L154" s="48" t="s">
        <v>1578</v>
      </c>
      <c r="M154" s="48">
        <v>6</v>
      </c>
      <c r="N154" s="48">
        <v>52</v>
      </c>
      <c r="O154" s="48"/>
      <c r="P154" s="48"/>
      <c r="Q154" s="48"/>
      <c r="R154" s="48"/>
      <c r="S154" s="48"/>
      <c r="T154" s="48" t="s">
        <v>2179</v>
      </c>
      <c r="U154" s="48"/>
      <c r="V154" s="48"/>
      <c r="W154" s="49" t="s">
        <v>674</v>
      </c>
      <c r="X154" s="40" t="s">
        <v>2116</v>
      </c>
      <c r="Y154" s="40" t="s">
        <v>1577</v>
      </c>
      <c r="BA154" s="3"/>
      <c r="BB154" t="s">
        <v>217</v>
      </c>
      <c r="BC154" s="3"/>
    </row>
    <row r="155" spans="1:55" x14ac:dyDescent="0.25">
      <c r="A155" s="47">
        <v>149</v>
      </c>
      <c r="B155" s="48" t="s">
        <v>2181</v>
      </c>
      <c r="C155" s="48" t="s">
        <v>2182</v>
      </c>
      <c r="D155" s="48" t="s">
        <v>63</v>
      </c>
      <c r="E155" s="48">
        <v>45</v>
      </c>
      <c r="F155" s="48" t="s">
        <v>49</v>
      </c>
      <c r="G155" s="48" t="s">
        <v>1787</v>
      </c>
      <c r="H155" s="48" t="s">
        <v>1788</v>
      </c>
      <c r="I155" s="49">
        <v>2273</v>
      </c>
      <c r="J155" s="48" t="s">
        <v>1577</v>
      </c>
      <c r="K155" s="48">
        <v>21</v>
      </c>
      <c r="L155" s="48" t="s">
        <v>1578</v>
      </c>
      <c r="M155" s="48">
        <v>5</v>
      </c>
      <c r="N155" s="48">
        <v>52</v>
      </c>
      <c r="O155" s="48"/>
      <c r="P155" s="48"/>
      <c r="Q155" s="48"/>
      <c r="R155" s="48"/>
      <c r="S155" s="48"/>
      <c r="T155" s="48" t="s">
        <v>2183</v>
      </c>
      <c r="U155" s="48"/>
      <c r="V155" s="48"/>
      <c r="W155" s="48" t="s">
        <v>716</v>
      </c>
      <c r="X155" s="40" t="s">
        <v>2180</v>
      </c>
      <c r="Y155" s="40" t="s">
        <v>1577</v>
      </c>
      <c r="BA155" s="3"/>
      <c r="BB155" t="s">
        <v>218</v>
      </c>
      <c r="BC155" s="3"/>
    </row>
    <row r="156" spans="1:55" x14ac:dyDescent="0.25">
      <c r="A156" s="47">
        <v>150</v>
      </c>
      <c r="B156" s="48" t="s">
        <v>1684</v>
      </c>
      <c r="C156" s="48" t="s">
        <v>2185</v>
      </c>
      <c r="D156" s="48" t="s">
        <v>63</v>
      </c>
      <c r="E156" s="48">
        <v>45</v>
      </c>
      <c r="F156" s="48" t="s">
        <v>49</v>
      </c>
      <c r="G156" s="48" t="s">
        <v>1925</v>
      </c>
      <c r="H156" s="48" t="s">
        <v>1926</v>
      </c>
      <c r="I156" s="48">
        <v>2202</v>
      </c>
      <c r="J156" s="48" t="s">
        <v>1577</v>
      </c>
      <c r="K156" s="48">
        <v>21</v>
      </c>
      <c r="L156" s="48" t="s">
        <v>1578</v>
      </c>
      <c r="M156" s="48">
        <v>3</v>
      </c>
      <c r="N156" s="48">
        <v>52</v>
      </c>
      <c r="O156" s="48"/>
      <c r="P156" s="48"/>
      <c r="Q156" s="48"/>
      <c r="R156" s="48"/>
      <c r="S156" s="48"/>
      <c r="T156" s="48" t="s">
        <v>2186</v>
      </c>
      <c r="U156" s="48"/>
      <c r="V156" s="48"/>
      <c r="W156" s="48" t="str">
        <f>VLOOKUP(I:I,[33]Sheet2!A$1:B$65536,2,0)</f>
        <v>OŠ Kustošija</v>
      </c>
      <c r="X156" s="43" t="s">
        <v>2184</v>
      </c>
      <c r="Y156" s="40" t="s">
        <v>1577</v>
      </c>
      <c r="BA156" s="3"/>
      <c r="BB156" t="s">
        <v>219</v>
      </c>
      <c r="BC156" s="3"/>
    </row>
    <row r="157" spans="1:55" x14ac:dyDescent="0.25">
      <c r="A157" s="47">
        <v>151</v>
      </c>
      <c r="B157" s="48" t="s">
        <v>1614</v>
      </c>
      <c r="C157" s="48" t="s">
        <v>2188</v>
      </c>
      <c r="D157" s="48" t="s">
        <v>63</v>
      </c>
      <c r="E157" s="48">
        <v>45</v>
      </c>
      <c r="F157" s="48" t="s">
        <v>49</v>
      </c>
      <c r="G157" s="48" t="s">
        <v>1747</v>
      </c>
      <c r="H157" s="48" t="s">
        <v>2033</v>
      </c>
      <c r="I157" s="49">
        <v>2290</v>
      </c>
      <c r="J157" s="48" t="s">
        <v>2034</v>
      </c>
      <c r="K157" s="48">
        <v>21</v>
      </c>
      <c r="L157" s="48" t="s">
        <v>1577</v>
      </c>
      <c r="M157" s="48">
        <v>2</v>
      </c>
      <c r="N157" s="48">
        <v>52</v>
      </c>
      <c r="O157" s="48"/>
      <c r="P157" s="48"/>
      <c r="Q157" s="48"/>
      <c r="R157" s="48"/>
      <c r="S157" s="48"/>
      <c r="T157" s="48" t="s">
        <v>2189</v>
      </c>
      <c r="U157" s="48"/>
      <c r="V157" s="48"/>
      <c r="W157" s="48" t="str">
        <f>VLOOKUP(I:I,[44]Sheet2!A$1:B$65536,2,0)</f>
        <v>OŠ Lučko</v>
      </c>
      <c r="X157" s="40" t="s">
        <v>2187</v>
      </c>
      <c r="Y157" s="40" t="s">
        <v>1577</v>
      </c>
      <c r="BA157" s="3"/>
      <c r="BB157" t="s">
        <v>220</v>
      </c>
      <c r="BC157" s="3"/>
    </row>
    <row r="158" spans="1:55" x14ac:dyDescent="0.25">
      <c r="A158" s="47">
        <v>152</v>
      </c>
      <c r="B158" s="48" t="s">
        <v>2191</v>
      </c>
      <c r="C158" s="48" t="s">
        <v>2192</v>
      </c>
      <c r="D158" s="48" t="s">
        <v>63</v>
      </c>
      <c r="E158" s="48">
        <v>45</v>
      </c>
      <c r="F158" s="48" t="s">
        <v>49</v>
      </c>
      <c r="G158" s="48" t="s">
        <v>1916</v>
      </c>
      <c r="H158" s="48" t="s">
        <v>2193</v>
      </c>
      <c r="I158" s="48">
        <v>2194</v>
      </c>
      <c r="J158" s="48" t="s">
        <v>1577</v>
      </c>
      <c r="K158" s="48">
        <v>21</v>
      </c>
      <c r="L158" s="48" t="s">
        <v>1578</v>
      </c>
      <c r="M158" s="48">
        <v>2</v>
      </c>
      <c r="N158" s="48">
        <v>52</v>
      </c>
      <c r="O158" s="48"/>
      <c r="P158" s="48"/>
      <c r="Q158" s="48"/>
      <c r="R158" s="48"/>
      <c r="S158" s="48"/>
      <c r="T158" s="48" t="s">
        <v>2194</v>
      </c>
      <c r="U158" s="48"/>
      <c r="V158" s="48"/>
      <c r="W158" s="48" t="s">
        <v>857</v>
      </c>
      <c r="X158" s="40" t="s">
        <v>2190</v>
      </c>
      <c r="Y158" s="40" t="s">
        <v>1577</v>
      </c>
      <c r="BA158" s="3"/>
      <c r="BB158" t="s">
        <v>221</v>
      </c>
      <c r="BC158" s="3"/>
    </row>
    <row r="159" spans="1:55" x14ac:dyDescent="0.25">
      <c r="A159" s="47">
        <v>153</v>
      </c>
      <c r="B159" s="48" t="s">
        <v>2196</v>
      </c>
      <c r="C159" s="48" t="s">
        <v>2197</v>
      </c>
      <c r="D159" s="48" t="s">
        <v>63</v>
      </c>
      <c r="E159" s="48">
        <v>45</v>
      </c>
      <c r="F159" s="48" t="s">
        <v>49</v>
      </c>
      <c r="G159" s="48" t="s">
        <v>1726</v>
      </c>
      <c r="H159" s="48" t="s">
        <v>1727</v>
      </c>
      <c r="I159" s="49">
        <v>2194</v>
      </c>
      <c r="J159" s="48" t="s">
        <v>1577</v>
      </c>
      <c r="K159" s="48">
        <v>21</v>
      </c>
      <c r="L159" s="48" t="s">
        <v>1578</v>
      </c>
      <c r="M159" s="48">
        <v>3</v>
      </c>
      <c r="N159" s="48">
        <v>52</v>
      </c>
      <c r="O159" s="48"/>
      <c r="P159" s="48"/>
      <c r="Q159" s="48"/>
      <c r="R159" s="48"/>
      <c r="S159" s="48"/>
      <c r="T159" s="48" t="s">
        <v>2198</v>
      </c>
      <c r="U159" s="48"/>
      <c r="V159" s="48"/>
      <c r="W159" s="48" t="s">
        <v>857</v>
      </c>
      <c r="X159" s="40" t="s">
        <v>2195</v>
      </c>
      <c r="Y159" s="40" t="s">
        <v>1577</v>
      </c>
      <c r="BA159" s="3"/>
      <c r="BB159" t="s">
        <v>222</v>
      </c>
      <c r="BC159" s="3"/>
    </row>
    <row r="160" spans="1:55" x14ac:dyDescent="0.25">
      <c r="A160" s="47">
        <v>154</v>
      </c>
      <c r="B160" s="48" t="s">
        <v>2200</v>
      </c>
      <c r="C160" s="48" t="s">
        <v>2201</v>
      </c>
      <c r="D160" s="48" t="s">
        <v>63</v>
      </c>
      <c r="E160" s="48">
        <v>45</v>
      </c>
      <c r="F160" s="48" t="s">
        <v>49</v>
      </c>
      <c r="G160" s="48" t="s">
        <v>1726</v>
      </c>
      <c r="H160" s="48" t="s">
        <v>1727</v>
      </c>
      <c r="I160" s="48">
        <v>2194</v>
      </c>
      <c r="J160" s="48" t="s">
        <v>1577</v>
      </c>
      <c r="K160" s="48">
        <v>21</v>
      </c>
      <c r="L160" s="48" t="s">
        <v>1578</v>
      </c>
      <c r="M160" s="48">
        <v>3</v>
      </c>
      <c r="N160" s="48">
        <v>52</v>
      </c>
      <c r="O160" s="48"/>
      <c r="P160" s="48"/>
      <c r="Q160" s="48"/>
      <c r="R160" s="48"/>
      <c r="S160" s="48"/>
      <c r="T160" s="48" t="s">
        <v>2202</v>
      </c>
      <c r="U160" s="48"/>
      <c r="V160" s="48"/>
      <c r="W160" s="48" t="s">
        <v>857</v>
      </c>
      <c r="X160" s="40" t="s">
        <v>2199</v>
      </c>
      <c r="Y160" s="40" t="s">
        <v>1577</v>
      </c>
      <c r="BA160" s="3"/>
      <c r="BB160" t="s">
        <v>223</v>
      </c>
      <c r="BC160" s="3"/>
    </row>
    <row r="161" spans="1:55" x14ac:dyDescent="0.25">
      <c r="A161" s="47">
        <v>155</v>
      </c>
      <c r="B161" s="48" t="s">
        <v>1742</v>
      </c>
      <c r="C161" s="48" t="s">
        <v>2176</v>
      </c>
      <c r="D161" s="48" t="s">
        <v>63</v>
      </c>
      <c r="E161" s="48">
        <v>45</v>
      </c>
      <c r="F161" s="48" t="s">
        <v>49</v>
      </c>
      <c r="G161" s="48" t="s">
        <v>1796</v>
      </c>
      <c r="H161" s="48" t="s">
        <v>1797</v>
      </c>
      <c r="I161" s="48">
        <v>2303</v>
      </c>
      <c r="J161" s="48" t="s">
        <v>1577</v>
      </c>
      <c r="K161" s="48">
        <v>21</v>
      </c>
      <c r="L161" s="48" t="s">
        <v>1578</v>
      </c>
      <c r="M161" s="48">
        <v>2</v>
      </c>
      <c r="N161" s="48">
        <v>52</v>
      </c>
      <c r="O161" s="48"/>
      <c r="P161" s="48"/>
      <c r="Q161" s="48"/>
      <c r="R161" s="48"/>
      <c r="S161" s="48"/>
      <c r="T161" s="48" t="s">
        <v>2204</v>
      </c>
      <c r="U161" s="48"/>
      <c r="V161" s="48"/>
      <c r="W161" s="48" t="str">
        <f>VLOOKUP(I:I,[23]Sheet2!A$1:B$65536,2,0)</f>
        <v>OŠ Otok</v>
      </c>
      <c r="X161" s="40" t="s">
        <v>2203</v>
      </c>
      <c r="Y161" s="40" t="s">
        <v>1577</v>
      </c>
      <c r="BA161" s="3"/>
      <c r="BB161" t="s">
        <v>224</v>
      </c>
      <c r="BC161" s="3"/>
    </row>
    <row r="162" spans="1:55" x14ac:dyDescent="0.25">
      <c r="A162" s="47">
        <v>156</v>
      </c>
      <c r="B162" s="55" t="s">
        <v>1870</v>
      </c>
      <c r="C162" s="55" t="s">
        <v>2206</v>
      </c>
      <c r="D162" s="50" t="s">
        <v>63</v>
      </c>
      <c r="E162" s="52">
        <v>45</v>
      </c>
      <c r="F162" s="48" t="s">
        <v>49</v>
      </c>
      <c r="G162" s="50" t="s">
        <v>1737</v>
      </c>
      <c r="H162" s="50" t="s">
        <v>1617</v>
      </c>
      <c r="I162" s="49">
        <v>2206</v>
      </c>
      <c r="J162" s="50" t="s">
        <v>1577</v>
      </c>
      <c r="K162" s="52">
        <v>21</v>
      </c>
      <c r="L162" s="52" t="s">
        <v>1578</v>
      </c>
      <c r="M162" s="52">
        <v>3</v>
      </c>
      <c r="N162" s="52">
        <v>52</v>
      </c>
      <c r="O162" s="52"/>
      <c r="P162" s="52"/>
      <c r="Q162" s="52"/>
      <c r="R162" s="52"/>
      <c r="S162" s="52"/>
      <c r="T162" s="50" t="s">
        <v>2207</v>
      </c>
      <c r="U162" s="52"/>
      <c r="V162" s="52"/>
      <c r="W162" s="49" t="s">
        <v>902</v>
      </c>
      <c r="X162" s="40" t="s">
        <v>2205</v>
      </c>
      <c r="Y162" s="40" t="s">
        <v>1800</v>
      </c>
      <c r="BA162" s="3"/>
      <c r="BB162" t="s">
        <v>225</v>
      </c>
      <c r="BC162" s="3"/>
    </row>
    <row r="163" spans="1:55" x14ac:dyDescent="0.25">
      <c r="A163" s="47">
        <v>157</v>
      </c>
      <c r="B163" s="48" t="s">
        <v>2208</v>
      </c>
      <c r="C163" s="48" t="s">
        <v>2209</v>
      </c>
      <c r="D163" s="48" t="s">
        <v>63</v>
      </c>
      <c r="E163" s="48">
        <v>45</v>
      </c>
      <c r="F163" s="48" t="s">
        <v>49</v>
      </c>
      <c r="G163" s="48" t="s">
        <v>2210</v>
      </c>
      <c r="H163" s="48" t="s">
        <v>2211</v>
      </c>
      <c r="I163" s="48">
        <v>2883</v>
      </c>
      <c r="J163" s="48" t="s">
        <v>1623</v>
      </c>
      <c r="K163" s="48">
        <v>21</v>
      </c>
      <c r="L163" s="48" t="s">
        <v>1624</v>
      </c>
      <c r="M163" s="48">
        <v>2</v>
      </c>
      <c r="N163" s="48">
        <v>52</v>
      </c>
      <c r="O163" s="48"/>
      <c r="P163" s="48"/>
      <c r="Q163" s="48"/>
      <c r="R163" s="48"/>
      <c r="S163" s="48"/>
      <c r="T163" s="48" t="s">
        <v>2212</v>
      </c>
      <c r="U163" s="48"/>
      <c r="V163" s="48"/>
      <c r="W163" s="48" t="str">
        <f>VLOOKUP(I:I,[39]ŠIFRARNIK!A$1:B$65536,2,0)</f>
        <v>OŠ Remete</v>
      </c>
      <c r="X163" s="41">
        <v>38459</v>
      </c>
      <c r="Y163" s="40" t="s">
        <v>1577</v>
      </c>
      <c r="BA163" s="3"/>
      <c r="BB163" t="s">
        <v>226</v>
      </c>
      <c r="BC163" s="3"/>
    </row>
    <row r="164" spans="1:55" x14ac:dyDescent="0.25">
      <c r="A164" s="47">
        <v>158</v>
      </c>
      <c r="B164" s="48" t="s">
        <v>1580</v>
      </c>
      <c r="C164" s="48" t="s">
        <v>2213</v>
      </c>
      <c r="D164" s="48" t="s">
        <v>63</v>
      </c>
      <c r="E164" s="48">
        <v>45</v>
      </c>
      <c r="F164" s="48" t="s">
        <v>49</v>
      </c>
      <c r="G164" s="48" t="s">
        <v>1616</v>
      </c>
      <c r="H164" s="48" t="s">
        <v>1617</v>
      </c>
      <c r="I164" s="48">
        <v>2266</v>
      </c>
      <c r="J164" s="48" t="s">
        <v>1577</v>
      </c>
      <c r="K164" s="48">
        <v>21</v>
      </c>
      <c r="L164" s="48" t="s">
        <v>1578</v>
      </c>
      <c r="M164" s="48">
        <v>5</v>
      </c>
      <c r="N164" s="48">
        <v>52</v>
      </c>
      <c r="O164" s="48"/>
      <c r="P164" s="48"/>
      <c r="Q164" s="48"/>
      <c r="R164" s="48"/>
      <c r="S164" s="48"/>
      <c r="T164" s="48" t="s">
        <v>2214</v>
      </c>
      <c r="U164" s="48"/>
      <c r="V164" s="48"/>
      <c r="W164" s="48" t="str">
        <f>VLOOKUP(I:I,[4]Sheet2!A$1:B$65536,2,0)</f>
        <v>OŠ Rudeš</v>
      </c>
      <c r="X164" s="40"/>
      <c r="Y164" s="40"/>
      <c r="BA164" s="3"/>
      <c r="BB164" t="s">
        <v>227</v>
      </c>
      <c r="BC164" s="3"/>
    </row>
    <row r="165" spans="1:55" x14ac:dyDescent="0.25">
      <c r="A165" s="47">
        <v>159</v>
      </c>
      <c r="B165" s="48" t="s">
        <v>2215</v>
      </c>
      <c r="C165" s="48" t="s">
        <v>2216</v>
      </c>
      <c r="D165" s="48" t="s">
        <v>63</v>
      </c>
      <c r="E165" s="48">
        <v>45</v>
      </c>
      <c r="F165" s="48" t="s">
        <v>49</v>
      </c>
      <c r="G165" s="48" t="s">
        <v>1616</v>
      </c>
      <c r="H165" s="48" t="s">
        <v>1617</v>
      </c>
      <c r="I165" s="48">
        <v>2266</v>
      </c>
      <c r="J165" s="48" t="s">
        <v>1577</v>
      </c>
      <c r="K165" s="48">
        <v>21</v>
      </c>
      <c r="L165" s="48" t="s">
        <v>1578</v>
      </c>
      <c r="M165" s="48">
        <v>5</v>
      </c>
      <c r="N165" s="48">
        <v>52</v>
      </c>
      <c r="O165" s="48"/>
      <c r="P165" s="48"/>
      <c r="Q165" s="48"/>
      <c r="R165" s="48"/>
      <c r="S165" s="48"/>
      <c r="T165" s="48" t="s">
        <v>2217</v>
      </c>
      <c r="U165" s="48"/>
      <c r="V165" s="48"/>
      <c r="W165" s="48" t="str">
        <f>VLOOKUP(I:I,[4]Sheet2!A$1:B$65536,2,0)</f>
        <v>OŠ Rudeš</v>
      </c>
      <c r="X165" s="40"/>
      <c r="Y165" s="40"/>
      <c r="BA165" s="3"/>
      <c r="BB165" t="s">
        <v>228</v>
      </c>
      <c r="BC165" s="3"/>
    </row>
    <row r="166" spans="1:55" x14ac:dyDescent="0.25">
      <c r="A166" s="47">
        <v>160</v>
      </c>
      <c r="B166" s="48" t="s">
        <v>2218</v>
      </c>
      <c r="C166" s="48" t="s">
        <v>2219</v>
      </c>
      <c r="D166" s="48" t="s">
        <v>63</v>
      </c>
      <c r="E166" s="48">
        <v>45</v>
      </c>
      <c r="F166" s="48" t="s">
        <v>49</v>
      </c>
      <c r="G166" s="48" t="s">
        <v>1934</v>
      </c>
      <c r="H166" s="48" t="s">
        <v>1935</v>
      </c>
      <c r="I166" s="48">
        <v>2318</v>
      </c>
      <c r="J166" s="48" t="s">
        <v>1577</v>
      </c>
      <c r="K166" s="48">
        <v>21</v>
      </c>
      <c r="L166" s="48" t="s">
        <v>1578</v>
      </c>
      <c r="M166" s="48">
        <v>3</v>
      </c>
      <c r="N166" s="48">
        <v>52</v>
      </c>
      <c r="O166" s="48"/>
      <c r="P166" s="48"/>
      <c r="Q166" s="48"/>
      <c r="R166" s="48"/>
      <c r="S166" s="48"/>
      <c r="T166" s="48" t="s">
        <v>2220</v>
      </c>
      <c r="U166" s="48"/>
      <c r="V166" s="48"/>
      <c r="W166" s="48" t="str">
        <f>VLOOKUP(I:I,[34]Sheet2!A$1:B$65536,2,0)</f>
        <v>OŠ Sesvetski Kraljevec</v>
      </c>
      <c r="X166" s="40"/>
      <c r="Y166" s="40"/>
      <c r="BA166" s="3"/>
      <c r="BB166" t="s">
        <v>229</v>
      </c>
      <c r="BC166" s="3"/>
    </row>
    <row r="167" spans="1:55" x14ac:dyDescent="0.25">
      <c r="A167" s="47">
        <v>161</v>
      </c>
      <c r="B167" s="48" t="s">
        <v>2222</v>
      </c>
      <c r="C167" s="48" t="s">
        <v>2223</v>
      </c>
      <c r="D167" s="48" t="s">
        <v>63</v>
      </c>
      <c r="E167" s="48">
        <f>$E$8</f>
        <v>45</v>
      </c>
      <c r="F167" s="48" t="s">
        <v>49</v>
      </c>
      <c r="G167" s="48" t="s">
        <v>1616</v>
      </c>
      <c r="H167" s="48" t="s">
        <v>1840</v>
      </c>
      <c r="I167" s="48">
        <v>2276</v>
      </c>
      <c r="J167" s="48" t="s">
        <v>1577</v>
      </c>
      <c r="K167" s="48">
        <v>21</v>
      </c>
      <c r="L167" s="48" t="s">
        <v>1578</v>
      </c>
      <c r="M167" s="48">
        <v>2</v>
      </c>
      <c r="N167" s="48">
        <v>52</v>
      </c>
      <c r="O167" s="48"/>
      <c r="P167" s="48"/>
      <c r="Q167" s="48"/>
      <c r="R167" s="48"/>
      <c r="S167" s="48"/>
      <c r="T167" s="48" t="s">
        <v>2224</v>
      </c>
      <c r="U167" s="48"/>
      <c r="V167" s="48"/>
      <c r="W167" s="48" t="str">
        <f>VLOOKUP(I:I,[27]Sheet2!A$1:B$65536,2,0)</f>
        <v>OŠ Tina Ujevića - Zagreb</v>
      </c>
      <c r="X167" s="41" t="s">
        <v>2221</v>
      </c>
      <c r="Y167" s="40" t="s">
        <v>1577</v>
      </c>
      <c r="BA167" s="3"/>
      <c r="BB167" t="s">
        <v>230</v>
      </c>
      <c r="BC167" s="3"/>
    </row>
    <row r="168" spans="1:55" x14ac:dyDescent="0.25">
      <c r="A168" s="47">
        <v>162</v>
      </c>
      <c r="B168" s="48" t="s">
        <v>2226</v>
      </c>
      <c r="C168" s="48" t="s">
        <v>2227</v>
      </c>
      <c r="D168" s="48" t="s">
        <v>63</v>
      </c>
      <c r="E168" s="48">
        <v>45</v>
      </c>
      <c r="F168" s="48" t="s">
        <v>49</v>
      </c>
      <c r="G168" s="48" t="s">
        <v>2228</v>
      </c>
      <c r="H168" s="48" t="s">
        <v>2229</v>
      </c>
      <c r="I168" s="48">
        <v>2220</v>
      </c>
      <c r="J168" s="48" t="s">
        <v>1577</v>
      </c>
      <c r="K168" s="48">
        <v>21</v>
      </c>
      <c r="L168" s="48" t="s">
        <v>1578</v>
      </c>
      <c r="M168" s="48">
        <v>1</v>
      </c>
      <c r="N168" s="48">
        <v>52</v>
      </c>
      <c r="O168" s="48"/>
      <c r="P168" s="48"/>
      <c r="Q168" s="48"/>
      <c r="R168" s="48"/>
      <c r="S168" s="48"/>
      <c r="T168" s="48" t="s">
        <v>1927</v>
      </c>
      <c r="U168" s="48"/>
      <c r="V168" s="48"/>
      <c r="W168" s="48" t="s">
        <v>1572</v>
      </c>
      <c r="X168" s="41" t="s">
        <v>2225</v>
      </c>
      <c r="Y168" s="40" t="s">
        <v>1577</v>
      </c>
      <c r="BA168" s="3"/>
      <c r="BB168" t="s">
        <v>231</v>
      </c>
      <c r="BC168" s="3"/>
    </row>
    <row r="169" spans="1:55" x14ac:dyDescent="0.25">
      <c r="A169" s="47">
        <v>163</v>
      </c>
      <c r="B169" s="48" t="s">
        <v>2231</v>
      </c>
      <c r="C169" s="48" t="s">
        <v>2232</v>
      </c>
      <c r="D169" s="48" t="s">
        <v>63</v>
      </c>
      <c r="E169" s="48">
        <v>45</v>
      </c>
      <c r="F169" s="48" t="s">
        <v>49</v>
      </c>
      <c r="G169" s="48" t="s">
        <v>2228</v>
      </c>
      <c r="H169" s="48" t="s">
        <v>2229</v>
      </c>
      <c r="I169" s="48">
        <v>2220</v>
      </c>
      <c r="J169" s="48" t="s">
        <v>1577</v>
      </c>
      <c r="K169" s="48">
        <v>21</v>
      </c>
      <c r="L169" s="48" t="s">
        <v>1578</v>
      </c>
      <c r="M169" s="48">
        <v>2</v>
      </c>
      <c r="N169" s="48">
        <v>52</v>
      </c>
      <c r="O169" s="48"/>
      <c r="P169" s="48"/>
      <c r="Q169" s="48"/>
      <c r="R169" s="48"/>
      <c r="S169" s="48"/>
      <c r="T169" s="48" t="s">
        <v>2233</v>
      </c>
      <c r="U169" s="48"/>
      <c r="V169" s="48"/>
      <c r="W169" s="48" t="s">
        <v>1572</v>
      </c>
      <c r="X169" s="44" t="s">
        <v>2230</v>
      </c>
      <c r="Y169" s="45" t="s">
        <v>1577</v>
      </c>
      <c r="BA169" s="3"/>
      <c r="BB169" t="s">
        <v>232</v>
      </c>
      <c r="BC169" s="3"/>
    </row>
    <row r="170" spans="1:55" x14ac:dyDescent="0.25">
      <c r="A170" s="47">
        <v>164</v>
      </c>
      <c r="B170" s="48" t="s">
        <v>1870</v>
      </c>
      <c r="C170" s="48" t="s">
        <v>2234</v>
      </c>
      <c r="D170" s="48" t="s">
        <v>63</v>
      </c>
      <c r="E170" s="48">
        <v>45</v>
      </c>
      <c r="F170" s="48" t="s">
        <v>49</v>
      </c>
      <c r="G170" s="48" t="s">
        <v>2235</v>
      </c>
      <c r="H170" s="48" t="s">
        <v>2236</v>
      </c>
      <c r="I170" s="48">
        <v>2245</v>
      </c>
      <c r="J170" s="48" t="s">
        <v>1577</v>
      </c>
      <c r="K170" s="48">
        <v>21</v>
      </c>
      <c r="L170" s="48" t="s">
        <v>1578</v>
      </c>
      <c r="M170" s="48">
        <v>1</v>
      </c>
      <c r="N170" s="48">
        <v>52</v>
      </c>
      <c r="O170" s="48"/>
      <c r="P170" s="48"/>
      <c r="Q170" s="48"/>
      <c r="R170" s="48"/>
      <c r="S170" s="48"/>
      <c r="T170" s="48" t="s">
        <v>2237</v>
      </c>
      <c r="U170" s="48"/>
      <c r="V170" s="48"/>
      <c r="W170" s="48" t="str">
        <f>VLOOKUP(I:I,[51]Sheet2!A$1:B$65536,2,0)</f>
        <v>OŠ Vukomerec</v>
      </c>
      <c r="X170" s="44" t="s">
        <v>1799</v>
      </c>
      <c r="Y170" s="45" t="s">
        <v>1577</v>
      </c>
      <c r="BA170" s="3"/>
      <c r="BB170" t="s">
        <v>233</v>
      </c>
      <c r="BC170" s="3"/>
    </row>
    <row r="171" spans="1:55" x14ac:dyDescent="0.25">
      <c r="A171" s="47">
        <v>165</v>
      </c>
      <c r="B171" s="48" t="s">
        <v>2074</v>
      </c>
      <c r="C171" s="48" t="s">
        <v>2238</v>
      </c>
      <c r="D171" s="48" t="s">
        <v>63</v>
      </c>
      <c r="E171" s="48">
        <v>45</v>
      </c>
      <c r="F171" s="48" t="s">
        <v>49</v>
      </c>
      <c r="G171" s="48" t="s">
        <v>1575</v>
      </c>
      <c r="H171" s="48" t="s">
        <v>1576</v>
      </c>
      <c r="I171" s="48">
        <v>2270</v>
      </c>
      <c r="J171" s="48" t="s">
        <v>1577</v>
      </c>
      <c r="K171" s="48">
        <v>21</v>
      </c>
      <c r="L171" s="48" t="s">
        <v>1578</v>
      </c>
      <c r="M171" s="47">
        <v>4</v>
      </c>
      <c r="N171" s="48">
        <v>51</v>
      </c>
      <c r="O171" s="48"/>
      <c r="P171" s="48"/>
      <c r="Q171" s="48"/>
      <c r="R171" s="48"/>
      <c r="S171" s="48"/>
      <c r="T171" s="48" t="s">
        <v>2239</v>
      </c>
      <c r="U171" s="48"/>
      <c r="V171" s="48"/>
      <c r="W171" s="48" t="str">
        <f>VLOOKUP(I:I,[1]Sheet2!A$1:B$65536,2,0)</f>
        <v>OŠ Alojzija Stepinca</v>
      </c>
      <c r="X171" s="40"/>
      <c r="Y171" s="40"/>
      <c r="BA171" s="3"/>
      <c r="BB171" t="s">
        <v>234</v>
      </c>
      <c r="BC171" s="3"/>
    </row>
    <row r="172" spans="1:55" x14ac:dyDescent="0.25">
      <c r="A172" s="47">
        <v>166</v>
      </c>
      <c r="B172" s="48" t="s">
        <v>1610</v>
      </c>
      <c r="C172" s="48" t="s">
        <v>2240</v>
      </c>
      <c r="D172" s="48" t="s">
        <v>63</v>
      </c>
      <c r="E172" s="48">
        <v>45</v>
      </c>
      <c r="F172" s="48" t="s">
        <v>49</v>
      </c>
      <c r="G172" s="48" t="s">
        <v>2171</v>
      </c>
      <c r="H172" s="48" t="s">
        <v>2241</v>
      </c>
      <c r="I172" s="48">
        <v>2219</v>
      </c>
      <c r="J172" s="48" t="s">
        <v>1577</v>
      </c>
      <c r="K172" s="48">
        <v>21</v>
      </c>
      <c r="L172" s="48" t="s">
        <v>1578</v>
      </c>
      <c r="M172" s="48">
        <v>1</v>
      </c>
      <c r="N172" s="48">
        <v>51</v>
      </c>
      <c r="O172" s="48"/>
      <c r="P172" s="48"/>
      <c r="Q172" s="48"/>
      <c r="R172" s="48"/>
      <c r="S172" s="48"/>
      <c r="T172" s="48" t="s">
        <v>2242</v>
      </c>
      <c r="U172" s="48"/>
      <c r="V172" s="48"/>
      <c r="W172" s="49" t="s">
        <v>379</v>
      </c>
      <c r="X172" s="40"/>
      <c r="Y172" s="40"/>
      <c r="BA172" s="3"/>
      <c r="BB172" t="s">
        <v>235</v>
      </c>
      <c r="BC172" s="3"/>
    </row>
    <row r="173" spans="1:55" x14ac:dyDescent="0.25">
      <c r="A173" s="47">
        <v>167</v>
      </c>
      <c r="B173" s="48" t="s">
        <v>2244</v>
      </c>
      <c r="C173" s="48" t="s">
        <v>1894</v>
      </c>
      <c r="D173" s="48" t="s">
        <v>63</v>
      </c>
      <c r="E173" s="48">
        <v>45</v>
      </c>
      <c r="F173" s="48" t="s">
        <v>49</v>
      </c>
      <c r="G173" s="48" t="s">
        <v>1934</v>
      </c>
      <c r="H173" s="48" t="s">
        <v>2245</v>
      </c>
      <c r="I173" s="49">
        <v>2237</v>
      </c>
      <c r="J173" s="48" t="s">
        <v>1577</v>
      </c>
      <c r="K173" s="48">
        <v>21</v>
      </c>
      <c r="L173" s="48" t="s">
        <v>1578</v>
      </c>
      <c r="M173" s="48">
        <v>1</v>
      </c>
      <c r="N173" s="48">
        <v>51</v>
      </c>
      <c r="O173" s="48"/>
      <c r="P173" s="48"/>
      <c r="Q173" s="48"/>
      <c r="R173" s="48"/>
      <c r="S173" s="48"/>
      <c r="T173" s="48" t="s">
        <v>2246</v>
      </c>
      <c r="U173" s="48"/>
      <c r="V173" s="48"/>
      <c r="W173" s="48" t="str">
        <f>VLOOKUP(I:I,[52]Sheet2!A$1:B$65536,2,0)</f>
        <v>OŠ Augusta Cesarca - Zagreb</v>
      </c>
      <c r="X173" s="40" t="s">
        <v>2243</v>
      </c>
      <c r="Y173" s="40" t="s">
        <v>1577</v>
      </c>
      <c r="BA173" s="3"/>
      <c r="BB173" t="s">
        <v>236</v>
      </c>
      <c r="BC173" s="3"/>
    </row>
    <row r="174" spans="1:55" x14ac:dyDescent="0.25">
      <c r="A174" s="47">
        <v>168</v>
      </c>
      <c r="B174" s="48" t="s">
        <v>2247</v>
      </c>
      <c r="C174" s="48" t="s">
        <v>2248</v>
      </c>
      <c r="D174" s="48" t="s">
        <v>63</v>
      </c>
      <c r="E174" s="48">
        <v>45</v>
      </c>
      <c r="F174" s="48" t="s">
        <v>49</v>
      </c>
      <c r="G174" s="48" t="s">
        <v>1644</v>
      </c>
      <c r="H174" s="48" t="s">
        <v>1765</v>
      </c>
      <c r="I174" s="49">
        <v>2907</v>
      </c>
      <c r="J174" s="48" t="s">
        <v>1577</v>
      </c>
      <c r="K174" s="48">
        <v>21</v>
      </c>
      <c r="L174" s="48" t="s">
        <v>1578</v>
      </c>
      <c r="M174" s="48">
        <v>3</v>
      </c>
      <c r="N174" s="48">
        <v>51</v>
      </c>
      <c r="O174" s="48"/>
      <c r="P174" s="48"/>
      <c r="Q174" s="48"/>
      <c r="R174" s="48"/>
      <c r="S174" s="48"/>
      <c r="T174" s="48" t="s">
        <v>2249</v>
      </c>
      <c r="U174" s="48"/>
      <c r="V174" s="48"/>
      <c r="W174" s="48" t="str">
        <f>VLOOKUP(I:I,[20]Sheet2!A$1:B$65536,2,0)</f>
        <v>OŠ Bartola Kašića - Zagreb</v>
      </c>
      <c r="X174" s="40"/>
      <c r="Y174" s="40"/>
      <c r="BA174" s="3"/>
      <c r="BB174" t="s">
        <v>237</v>
      </c>
      <c r="BC174" s="3"/>
    </row>
    <row r="175" spans="1:55" x14ac:dyDescent="0.25">
      <c r="A175" s="47">
        <v>169</v>
      </c>
      <c r="B175" s="48" t="s">
        <v>2250</v>
      </c>
      <c r="C175" s="48" t="s">
        <v>2251</v>
      </c>
      <c r="D175" s="48" t="s">
        <v>63</v>
      </c>
      <c r="E175" s="48">
        <v>45</v>
      </c>
      <c r="F175" s="48" t="s">
        <v>49</v>
      </c>
      <c r="G175" s="48" t="s">
        <v>1813</v>
      </c>
      <c r="H175" s="48" t="s">
        <v>1958</v>
      </c>
      <c r="I175" s="49">
        <v>2907</v>
      </c>
      <c r="J175" s="48" t="s">
        <v>1577</v>
      </c>
      <c r="K175" s="48">
        <v>21</v>
      </c>
      <c r="L175" s="48" t="s">
        <v>1578</v>
      </c>
      <c r="M175" s="48">
        <v>3</v>
      </c>
      <c r="N175" s="48">
        <v>51</v>
      </c>
      <c r="O175" s="48"/>
      <c r="P175" s="48"/>
      <c r="Q175" s="48"/>
      <c r="R175" s="48"/>
      <c r="S175" s="48"/>
      <c r="T175" s="48" t="s">
        <v>2252</v>
      </c>
      <c r="U175" s="48"/>
      <c r="V175" s="48"/>
      <c r="W175" s="48" t="str">
        <f>VLOOKUP(I:I,[20]Sheet2!A$1:B$65536,2,0)</f>
        <v>OŠ Bartola Kašića - Zagreb</v>
      </c>
      <c r="X175" s="40"/>
      <c r="Y175" s="40"/>
      <c r="BA175" s="3"/>
      <c r="BB175" t="s">
        <v>238</v>
      </c>
      <c r="BC175" s="3"/>
    </row>
    <row r="176" spans="1:55" x14ac:dyDescent="0.25">
      <c r="A176" s="47">
        <v>170</v>
      </c>
      <c r="B176" s="48" t="s">
        <v>1614</v>
      </c>
      <c r="C176" s="48" t="s">
        <v>2253</v>
      </c>
      <c r="D176" s="48" t="s">
        <v>63</v>
      </c>
      <c r="E176" s="48">
        <v>45</v>
      </c>
      <c r="F176" s="48" t="s">
        <v>49</v>
      </c>
      <c r="G176" s="48" t="s">
        <v>1855</v>
      </c>
      <c r="H176" s="48" t="s">
        <v>1778</v>
      </c>
      <c r="I176" s="48">
        <v>2344</v>
      </c>
      <c r="J176" s="48" t="s">
        <v>1577</v>
      </c>
      <c r="K176" s="48">
        <v>21</v>
      </c>
      <c r="L176" s="48" t="s">
        <v>1578</v>
      </c>
      <c r="M176" s="48">
        <v>2</v>
      </c>
      <c r="N176" s="48">
        <v>51</v>
      </c>
      <c r="O176" s="48"/>
      <c r="P176" s="48"/>
      <c r="Q176" s="48"/>
      <c r="R176" s="48"/>
      <c r="S176" s="48"/>
      <c r="T176" s="48" t="s">
        <v>2254</v>
      </c>
      <c r="U176" s="48"/>
      <c r="V176" s="48"/>
      <c r="W176" s="48" t="str">
        <f>VLOOKUP(I:I,[29]Sheet2!A$1:B$65536,2,0)</f>
        <v>OŠ Brestje</v>
      </c>
      <c r="X176" s="40"/>
      <c r="Y176" s="40"/>
      <c r="BA176" s="3"/>
      <c r="BB176" t="s">
        <v>239</v>
      </c>
      <c r="BC176" s="3"/>
    </row>
    <row r="177" spans="1:55" x14ac:dyDescent="0.25">
      <c r="A177" s="47">
        <v>171</v>
      </c>
      <c r="B177" s="48" t="s">
        <v>2255</v>
      </c>
      <c r="C177" s="48" t="s">
        <v>2256</v>
      </c>
      <c r="D177" s="48" t="s">
        <v>63</v>
      </c>
      <c r="E177" s="48">
        <v>45</v>
      </c>
      <c r="F177" s="48" t="s">
        <v>49</v>
      </c>
      <c r="G177" s="48" t="s">
        <v>2257</v>
      </c>
      <c r="H177" s="48" t="s">
        <v>2258</v>
      </c>
      <c r="I177" s="48">
        <v>2230</v>
      </c>
      <c r="J177" s="48" t="s">
        <v>1577</v>
      </c>
      <c r="K177" s="48">
        <v>21</v>
      </c>
      <c r="L177" s="48" t="s">
        <v>1578</v>
      </c>
      <c r="M177" s="48">
        <v>1</v>
      </c>
      <c r="N177" s="48">
        <v>51</v>
      </c>
      <c r="O177" s="48"/>
      <c r="P177" s="48"/>
      <c r="Q177" s="48"/>
      <c r="R177" s="48"/>
      <c r="S177" s="48"/>
      <c r="T177" s="48" t="s">
        <v>2259</v>
      </c>
      <c r="U177" s="48"/>
      <c r="V177" s="48"/>
      <c r="W177" s="48" t="s">
        <v>461</v>
      </c>
      <c r="X177" s="40" t="s">
        <v>1857</v>
      </c>
      <c r="Y177" s="40" t="s">
        <v>1577</v>
      </c>
      <c r="BA177" s="3"/>
      <c r="BB177" t="s">
        <v>240</v>
      </c>
      <c r="BC177" s="3"/>
    </row>
    <row r="178" spans="1:55" x14ac:dyDescent="0.25">
      <c r="A178" s="47">
        <v>172</v>
      </c>
      <c r="B178" s="48" t="s">
        <v>1943</v>
      </c>
      <c r="C178" s="48" t="s">
        <v>2261</v>
      </c>
      <c r="D178" s="48" t="s">
        <v>63</v>
      </c>
      <c r="E178" s="48">
        <v>45</v>
      </c>
      <c r="F178" s="48" t="s">
        <v>49</v>
      </c>
      <c r="G178" s="48" t="s">
        <v>1716</v>
      </c>
      <c r="H178" s="48" t="s">
        <v>1966</v>
      </c>
      <c r="I178" s="48">
        <v>2279</v>
      </c>
      <c r="J178" s="48" t="s">
        <v>1577</v>
      </c>
      <c r="K178" s="48">
        <v>21</v>
      </c>
      <c r="L178" s="48" t="s">
        <v>1578</v>
      </c>
      <c r="M178" s="48">
        <v>2</v>
      </c>
      <c r="N178" s="48">
        <v>51</v>
      </c>
      <c r="O178" s="48"/>
      <c r="P178" s="48"/>
      <c r="Q178" s="48"/>
      <c r="R178" s="48"/>
      <c r="S178" s="48"/>
      <c r="T178" s="48" t="s">
        <v>2207</v>
      </c>
      <c r="U178" s="48"/>
      <c r="V178" s="48"/>
      <c r="W178" s="48" t="str">
        <f>VLOOKUP(I:I,[38]Sheet2!A$1:B$65536,2,0)</f>
        <v>OŠ Davorina Trstenjaka - Zagreb</v>
      </c>
      <c r="X178" s="40" t="s">
        <v>2260</v>
      </c>
      <c r="Y178" s="40" t="s">
        <v>1577</v>
      </c>
      <c r="BA178" s="3"/>
      <c r="BB178" t="s">
        <v>241</v>
      </c>
      <c r="BC178" s="3"/>
    </row>
    <row r="179" spans="1:55" x14ac:dyDescent="0.25">
      <c r="A179" s="47">
        <v>173</v>
      </c>
      <c r="B179" s="48" t="s">
        <v>1635</v>
      </c>
      <c r="C179" s="48" t="s">
        <v>1817</v>
      </c>
      <c r="D179" s="48" t="s">
        <v>63</v>
      </c>
      <c r="E179" s="48">
        <v>45</v>
      </c>
      <c r="F179" s="48" t="s">
        <v>49</v>
      </c>
      <c r="G179" s="48" t="s">
        <v>1716</v>
      </c>
      <c r="H179" s="48" t="s">
        <v>1966</v>
      </c>
      <c r="I179" s="48">
        <v>2279</v>
      </c>
      <c r="J179" s="48" t="s">
        <v>1577</v>
      </c>
      <c r="K179" s="48">
        <v>21</v>
      </c>
      <c r="L179" s="48" t="s">
        <v>1578</v>
      </c>
      <c r="M179" s="48">
        <v>2</v>
      </c>
      <c r="N179" s="48">
        <v>51</v>
      </c>
      <c r="O179" s="48"/>
      <c r="P179" s="48"/>
      <c r="Q179" s="48"/>
      <c r="R179" s="48"/>
      <c r="S179" s="48"/>
      <c r="T179" s="48" t="s">
        <v>2263</v>
      </c>
      <c r="U179" s="48"/>
      <c r="V179" s="48"/>
      <c r="W179" s="48" t="str">
        <f>VLOOKUP(I:I,[38]Sheet2!A$1:B$65536,2,0)</f>
        <v>OŠ Davorina Trstenjaka - Zagreb</v>
      </c>
      <c r="X179" s="40" t="s">
        <v>2262</v>
      </c>
      <c r="Y179" s="40" t="s">
        <v>1577</v>
      </c>
      <c r="BA179" s="3"/>
      <c r="BB179" t="s">
        <v>242</v>
      </c>
      <c r="BC179" s="3"/>
    </row>
    <row r="180" spans="1:55" x14ac:dyDescent="0.25">
      <c r="A180" s="47">
        <v>174</v>
      </c>
      <c r="B180" s="48" t="s">
        <v>2266</v>
      </c>
      <c r="C180" s="48" t="s">
        <v>2267</v>
      </c>
      <c r="D180" s="48" t="s">
        <v>63</v>
      </c>
      <c r="E180" s="48">
        <v>45</v>
      </c>
      <c r="F180" s="48" t="s">
        <v>49</v>
      </c>
      <c r="G180" s="48" t="s">
        <v>1716</v>
      </c>
      <c r="H180" s="48" t="s">
        <v>1966</v>
      </c>
      <c r="I180" s="48">
        <v>2279</v>
      </c>
      <c r="J180" s="48" t="s">
        <v>1577</v>
      </c>
      <c r="K180" s="48">
        <v>21</v>
      </c>
      <c r="L180" s="48" t="s">
        <v>1578</v>
      </c>
      <c r="M180" s="48">
        <v>2</v>
      </c>
      <c r="N180" s="48">
        <v>51</v>
      </c>
      <c r="O180" s="48"/>
      <c r="P180" s="48"/>
      <c r="Q180" s="48"/>
      <c r="R180" s="48"/>
      <c r="S180" s="48"/>
      <c r="T180" s="48" t="s">
        <v>1909</v>
      </c>
      <c r="U180" s="48"/>
      <c r="V180" s="48"/>
      <c r="W180" s="48" t="str">
        <f>VLOOKUP(I:I,[38]Sheet2!A$1:B$65536,2,0)</f>
        <v>OŠ Davorina Trstenjaka - Zagreb</v>
      </c>
      <c r="X180" s="40" t="s">
        <v>2264</v>
      </c>
      <c r="Y180" s="40" t="s">
        <v>2265</v>
      </c>
      <c r="BA180" s="3"/>
      <c r="BB180" t="s">
        <v>243</v>
      </c>
      <c r="BC180" s="3"/>
    </row>
    <row r="181" spans="1:55" x14ac:dyDescent="0.25">
      <c r="A181" s="47">
        <v>175</v>
      </c>
      <c r="B181" s="48" t="s">
        <v>2269</v>
      </c>
      <c r="C181" s="48" t="s">
        <v>2270</v>
      </c>
      <c r="D181" s="48" t="s">
        <v>63</v>
      </c>
      <c r="E181" s="48">
        <v>45</v>
      </c>
      <c r="F181" s="48" t="s">
        <v>49</v>
      </c>
      <c r="G181" s="48" t="s">
        <v>1635</v>
      </c>
      <c r="H181" s="48" t="s">
        <v>1775</v>
      </c>
      <c r="I181" s="48">
        <v>2248</v>
      </c>
      <c r="J181" s="48" t="s">
        <v>1577</v>
      </c>
      <c r="K181" s="48">
        <v>21</v>
      </c>
      <c r="L181" s="48" t="s">
        <v>1578</v>
      </c>
      <c r="M181" s="48">
        <v>3</v>
      </c>
      <c r="N181" s="48">
        <v>51</v>
      </c>
      <c r="O181" s="48"/>
      <c r="P181" s="48"/>
      <c r="Q181" s="48"/>
      <c r="R181" s="48"/>
      <c r="S181" s="48"/>
      <c r="T181" s="48" t="s">
        <v>2271</v>
      </c>
      <c r="U181" s="48"/>
      <c r="V181" s="48"/>
      <c r="W181" s="48" t="s">
        <v>523</v>
      </c>
      <c r="X181" s="40" t="s">
        <v>2268</v>
      </c>
      <c r="Y181" s="40" t="s">
        <v>1577</v>
      </c>
      <c r="BA181" s="3"/>
      <c r="BB181" t="s">
        <v>244</v>
      </c>
      <c r="BC181" s="3"/>
    </row>
    <row r="182" spans="1:55" x14ac:dyDescent="0.25">
      <c r="A182" s="47">
        <v>176</v>
      </c>
      <c r="B182" s="48" t="s">
        <v>2273</v>
      </c>
      <c r="C182" s="48" t="s">
        <v>2274</v>
      </c>
      <c r="D182" s="48" t="s">
        <v>63</v>
      </c>
      <c r="E182" s="48">
        <v>45</v>
      </c>
      <c r="F182" s="48" t="s">
        <v>49</v>
      </c>
      <c r="G182" s="48" t="s">
        <v>1595</v>
      </c>
      <c r="H182" s="48" t="s">
        <v>1678</v>
      </c>
      <c r="I182" s="48">
        <v>2244</v>
      </c>
      <c r="J182" s="48" t="s">
        <v>1577</v>
      </c>
      <c r="K182" s="48">
        <v>21</v>
      </c>
      <c r="L182" s="48" t="s">
        <v>1578</v>
      </c>
      <c r="M182" s="48">
        <v>3</v>
      </c>
      <c r="N182" s="48">
        <v>51</v>
      </c>
      <c r="O182" s="48"/>
      <c r="P182" s="48"/>
      <c r="Q182" s="48"/>
      <c r="R182" s="48"/>
      <c r="S182" s="48"/>
      <c r="T182" s="48" t="s">
        <v>2275</v>
      </c>
      <c r="U182" s="48"/>
      <c r="V182" s="48"/>
      <c r="W182" s="48" t="s">
        <v>524</v>
      </c>
      <c r="X182" s="40" t="s">
        <v>2272</v>
      </c>
      <c r="Y182" s="40" t="s">
        <v>1577</v>
      </c>
      <c r="BA182" s="3"/>
      <c r="BB182" t="s">
        <v>245</v>
      </c>
      <c r="BC182" s="3"/>
    </row>
    <row r="183" spans="1:55" x14ac:dyDescent="0.25">
      <c r="A183" s="47">
        <v>177</v>
      </c>
      <c r="B183" s="48" t="s">
        <v>1670</v>
      </c>
      <c r="C183" s="48" t="s">
        <v>2276</v>
      </c>
      <c r="D183" s="48" t="s">
        <v>63</v>
      </c>
      <c r="E183" s="48">
        <v>45</v>
      </c>
      <c r="F183" s="48" t="s">
        <v>49</v>
      </c>
      <c r="G183" s="48" t="s">
        <v>1595</v>
      </c>
      <c r="H183" s="48" t="s">
        <v>1678</v>
      </c>
      <c r="I183" s="48">
        <v>2244</v>
      </c>
      <c r="J183" s="48" t="s">
        <v>1577</v>
      </c>
      <c r="K183" s="48">
        <v>21</v>
      </c>
      <c r="L183" s="48" t="s">
        <v>1578</v>
      </c>
      <c r="M183" s="48">
        <v>4</v>
      </c>
      <c r="N183" s="48">
        <v>51</v>
      </c>
      <c r="O183" s="48"/>
      <c r="P183" s="48"/>
      <c r="Q183" s="48"/>
      <c r="R183" s="48"/>
      <c r="S183" s="48"/>
      <c r="T183" s="48" t="s">
        <v>2277</v>
      </c>
      <c r="U183" s="48"/>
      <c r="V183" s="48"/>
      <c r="W183" s="48" t="s">
        <v>524</v>
      </c>
      <c r="X183" s="40"/>
      <c r="Y183" s="40"/>
      <c r="BA183" s="3"/>
      <c r="BB183" t="s">
        <v>246</v>
      </c>
      <c r="BC183" s="3"/>
    </row>
    <row r="184" spans="1:55" x14ac:dyDescent="0.25">
      <c r="A184" s="47">
        <v>140</v>
      </c>
      <c r="B184" s="48" t="s">
        <v>2155</v>
      </c>
      <c r="C184" s="48" t="s">
        <v>2091</v>
      </c>
      <c r="D184" s="48" t="s">
        <v>63</v>
      </c>
      <c r="E184" s="48">
        <v>45</v>
      </c>
      <c r="F184" s="48" t="s">
        <v>49</v>
      </c>
      <c r="G184" s="48" t="s">
        <v>1592</v>
      </c>
      <c r="H184" s="48" t="s">
        <v>1593</v>
      </c>
      <c r="I184" s="48">
        <v>2249</v>
      </c>
      <c r="J184" s="48" t="s">
        <v>1577</v>
      </c>
      <c r="K184" s="48">
        <v>21</v>
      </c>
      <c r="L184" s="48" t="s">
        <v>1578</v>
      </c>
      <c r="M184" s="48">
        <v>2</v>
      </c>
      <c r="N184" s="48">
        <v>51</v>
      </c>
      <c r="O184" s="48"/>
      <c r="P184" s="48"/>
      <c r="Q184" s="48"/>
      <c r="R184" s="48"/>
      <c r="S184" s="48"/>
      <c r="T184" s="48" t="s">
        <v>2156</v>
      </c>
      <c r="U184" s="48"/>
      <c r="V184" s="48"/>
      <c r="W184" s="48" t="str">
        <f>VLOOKUP(I:I,[3]Sheet2!A$1:B$65536,2,0)</f>
        <v>OŠ Dragutina Tadijanovića - Zagreb</v>
      </c>
      <c r="X184" s="40"/>
      <c r="Y184" s="40"/>
      <c r="BA184" s="3"/>
      <c r="BB184" t="s">
        <v>247</v>
      </c>
      <c r="BC184" s="3"/>
    </row>
    <row r="185" spans="1:55" x14ac:dyDescent="0.25">
      <c r="A185" s="47">
        <v>178</v>
      </c>
      <c r="B185" s="48" t="s">
        <v>2278</v>
      </c>
      <c r="C185" s="48" t="s">
        <v>2279</v>
      </c>
      <c r="D185" s="48" t="s">
        <v>63</v>
      </c>
      <c r="E185" s="48">
        <v>45</v>
      </c>
      <c r="F185" s="48" t="s">
        <v>49</v>
      </c>
      <c r="G185" s="48" t="s">
        <v>1874</v>
      </c>
      <c r="H185" s="48" t="s">
        <v>1875</v>
      </c>
      <c r="I185" s="48">
        <v>2304</v>
      </c>
      <c r="J185" s="48" t="s">
        <v>1577</v>
      </c>
      <c r="K185" s="48">
        <v>21</v>
      </c>
      <c r="L185" s="48" t="s">
        <v>1578</v>
      </c>
      <c r="M185" s="48">
        <v>2</v>
      </c>
      <c r="N185" s="48">
        <v>51</v>
      </c>
      <c r="O185" s="48"/>
      <c r="P185" s="48"/>
      <c r="Q185" s="48"/>
      <c r="R185" s="48"/>
      <c r="S185" s="48"/>
      <c r="T185" s="48" t="s">
        <v>1642</v>
      </c>
      <c r="U185" s="48"/>
      <c r="V185" s="48"/>
      <c r="W185" s="48" t="str">
        <f>VLOOKUP(I:I,[30]Sheet2!A$1:B$65536,2,0)</f>
        <v>OŠ Frana Galovića</v>
      </c>
      <c r="X185" s="40" t="s">
        <v>2280</v>
      </c>
      <c r="Y185" s="40" t="s">
        <v>1800</v>
      </c>
      <c r="BA185" s="3"/>
      <c r="BB185" t="s">
        <v>248</v>
      </c>
      <c r="BC185" s="3"/>
    </row>
    <row r="186" spans="1:55" x14ac:dyDescent="0.25">
      <c r="A186" s="47">
        <v>179</v>
      </c>
      <c r="B186" s="48" t="s">
        <v>2043</v>
      </c>
      <c r="C186" s="48" t="s">
        <v>1764</v>
      </c>
      <c r="D186" s="48" t="s">
        <v>63</v>
      </c>
      <c r="E186" s="48">
        <v>45</v>
      </c>
      <c r="F186" s="48" t="s">
        <v>49</v>
      </c>
      <c r="G186" s="48" t="s">
        <v>2281</v>
      </c>
      <c r="H186" s="48" t="s">
        <v>2282</v>
      </c>
      <c r="I186" s="48">
        <v>2231</v>
      </c>
      <c r="J186" s="48" t="s">
        <v>1577</v>
      </c>
      <c r="K186" s="48">
        <v>21</v>
      </c>
      <c r="L186" s="48" t="s">
        <v>1578</v>
      </c>
      <c r="M186" s="48">
        <v>1</v>
      </c>
      <c r="N186" s="48">
        <v>51</v>
      </c>
      <c r="O186" s="48"/>
      <c r="P186" s="48"/>
      <c r="Q186" s="48"/>
      <c r="R186" s="48"/>
      <c r="S186" s="48"/>
      <c r="T186" s="48" t="s">
        <v>2283</v>
      </c>
      <c r="U186" s="48"/>
      <c r="V186" s="48"/>
      <c r="W186" s="48" t="str">
        <f>VLOOKUP(I:I,[53]Sheet2!A$1:B$65536,2,0)</f>
        <v>OŠ Gračani</v>
      </c>
      <c r="X186" s="40" t="s">
        <v>2284</v>
      </c>
      <c r="Y186" s="40" t="s">
        <v>1577</v>
      </c>
      <c r="BA186" s="3"/>
      <c r="BB186" t="s">
        <v>249</v>
      </c>
      <c r="BC186" s="3"/>
    </row>
    <row r="187" spans="1:55" x14ac:dyDescent="0.25">
      <c r="A187" s="47">
        <v>180</v>
      </c>
      <c r="B187" s="48" t="s">
        <v>1870</v>
      </c>
      <c r="C187" s="48" t="s">
        <v>2285</v>
      </c>
      <c r="D187" s="48" t="s">
        <v>63</v>
      </c>
      <c r="E187" s="48">
        <v>45</v>
      </c>
      <c r="F187" s="48" t="s">
        <v>49</v>
      </c>
      <c r="G187" s="48" t="s">
        <v>1597</v>
      </c>
      <c r="H187" s="48" t="s">
        <v>1598</v>
      </c>
      <c r="I187" s="48">
        <v>2197</v>
      </c>
      <c r="J187" s="48" t="s">
        <v>1577</v>
      </c>
      <c r="K187" s="48">
        <v>21</v>
      </c>
      <c r="L187" s="48" t="s">
        <v>1578</v>
      </c>
      <c r="M187" s="48">
        <v>6</v>
      </c>
      <c r="N187" s="48">
        <v>51</v>
      </c>
      <c r="O187" s="48"/>
      <c r="P187" s="48"/>
      <c r="Q187" s="48"/>
      <c r="R187" s="48"/>
      <c r="S187" s="48"/>
      <c r="T187" s="48" t="s">
        <v>2286</v>
      </c>
      <c r="U187" s="48"/>
      <c r="V187" s="48"/>
      <c r="W187" s="49" t="s">
        <v>674</v>
      </c>
      <c r="X187" s="40" t="s">
        <v>2287</v>
      </c>
      <c r="Y187" s="40" t="s">
        <v>1577</v>
      </c>
      <c r="BA187" s="3"/>
      <c r="BB187" t="s">
        <v>250</v>
      </c>
      <c r="BC187" s="3"/>
    </row>
    <row r="188" spans="1:55" x14ac:dyDescent="0.25">
      <c r="A188" s="47">
        <v>181</v>
      </c>
      <c r="B188" s="48" t="s">
        <v>2288</v>
      </c>
      <c r="C188" s="48" t="s">
        <v>2289</v>
      </c>
      <c r="D188" s="48" t="s">
        <v>63</v>
      </c>
      <c r="E188" s="48">
        <v>45</v>
      </c>
      <c r="F188" s="48" t="s">
        <v>49</v>
      </c>
      <c r="G188" s="48" t="s">
        <v>2011</v>
      </c>
      <c r="H188" s="48" t="s">
        <v>2012</v>
      </c>
      <c r="I188" s="48">
        <v>2228</v>
      </c>
      <c r="J188" s="48" t="s">
        <v>1577</v>
      </c>
      <c r="K188" s="48">
        <v>21</v>
      </c>
      <c r="L188" s="48" t="s">
        <v>1578</v>
      </c>
      <c r="M188" s="48">
        <v>2</v>
      </c>
      <c r="N188" s="48">
        <v>51</v>
      </c>
      <c r="O188" s="48"/>
      <c r="P188" s="48"/>
      <c r="Q188" s="48"/>
      <c r="R188" s="48"/>
      <c r="S188" s="48"/>
      <c r="T188" s="48" t="s">
        <v>2290</v>
      </c>
      <c r="U188" s="48"/>
      <c r="V188" s="48"/>
      <c r="W188" s="48" t="str">
        <f>VLOOKUP(I:I,[42]Sheet2!A$1:B$65536,2,0)</f>
        <v>OŠ Jordanovac</v>
      </c>
      <c r="X188" s="40"/>
      <c r="Y188" s="40"/>
      <c r="BA188" s="3"/>
      <c r="BB188" t="s">
        <v>251</v>
      </c>
      <c r="BC188" s="3"/>
    </row>
    <row r="189" spans="1:55" x14ac:dyDescent="0.25">
      <c r="A189" s="47">
        <v>182</v>
      </c>
      <c r="B189" s="48" t="s">
        <v>2291</v>
      </c>
      <c r="C189" s="48" t="s">
        <v>2292</v>
      </c>
      <c r="D189" s="48" t="s">
        <v>63</v>
      </c>
      <c r="E189" s="48">
        <v>45</v>
      </c>
      <c r="F189" s="48" t="s">
        <v>49</v>
      </c>
      <c r="G189" s="48" t="s">
        <v>1695</v>
      </c>
      <c r="H189" s="48" t="s">
        <v>1696</v>
      </c>
      <c r="I189" s="49">
        <v>2199</v>
      </c>
      <c r="J189" s="48" t="s">
        <v>1577</v>
      </c>
      <c r="K189" s="48">
        <v>21</v>
      </c>
      <c r="L189" s="48" t="s">
        <v>1578</v>
      </c>
      <c r="M189" s="48">
        <v>5</v>
      </c>
      <c r="N189" s="48">
        <v>51</v>
      </c>
      <c r="O189" s="48"/>
      <c r="P189" s="48"/>
      <c r="Q189" s="48"/>
      <c r="R189" s="48"/>
      <c r="S189" s="48"/>
      <c r="T189" s="48" t="s">
        <v>2076</v>
      </c>
      <c r="U189" s="48"/>
      <c r="V189" s="48"/>
      <c r="W189" s="48" t="str">
        <f>VLOOKUP(I:I,[12]Sheet2!A$1:B$65536,2,0)</f>
        <v>OŠ Josipa Jurja Strossmayera - Zagreb</v>
      </c>
      <c r="X189" s="40" t="s">
        <v>2293</v>
      </c>
      <c r="Y189" s="40" t="s">
        <v>1577</v>
      </c>
      <c r="BA189" s="3"/>
      <c r="BB189" t="s">
        <v>252</v>
      </c>
      <c r="BC189" s="3"/>
    </row>
    <row r="190" spans="1:55" x14ac:dyDescent="0.25">
      <c r="A190" s="47">
        <v>183</v>
      </c>
      <c r="B190" s="48" t="s">
        <v>1614</v>
      </c>
      <c r="C190" s="48" t="s">
        <v>2294</v>
      </c>
      <c r="D190" s="48" t="s">
        <v>63</v>
      </c>
      <c r="E190" s="48">
        <v>45</v>
      </c>
      <c r="F190" s="48" t="s">
        <v>49</v>
      </c>
      <c r="G190" s="48" t="s">
        <v>1595</v>
      </c>
      <c r="H190" s="48" t="s">
        <v>1705</v>
      </c>
      <c r="I190" s="48">
        <v>2261</v>
      </c>
      <c r="J190" s="48" t="s">
        <v>1577</v>
      </c>
      <c r="K190" s="48">
        <v>21</v>
      </c>
      <c r="L190" s="48" t="s">
        <v>1578</v>
      </c>
      <c r="M190" s="48">
        <v>4</v>
      </c>
      <c r="N190" s="48">
        <v>51</v>
      </c>
      <c r="O190" s="48"/>
      <c r="P190" s="48"/>
      <c r="Q190" s="48"/>
      <c r="R190" s="48"/>
      <c r="S190" s="48"/>
      <c r="T190" s="48" t="s">
        <v>2295</v>
      </c>
      <c r="U190" s="48"/>
      <c r="V190" s="48"/>
      <c r="W190" s="48" t="str">
        <f>VLOOKUP(I:I,[13]Sheet2!A$1:B$65536,2,0)</f>
        <v>OŠ Josipa Račića</v>
      </c>
      <c r="X190" s="40" t="s">
        <v>2296</v>
      </c>
      <c r="Y190" s="40" t="s">
        <v>1577</v>
      </c>
      <c r="BA190" s="3"/>
      <c r="BB190" t="s">
        <v>253</v>
      </c>
      <c r="BC190" s="3"/>
    </row>
    <row r="191" spans="1:55" x14ac:dyDescent="0.25">
      <c r="A191" s="47">
        <v>184</v>
      </c>
      <c r="B191" s="48" t="s">
        <v>1747</v>
      </c>
      <c r="C191" s="48" t="s">
        <v>2297</v>
      </c>
      <c r="D191" s="48" t="s">
        <v>63</v>
      </c>
      <c r="E191" s="48">
        <v>45</v>
      </c>
      <c r="F191" s="48" t="s">
        <v>49</v>
      </c>
      <c r="G191" s="48" t="s">
        <v>1916</v>
      </c>
      <c r="H191" s="48" t="s">
        <v>1917</v>
      </c>
      <c r="I191" s="48">
        <v>2262</v>
      </c>
      <c r="J191" s="48" t="s">
        <v>1577</v>
      </c>
      <c r="K191" s="48">
        <v>21</v>
      </c>
      <c r="L191" s="48" t="s">
        <v>1578</v>
      </c>
      <c r="M191" s="48">
        <v>2</v>
      </c>
      <c r="N191" s="48">
        <v>51</v>
      </c>
      <c r="O191" s="48"/>
      <c r="P191" s="48"/>
      <c r="Q191" s="48"/>
      <c r="R191" s="48"/>
      <c r="S191" s="48"/>
      <c r="T191" s="48" t="s">
        <v>2298</v>
      </c>
      <c r="U191" s="48"/>
      <c r="V191" s="48"/>
      <c r="W191" s="49" t="s">
        <v>714</v>
      </c>
      <c r="X191" s="40"/>
      <c r="Y191" s="40"/>
      <c r="BA191" s="3"/>
      <c r="BB191" t="s">
        <v>254</v>
      </c>
      <c r="BC191" s="3"/>
    </row>
    <row r="192" spans="1:55" ht="15" customHeight="1" x14ac:dyDescent="0.25">
      <c r="A192" s="47">
        <v>185</v>
      </c>
      <c r="B192" s="48" t="s">
        <v>2299</v>
      </c>
      <c r="C192" s="48" t="s">
        <v>2300</v>
      </c>
      <c r="D192" s="48" t="s">
        <v>63</v>
      </c>
      <c r="E192" s="48">
        <v>45</v>
      </c>
      <c r="F192" s="48" t="s">
        <v>49</v>
      </c>
      <c r="G192" s="48" t="s">
        <v>1737</v>
      </c>
      <c r="H192" s="48" t="s">
        <v>2301</v>
      </c>
      <c r="I192" s="48">
        <v>2198</v>
      </c>
      <c r="J192" s="48" t="s">
        <v>1577</v>
      </c>
      <c r="K192" s="48">
        <v>21</v>
      </c>
      <c r="L192" s="48" t="s">
        <v>1578</v>
      </c>
      <c r="M192" s="48">
        <v>1</v>
      </c>
      <c r="N192" s="48">
        <v>51</v>
      </c>
      <c r="O192" s="48"/>
      <c r="P192" s="48"/>
      <c r="Q192" s="48"/>
      <c r="R192" s="48"/>
      <c r="S192" s="48"/>
      <c r="T192" s="48" t="s">
        <v>2302</v>
      </c>
      <c r="U192" s="48"/>
      <c r="V192" s="48"/>
      <c r="W192" s="48" t="str">
        <f>VLOOKUP(I:I,[54]Sheet2!A$1:B$65536,2,0)</f>
        <v>OŠ Ksavera Šandora Gjalskog - Zagreb</v>
      </c>
      <c r="X192" s="40"/>
      <c r="Y192" s="40"/>
      <c r="BA192" s="3"/>
      <c r="BB192" s="9" t="s">
        <v>255</v>
      </c>
      <c r="BC192" s="3"/>
    </row>
    <row r="193" spans="1:55" x14ac:dyDescent="0.25">
      <c r="A193" s="47">
        <v>186</v>
      </c>
      <c r="B193" s="48" t="s">
        <v>1813</v>
      </c>
      <c r="C193" s="48" t="s">
        <v>2303</v>
      </c>
      <c r="D193" s="48" t="s">
        <v>63</v>
      </c>
      <c r="E193" s="48">
        <v>45</v>
      </c>
      <c r="F193" s="48" t="s">
        <v>49</v>
      </c>
      <c r="G193" s="48" t="s">
        <v>1737</v>
      </c>
      <c r="H193" s="48" t="s">
        <v>2301</v>
      </c>
      <c r="I193" s="48">
        <v>2198</v>
      </c>
      <c r="J193" s="48" t="s">
        <v>1577</v>
      </c>
      <c r="K193" s="48">
        <v>21</v>
      </c>
      <c r="L193" s="48" t="s">
        <v>1578</v>
      </c>
      <c r="M193" s="48">
        <v>1</v>
      </c>
      <c r="N193" s="48">
        <v>51</v>
      </c>
      <c r="O193" s="48"/>
      <c r="P193" s="48"/>
      <c r="Q193" s="48"/>
      <c r="R193" s="48"/>
      <c r="S193" s="48"/>
      <c r="T193" s="48" t="s">
        <v>2304</v>
      </c>
      <c r="U193" s="48"/>
      <c r="V193" s="48"/>
      <c r="W193" s="48" t="str">
        <f>VLOOKUP(I:I,[54]Sheet2!A$1:B$65536,2,0)</f>
        <v>OŠ Ksavera Šandora Gjalskog - Zagreb</v>
      </c>
      <c r="X193" s="40"/>
      <c r="Y193" s="40"/>
      <c r="BA193" s="3"/>
      <c r="BB193" t="s">
        <v>256</v>
      </c>
      <c r="BC193" s="3"/>
    </row>
    <row r="194" spans="1:55" x14ac:dyDescent="0.25">
      <c r="A194" s="47">
        <v>187</v>
      </c>
      <c r="B194" s="48" t="s">
        <v>2177</v>
      </c>
      <c r="C194" s="48" t="s">
        <v>2305</v>
      </c>
      <c r="D194" s="48" t="s">
        <v>63</v>
      </c>
      <c r="E194" s="48">
        <v>45</v>
      </c>
      <c r="F194" s="48" t="s">
        <v>49</v>
      </c>
      <c r="G194" s="48" t="s">
        <v>2027</v>
      </c>
      <c r="H194" s="48" t="s">
        <v>2028</v>
      </c>
      <c r="I194" s="48">
        <v>2241</v>
      </c>
      <c r="J194" s="48" t="s">
        <v>1577</v>
      </c>
      <c r="K194" s="48">
        <v>21</v>
      </c>
      <c r="L194" s="48" t="s">
        <v>1578</v>
      </c>
      <c r="M194" s="48"/>
      <c r="N194" s="48">
        <v>51</v>
      </c>
      <c r="O194" s="48"/>
      <c r="P194" s="48"/>
      <c r="Q194" s="48"/>
      <c r="R194" s="48"/>
      <c r="S194" s="48"/>
      <c r="T194" s="48" t="s">
        <v>2306</v>
      </c>
      <c r="U194" s="48"/>
      <c r="V194" s="48"/>
      <c r="W194" s="48" t="str">
        <f>VLOOKUP(I:I,[43]Sheet2!A$1:B$65536,2,0)</f>
        <v>OŠ Lovre pl. Matačića</v>
      </c>
      <c r="X194" s="40" t="s">
        <v>2307</v>
      </c>
      <c r="Y194" s="40" t="s">
        <v>1577</v>
      </c>
      <c r="BA194" s="3"/>
      <c r="BB194" t="s">
        <v>257</v>
      </c>
      <c r="BC194" s="3"/>
    </row>
    <row r="195" spans="1:55" x14ac:dyDescent="0.25">
      <c r="A195" s="47">
        <v>188</v>
      </c>
      <c r="B195" s="48" t="s">
        <v>2308</v>
      </c>
      <c r="C195" s="48" t="s">
        <v>1602</v>
      </c>
      <c r="D195" s="48" t="s">
        <v>63</v>
      </c>
      <c r="E195" s="48">
        <v>45</v>
      </c>
      <c r="F195" s="48" t="s">
        <v>49</v>
      </c>
      <c r="G195" s="48" t="s">
        <v>1747</v>
      </c>
      <c r="H195" s="48" t="s">
        <v>2309</v>
      </c>
      <c r="I195" s="48">
        <v>2214</v>
      </c>
      <c r="J195" s="48" t="s">
        <v>1577</v>
      </c>
      <c r="K195" s="48">
        <v>21</v>
      </c>
      <c r="L195" s="48" t="s">
        <v>1578</v>
      </c>
      <c r="M195" s="48">
        <v>3</v>
      </c>
      <c r="N195" s="48">
        <v>51</v>
      </c>
      <c r="O195" s="48"/>
      <c r="P195" s="48"/>
      <c r="Q195" s="48"/>
      <c r="R195" s="48"/>
      <c r="S195" s="48"/>
      <c r="T195" s="48" t="s">
        <v>2310</v>
      </c>
      <c r="U195" s="48"/>
      <c r="V195" s="48"/>
      <c r="W195" s="48" t="str">
        <f>VLOOKUP(I:I,[7]Sheet2!A$1:B$65536,2,0)</f>
        <v>OŠ Mate Lovraka - Zagreb</v>
      </c>
      <c r="X195" s="40"/>
      <c r="Y195" s="40"/>
      <c r="BA195" s="3"/>
      <c r="BB195" t="s">
        <v>258</v>
      </c>
      <c r="BC195" s="3"/>
    </row>
    <row r="196" spans="1:55" x14ac:dyDescent="0.25">
      <c r="A196" s="47">
        <v>189</v>
      </c>
      <c r="B196" s="48" t="s">
        <v>2037</v>
      </c>
      <c r="C196" s="48" t="s">
        <v>2311</v>
      </c>
      <c r="D196" s="48" t="s">
        <v>63</v>
      </c>
      <c r="E196" s="48">
        <v>45</v>
      </c>
      <c r="F196" s="48" t="s">
        <v>49</v>
      </c>
      <c r="G196" s="48" t="s">
        <v>1744</v>
      </c>
      <c r="H196" s="48" t="s">
        <v>2312</v>
      </c>
      <c r="I196" s="48">
        <v>2205</v>
      </c>
      <c r="J196" s="48" t="s">
        <v>1577</v>
      </c>
      <c r="K196" s="48">
        <v>21</v>
      </c>
      <c r="L196" s="48" t="s">
        <v>1578</v>
      </c>
      <c r="M196" s="48">
        <v>1</v>
      </c>
      <c r="N196" s="48">
        <v>51</v>
      </c>
      <c r="O196" s="48"/>
      <c r="P196" s="48"/>
      <c r="Q196" s="48"/>
      <c r="R196" s="48"/>
      <c r="S196" s="48"/>
      <c r="T196" s="48" t="s">
        <v>2313</v>
      </c>
      <c r="U196" s="48"/>
      <c r="V196" s="48"/>
      <c r="W196" s="48" t="str">
        <f>VLOOKUP(I:I,[55]Sheet2!A$1:B$65536,2,0)</f>
        <v>OŠ Medvedgrad</v>
      </c>
      <c r="X196" s="40"/>
      <c r="Y196" s="40"/>
      <c r="BA196" s="3"/>
      <c r="BB196" t="s">
        <v>259</v>
      </c>
      <c r="BC196" s="3"/>
    </row>
    <row r="197" spans="1:55" x14ac:dyDescent="0.25">
      <c r="A197" s="47">
        <v>190</v>
      </c>
      <c r="B197" s="48" t="s">
        <v>1813</v>
      </c>
      <c r="C197" s="48" t="s">
        <v>1822</v>
      </c>
      <c r="D197" s="48" t="s">
        <v>63</v>
      </c>
      <c r="E197" s="48">
        <v>45</v>
      </c>
      <c r="F197" s="48" t="s">
        <v>49</v>
      </c>
      <c r="G197" s="48" t="s">
        <v>1595</v>
      </c>
      <c r="H197" s="48" t="s">
        <v>1731</v>
      </c>
      <c r="I197" s="48">
        <v>2299</v>
      </c>
      <c r="J197" s="48" t="s">
        <v>1577</v>
      </c>
      <c r="K197" s="48">
        <v>21</v>
      </c>
      <c r="L197" s="48" t="s">
        <v>1578</v>
      </c>
      <c r="M197" s="48">
        <v>3</v>
      </c>
      <c r="N197" s="48">
        <v>51</v>
      </c>
      <c r="O197" s="48"/>
      <c r="P197" s="48"/>
      <c r="Q197" s="48"/>
      <c r="R197" s="48"/>
      <c r="S197" s="48"/>
      <c r="T197" s="48" t="s">
        <v>2314</v>
      </c>
      <c r="U197" s="48"/>
      <c r="V197" s="48"/>
      <c r="W197" s="48" t="str">
        <f>VLOOKUP(I:I,[15]Sheet2!A$1:B$65536,2,0)</f>
        <v>OŠ Mladost - Zagreb</v>
      </c>
      <c r="X197" s="40"/>
      <c r="Y197" s="40"/>
      <c r="BA197" s="3"/>
      <c r="BB197" t="s">
        <v>260</v>
      </c>
      <c r="BC197" s="3"/>
    </row>
    <row r="198" spans="1:55" x14ac:dyDescent="0.25">
      <c r="A198" s="47">
        <v>191</v>
      </c>
      <c r="B198" s="48" t="s">
        <v>1813</v>
      </c>
      <c r="C198" s="48" t="s">
        <v>2315</v>
      </c>
      <c r="D198" s="48" t="s">
        <v>63</v>
      </c>
      <c r="E198" s="48">
        <v>45</v>
      </c>
      <c r="F198" s="48" t="s">
        <v>49</v>
      </c>
      <c r="G198" s="48" t="s">
        <v>1582</v>
      </c>
      <c r="H198" s="48" t="s">
        <v>1583</v>
      </c>
      <c r="I198" s="48">
        <v>2268</v>
      </c>
      <c r="J198" s="48" t="s">
        <v>1577</v>
      </c>
      <c r="K198" s="48">
        <v>21</v>
      </c>
      <c r="L198" s="48" t="s">
        <v>1578</v>
      </c>
      <c r="M198" s="48">
        <v>4</v>
      </c>
      <c r="N198" s="48">
        <v>51</v>
      </c>
      <c r="O198" s="48"/>
      <c r="P198" s="48"/>
      <c r="Q198" s="48"/>
      <c r="R198" s="48"/>
      <c r="S198" s="48"/>
      <c r="T198" s="48" t="s">
        <v>2316</v>
      </c>
      <c r="U198" s="48"/>
      <c r="V198" s="48"/>
      <c r="W198" s="48" t="s">
        <v>1571</v>
      </c>
      <c r="X198" s="40" t="s">
        <v>2317</v>
      </c>
      <c r="Y198" s="40" t="s">
        <v>1577</v>
      </c>
      <c r="BA198" s="3"/>
      <c r="BB198" t="s">
        <v>261</v>
      </c>
      <c r="BC198" s="3"/>
    </row>
    <row r="199" spans="1:55" x14ac:dyDescent="0.25">
      <c r="A199" s="47">
        <v>192</v>
      </c>
      <c r="B199" s="48" t="s">
        <v>1684</v>
      </c>
      <c r="C199" s="48" t="s">
        <v>2318</v>
      </c>
      <c r="D199" s="48" t="s">
        <v>63</v>
      </c>
      <c r="E199" s="48">
        <v>45</v>
      </c>
      <c r="F199" s="48" t="s">
        <v>49</v>
      </c>
      <c r="G199" s="48" t="s">
        <v>1970</v>
      </c>
      <c r="H199" s="48" t="s">
        <v>2068</v>
      </c>
      <c r="I199" s="48">
        <v>2196</v>
      </c>
      <c r="J199" s="48" t="s">
        <v>1577</v>
      </c>
      <c r="K199" s="48">
        <v>21</v>
      </c>
      <c r="L199" s="48" t="s">
        <v>1578</v>
      </c>
      <c r="M199" s="48">
        <v>2</v>
      </c>
      <c r="N199" s="48">
        <v>51</v>
      </c>
      <c r="O199" s="48"/>
      <c r="P199" s="48"/>
      <c r="Q199" s="48"/>
      <c r="R199" s="48"/>
      <c r="S199" s="48"/>
      <c r="T199" s="48" t="s">
        <v>2319</v>
      </c>
      <c r="U199" s="48"/>
      <c r="V199" s="48"/>
      <c r="W199" s="48" t="str">
        <f>VLOOKUP(I:I,[46]Sheet2!A$1:B$65536,2,0)</f>
        <v>OŠ Pantovčak</v>
      </c>
      <c r="X199" s="41">
        <v>38343</v>
      </c>
      <c r="Y199" s="40" t="s">
        <v>2070</v>
      </c>
      <c r="BA199" s="3"/>
      <c r="BB199" t="s">
        <v>262</v>
      </c>
      <c r="BC199" s="3"/>
    </row>
    <row r="200" spans="1:55" x14ac:dyDescent="0.25">
      <c r="A200" s="47">
        <v>193</v>
      </c>
      <c r="B200" s="48" t="s">
        <v>1601</v>
      </c>
      <c r="C200" s="48" t="s">
        <v>2320</v>
      </c>
      <c r="D200" s="48" t="s">
        <v>63</v>
      </c>
      <c r="E200" s="48">
        <v>45</v>
      </c>
      <c r="F200" s="48" t="s">
        <v>49</v>
      </c>
      <c r="G200" s="48" t="s">
        <v>1970</v>
      </c>
      <c r="H200" s="48" t="s">
        <v>2068</v>
      </c>
      <c r="I200" s="48">
        <v>2196</v>
      </c>
      <c r="J200" s="48" t="s">
        <v>1577</v>
      </c>
      <c r="K200" s="48">
        <v>21</v>
      </c>
      <c r="L200" s="48" t="s">
        <v>1578</v>
      </c>
      <c r="M200" s="48">
        <v>2</v>
      </c>
      <c r="N200" s="48">
        <v>51</v>
      </c>
      <c r="O200" s="48"/>
      <c r="P200" s="48"/>
      <c r="Q200" s="48"/>
      <c r="R200" s="48"/>
      <c r="S200" s="48"/>
      <c r="T200" s="48" t="s">
        <v>2321</v>
      </c>
      <c r="U200" s="48"/>
      <c r="V200" s="48"/>
      <c r="W200" s="48" t="str">
        <f>VLOOKUP(I:I,[46]Sheet2!A$1:B$65536,2,0)</f>
        <v>OŠ Pantovčak</v>
      </c>
      <c r="X200" s="41">
        <v>38232</v>
      </c>
      <c r="Y200" s="40" t="s">
        <v>2070</v>
      </c>
      <c r="BA200" s="3"/>
      <c r="BB200" t="s">
        <v>263</v>
      </c>
      <c r="BC200" s="3"/>
    </row>
    <row r="201" spans="1:55" x14ac:dyDescent="0.25">
      <c r="A201" s="47">
        <v>194</v>
      </c>
      <c r="B201" s="55" t="s">
        <v>1785</v>
      </c>
      <c r="C201" s="55" t="s">
        <v>2322</v>
      </c>
      <c r="D201" s="50" t="s">
        <v>63</v>
      </c>
      <c r="E201" s="52">
        <v>45</v>
      </c>
      <c r="F201" s="48" t="s">
        <v>49</v>
      </c>
      <c r="G201" s="50" t="s">
        <v>1737</v>
      </c>
      <c r="H201" s="50" t="s">
        <v>1617</v>
      </c>
      <c r="I201" s="49">
        <v>2206</v>
      </c>
      <c r="J201" s="50" t="s">
        <v>1577</v>
      </c>
      <c r="K201" s="52">
        <v>21</v>
      </c>
      <c r="L201" s="52" t="s">
        <v>1578</v>
      </c>
      <c r="M201" s="52">
        <v>4</v>
      </c>
      <c r="N201" s="52">
        <v>51</v>
      </c>
      <c r="O201" s="52"/>
      <c r="P201" s="52"/>
      <c r="Q201" s="52"/>
      <c r="R201" s="52"/>
      <c r="S201" s="52"/>
      <c r="T201" s="50" t="s">
        <v>2323</v>
      </c>
      <c r="U201" s="52"/>
      <c r="V201" s="52"/>
      <c r="W201" s="49" t="s">
        <v>902</v>
      </c>
      <c r="X201" s="41">
        <v>38216</v>
      </c>
      <c r="Y201" s="40" t="s">
        <v>1577</v>
      </c>
      <c r="BA201" s="3"/>
      <c r="BB201" t="s">
        <v>264</v>
      </c>
      <c r="BC201" s="3"/>
    </row>
    <row r="202" spans="1:55" x14ac:dyDescent="0.25">
      <c r="A202" s="47">
        <v>195</v>
      </c>
      <c r="B202" s="48" t="s">
        <v>1573</v>
      </c>
      <c r="C202" s="48" t="s">
        <v>2324</v>
      </c>
      <c r="D202" s="48" t="s">
        <v>63</v>
      </c>
      <c r="E202" s="48">
        <v>45</v>
      </c>
      <c r="F202" s="48" t="s">
        <v>49</v>
      </c>
      <c r="G202" s="48" t="s">
        <v>2325</v>
      </c>
      <c r="H202" s="48" t="s">
        <v>2326</v>
      </c>
      <c r="I202" s="48">
        <v>2207</v>
      </c>
      <c r="J202" s="48" t="s">
        <v>1577</v>
      </c>
      <c r="K202" s="48">
        <v>21</v>
      </c>
      <c r="L202" s="48" t="s">
        <v>1578</v>
      </c>
      <c r="M202" s="48">
        <v>1</v>
      </c>
      <c r="N202" s="48">
        <v>51</v>
      </c>
      <c r="O202" s="48"/>
      <c r="P202" s="48"/>
      <c r="Q202" s="48"/>
      <c r="R202" s="48"/>
      <c r="S202" s="48"/>
      <c r="T202" s="48" t="s">
        <v>2327</v>
      </c>
      <c r="U202" s="48"/>
      <c r="V202" s="48"/>
      <c r="W202" s="48" t="str">
        <f>VLOOKUP(I:I,[56]Sheet2!A$1:B$65536,2,0)</f>
        <v>OŠ Petar Zrinski - Zagreb</v>
      </c>
      <c r="X202" s="40" t="s">
        <v>2328</v>
      </c>
      <c r="Y202" s="40" t="s">
        <v>1577</v>
      </c>
      <c r="BA202" s="3"/>
      <c r="BB202" t="s">
        <v>265</v>
      </c>
      <c r="BC202" s="3"/>
    </row>
    <row r="203" spans="1:55" x14ac:dyDescent="0.25">
      <c r="A203" s="47">
        <v>196</v>
      </c>
      <c r="B203" s="48" t="s">
        <v>2329</v>
      </c>
      <c r="C203" s="48" t="s">
        <v>2330</v>
      </c>
      <c r="D203" s="48" t="s">
        <v>63</v>
      </c>
      <c r="E203" s="48">
        <v>45</v>
      </c>
      <c r="F203" s="48" t="s">
        <v>49</v>
      </c>
      <c r="G203" s="48" t="s">
        <v>2325</v>
      </c>
      <c r="H203" s="48" t="s">
        <v>2326</v>
      </c>
      <c r="I203" s="48">
        <v>2207</v>
      </c>
      <c r="J203" s="48" t="s">
        <v>1577</v>
      </c>
      <c r="K203" s="48">
        <v>21</v>
      </c>
      <c r="L203" s="48" t="s">
        <v>1578</v>
      </c>
      <c r="M203" s="48">
        <v>2</v>
      </c>
      <c r="N203" s="48">
        <v>51</v>
      </c>
      <c r="O203" s="48"/>
      <c r="P203" s="48"/>
      <c r="Q203" s="48"/>
      <c r="R203" s="48"/>
      <c r="S203" s="48"/>
      <c r="T203" s="48" t="s">
        <v>2331</v>
      </c>
      <c r="U203" s="48"/>
      <c r="V203" s="48"/>
      <c r="W203" s="48" t="str">
        <f>VLOOKUP(I:I,[56]Sheet2!A$1:B$65536,2,0)</f>
        <v>OŠ Petar Zrinski - Zagreb</v>
      </c>
      <c r="X203" s="40" t="s">
        <v>2332</v>
      </c>
      <c r="Y203" s="40" t="s">
        <v>1577</v>
      </c>
      <c r="BA203" s="3"/>
      <c r="BB203" t="s">
        <v>266</v>
      </c>
      <c r="BC203" s="3"/>
    </row>
    <row r="204" spans="1:55" x14ac:dyDescent="0.25">
      <c r="A204" s="47">
        <v>197</v>
      </c>
      <c r="B204" s="48" t="s">
        <v>2333</v>
      </c>
      <c r="C204" s="48" t="s">
        <v>2334</v>
      </c>
      <c r="D204" s="48" t="s">
        <v>63</v>
      </c>
      <c r="E204" s="48">
        <v>45</v>
      </c>
      <c r="F204" s="48" t="s">
        <v>49</v>
      </c>
      <c r="G204" s="48" t="s">
        <v>2084</v>
      </c>
      <c r="H204" s="48" t="s">
        <v>2085</v>
      </c>
      <c r="I204" s="48">
        <v>2883</v>
      </c>
      <c r="J204" s="48" t="s">
        <v>1623</v>
      </c>
      <c r="K204" s="48">
        <v>21</v>
      </c>
      <c r="L204" s="48" t="s">
        <v>1624</v>
      </c>
      <c r="M204" s="48">
        <v>3</v>
      </c>
      <c r="N204" s="48">
        <v>51</v>
      </c>
      <c r="O204" s="48"/>
      <c r="P204" s="48"/>
      <c r="Q204" s="48"/>
      <c r="R204" s="48"/>
      <c r="S204" s="48"/>
      <c r="T204" s="48" t="s">
        <v>2335</v>
      </c>
      <c r="U204" s="48"/>
      <c r="V204" s="48"/>
      <c r="W204" s="48" t="str">
        <f>VLOOKUP(I:I,[39]ŠIFRARNIK!A$1:B$65536,2,0)</f>
        <v>OŠ Remete</v>
      </c>
      <c r="X204" s="40"/>
      <c r="Y204" s="40"/>
      <c r="BA204" s="3"/>
      <c r="BB204" t="s">
        <v>267</v>
      </c>
      <c r="BC204" s="3"/>
    </row>
    <row r="205" spans="1:55" x14ac:dyDescent="0.25">
      <c r="A205" s="47">
        <v>198</v>
      </c>
      <c r="B205" s="48" t="s">
        <v>2336</v>
      </c>
      <c r="C205" s="48" t="s">
        <v>2337</v>
      </c>
      <c r="D205" s="48" t="s">
        <v>63</v>
      </c>
      <c r="E205" s="48">
        <v>45</v>
      </c>
      <c r="F205" s="48" t="s">
        <v>49</v>
      </c>
      <c r="G205" s="48" t="s">
        <v>2084</v>
      </c>
      <c r="H205" s="48" t="s">
        <v>2085</v>
      </c>
      <c r="I205" s="48">
        <v>2883</v>
      </c>
      <c r="J205" s="48" t="s">
        <v>1623</v>
      </c>
      <c r="K205" s="48">
        <v>21</v>
      </c>
      <c r="L205" s="48" t="s">
        <v>1624</v>
      </c>
      <c r="M205" s="48">
        <v>3</v>
      </c>
      <c r="N205" s="48">
        <v>51</v>
      </c>
      <c r="O205" s="48"/>
      <c r="P205" s="48"/>
      <c r="Q205" s="48"/>
      <c r="R205" s="48"/>
      <c r="S205" s="48"/>
      <c r="T205" s="48" t="s">
        <v>2338</v>
      </c>
      <c r="U205" s="48"/>
      <c r="V205" s="48"/>
      <c r="W205" s="48" t="str">
        <f>VLOOKUP(I:I,[39]ŠIFRARNIK!A$1:B$65536,2,0)</f>
        <v>OŠ Remete</v>
      </c>
      <c r="X205" s="40"/>
      <c r="Y205" s="40"/>
      <c r="BA205" s="3"/>
      <c r="BB205" t="s">
        <v>268</v>
      </c>
      <c r="BC205" s="3"/>
    </row>
    <row r="206" spans="1:55" x14ac:dyDescent="0.25">
      <c r="A206" s="47">
        <v>199</v>
      </c>
      <c r="B206" s="48" t="s">
        <v>2196</v>
      </c>
      <c r="C206" s="48" t="s">
        <v>2092</v>
      </c>
      <c r="D206" s="48" t="s">
        <v>63</v>
      </c>
      <c r="E206" s="48">
        <v>45</v>
      </c>
      <c r="F206" s="48" t="s">
        <v>49</v>
      </c>
      <c r="G206" s="48" t="s">
        <v>1808</v>
      </c>
      <c r="H206" s="48" t="s">
        <v>2092</v>
      </c>
      <c r="I206" s="48">
        <v>2209</v>
      </c>
      <c r="J206" s="48" t="s">
        <v>1810</v>
      </c>
      <c r="K206" s="48">
        <v>21</v>
      </c>
      <c r="L206" s="48" t="s">
        <v>1811</v>
      </c>
      <c r="M206" s="48">
        <v>3</v>
      </c>
      <c r="N206" s="48">
        <v>51</v>
      </c>
      <c r="O206" s="48"/>
      <c r="P206" s="48"/>
      <c r="Q206" s="48"/>
      <c r="R206" s="48"/>
      <c r="S206" s="48"/>
      <c r="T206" s="48" t="s">
        <v>2339</v>
      </c>
      <c r="U206" s="48"/>
      <c r="V206" s="48"/>
      <c r="W206" s="48" t="str">
        <f>VLOOKUP(I:I,[25]Sheet2!A$1:B$65536,2,0)</f>
        <v>OŠ Retkovec</v>
      </c>
      <c r="X206" s="40"/>
      <c r="Y206" s="40"/>
      <c r="BA206" s="3"/>
      <c r="BB206" t="s">
        <v>269</v>
      </c>
      <c r="BC206" s="3"/>
    </row>
    <row r="207" spans="1:55" ht="15" customHeight="1" x14ac:dyDescent="0.25">
      <c r="A207" s="47">
        <v>200</v>
      </c>
      <c r="B207" s="48" t="s">
        <v>2340</v>
      </c>
      <c r="C207" s="48" t="s">
        <v>2341</v>
      </c>
      <c r="D207" s="48" t="s">
        <v>63</v>
      </c>
      <c r="E207" s="48">
        <v>45</v>
      </c>
      <c r="F207" s="48" t="s">
        <v>49</v>
      </c>
      <c r="G207" s="48" t="s">
        <v>2342</v>
      </c>
      <c r="H207" s="48" t="s">
        <v>2343</v>
      </c>
      <c r="I207" s="48">
        <v>2317</v>
      </c>
      <c r="J207" s="48" t="s">
        <v>1577</v>
      </c>
      <c r="K207" s="48">
        <v>21</v>
      </c>
      <c r="L207" s="48" t="s">
        <v>1578</v>
      </c>
      <c r="M207" s="48">
        <v>1</v>
      </c>
      <c r="N207" s="48">
        <v>51</v>
      </c>
      <c r="O207" s="48"/>
      <c r="P207" s="48"/>
      <c r="Q207" s="48"/>
      <c r="R207" s="48"/>
      <c r="S207" s="48"/>
      <c r="T207" s="48" t="s">
        <v>2344</v>
      </c>
      <c r="U207" s="48"/>
      <c r="V207" s="48"/>
      <c r="W207" s="49" t="s">
        <v>972</v>
      </c>
      <c r="X207" s="40" t="s">
        <v>2345</v>
      </c>
      <c r="Y207" s="40" t="s">
        <v>1577</v>
      </c>
      <c r="BA207" s="3"/>
      <c r="BB207" t="s">
        <v>270</v>
      </c>
      <c r="BC207" s="3"/>
    </row>
    <row r="208" spans="1:55" x14ac:dyDescent="0.25">
      <c r="A208" s="47">
        <v>201</v>
      </c>
      <c r="B208" s="48" t="s">
        <v>1616</v>
      </c>
      <c r="C208" s="48" t="s">
        <v>2346</v>
      </c>
      <c r="D208" s="48" t="s">
        <v>63</v>
      </c>
      <c r="E208" s="48">
        <v>45</v>
      </c>
      <c r="F208" s="48" t="s">
        <v>49</v>
      </c>
      <c r="G208" s="48" t="s">
        <v>1934</v>
      </c>
      <c r="H208" s="48" t="s">
        <v>2347</v>
      </c>
      <c r="I208" s="48">
        <v>2904</v>
      </c>
      <c r="J208" s="48" t="s">
        <v>1577</v>
      </c>
      <c r="K208" s="48">
        <v>21</v>
      </c>
      <c r="L208" s="48" t="s">
        <v>1578</v>
      </c>
      <c r="M208" s="48">
        <v>1</v>
      </c>
      <c r="N208" s="48">
        <v>51</v>
      </c>
      <c r="O208" s="48"/>
      <c r="P208" s="48"/>
      <c r="Q208" s="48"/>
      <c r="R208" s="48"/>
      <c r="S208" s="48"/>
      <c r="T208" s="48" t="s">
        <v>2348</v>
      </c>
      <c r="U208" s="48"/>
      <c r="V208" s="48"/>
      <c r="W208" s="48" t="str">
        <f>VLOOKUP(I:I,[57]Sheet2!A$1:B$65536,2,0)</f>
        <v>OŠ Sesvetska Sela</v>
      </c>
      <c r="X208" s="40"/>
      <c r="Y208" s="40"/>
      <c r="BA208" s="3"/>
      <c r="BB208" t="s">
        <v>271</v>
      </c>
      <c r="BC208" s="3"/>
    </row>
    <row r="209" spans="1:55" x14ac:dyDescent="0.25">
      <c r="A209" s="47">
        <v>202</v>
      </c>
      <c r="B209" s="48" t="s">
        <v>2349</v>
      </c>
      <c r="C209" s="48" t="s">
        <v>2350</v>
      </c>
      <c r="D209" s="48" t="s">
        <v>63</v>
      </c>
      <c r="E209" s="48">
        <v>45</v>
      </c>
      <c r="F209" s="48" t="s">
        <v>49</v>
      </c>
      <c r="G209" s="48" t="s">
        <v>1644</v>
      </c>
      <c r="H209" s="48" t="s">
        <v>2351</v>
      </c>
      <c r="I209" s="48">
        <v>2236</v>
      </c>
      <c r="J209" s="48" t="s">
        <v>1577</v>
      </c>
      <c r="K209" s="48">
        <v>21</v>
      </c>
      <c r="L209" s="48" t="s">
        <v>1578</v>
      </c>
      <c r="M209" s="48">
        <v>1</v>
      </c>
      <c r="N209" s="48">
        <v>51</v>
      </c>
      <c r="O209" s="48"/>
      <c r="P209" s="48"/>
      <c r="Q209" s="48"/>
      <c r="R209" s="48"/>
      <c r="S209" s="48"/>
      <c r="T209" s="48" t="s">
        <v>2352</v>
      </c>
      <c r="U209" s="48"/>
      <c r="V209" s="48"/>
      <c r="W209" s="48" t="str">
        <f>VLOOKUP(I:I,[58]Sheet2!A$1:B$65536,2,0)</f>
        <v>OŠ Silvija Strahimira Kranjčevića - Zagreb</v>
      </c>
      <c r="X209" s="40" t="s">
        <v>2353</v>
      </c>
      <c r="Y209" s="40" t="s">
        <v>1577</v>
      </c>
      <c r="BA209" s="3"/>
      <c r="BB209" t="s">
        <v>272</v>
      </c>
      <c r="BC209" s="3"/>
    </row>
    <row r="210" spans="1:55" x14ac:dyDescent="0.25">
      <c r="A210" s="47">
        <v>203</v>
      </c>
      <c r="B210" s="48" t="s">
        <v>1633</v>
      </c>
      <c r="C210" s="48" t="s">
        <v>2354</v>
      </c>
      <c r="D210" s="48" t="s">
        <v>63</v>
      </c>
      <c r="E210" s="48">
        <v>45</v>
      </c>
      <c r="F210" s="48" t="s">
        <v>49</v>
      </c>
      <c r="G210" s="48" t="s">
        <v>1644</v>
      </c>
      <c r="H210" s="48" t="s">
        <v>2351</v>
      </c>
      <c r="I210" s="48">
        <v>2236</v>
      </c>
      <c r="J210" s="48" t="s">
        <v>1577</v>
      </c>
      <c r="K210" s="48">
        <v>21</v>
      </c>
      <c r="L210" s="48" t="s">
        <v>1578</v>
      </c>
      <c r="M210" s="48">
        <v>1</v>
      </c>
      <c r="N210" s="48">
        <v>51</v>
      </c>
      <c r="O210" s="48"/>
      <c r="P210" s="48"/>
      <c r="Q210" s="48"/>
      <c r="R210" s="48"/>
      <c r="S210" s="48"/>
      <c r="T210" s="48" t="s">
        <v>2355</v>
      </c>
      <c r="U210" s="48"/>
      <c r="V210" s="48"/>
      <c r="W210" s="48" t="str">
        <f>VLOOKUP(I:I,[58]Sheet2!A$1:B$65536,2,0)</f>
        <v>OŠ Silvija Strahimira Kranjčevića - Zagreb</v>
      </c>
      <c r="X210" s="40" t="s">
        <v>2356</v>
      </c>
      <c r="Y210" s="40" t="s">
        <v>1577</v>
      </c>
      <c r="BA210" s="3"/>
      <c r="BB210" t="s">
        <v>273</v>
      </c>
      <c r="BC210" s="3"/>
    </row>
    <row r="211" spans="1:55" x14ac:dyDescent="0.25">
      <c r="A211" s="47">
        <v>204</v>
      </c>
      <c r="B211" s="48" t="s">
        <v>2047</v>
      </c>
      <c r="C211" s="48" t="s">
        <v>2357</v>
      </c>
      <c r="D211" s="48" t="s">
        <v>63</v>
      </c>
      <c r="E211" s="48">
        <v>45</v>
      </c>
      <c r="F211" s="48" t="s">
        <v>49</v>
      </c>
      <c r="G211" s="48" t="s">
        <v>1940</v>
      </c>
      <c r="H211" s="48" t="s">
        <v>1941</v>
      </c>
      <c r="I211" s="48">
        <v>2195</v>
      </c>
      <c r="J211" s="48" t="s">
        <v>1577</v>
      </c>
      <c r="K211" s="48">
        <v>21</v>
      </c>
      <c r="L211" s="48" t="s">
        <v>1578</v>
      </c>
      <c r="M211" s="48">
        <v>2</v>
      </c>
      <c r="N211" s="48">
        <v>51</v>
      </c>
      <c r="O211" s="48"/>
      <c r="P211" s="48"/>
      <c r="Q211" s="48"/>
      <c r="R211" s="48"/>
      <c r="S211" s="48"/>
      <c r="T211" s="48" t="s">
        <v>2358</v>
      </c>
      <c r="U211" s="48"/>
      <c r="V211" s="48"/>
      <c r="W211" s="48" t="str">
        <f>VLOOKUP(I:I,[35]Sheet2!A$1:B$65536,2,0)</f>
        <v>OŠ Šestine</v>
      </c>
      <c r="X211" s="40"/>
      <c r="Y211" s="40"/>
      <c r="BA211" s="3"/>
      <c r="BB211" t="s">
        <v>274</v>
      </c>
      <c r="BC211" s="3"/>
    </row>
    <row r="212" spans="1:55" x14ac:dyDescent="0.25">
      <c r="A212" s="47">
        <v>205</v>
      </c>
      <c r="B212" s="48" t="s">
        <v>1644</v>
      </c>
      <c r="C212" s="48" t="s">
        <v>2359</v>
      </c>
      <c r="D212" s="48" t="s">
        <v>63</v>
      </c>
      <c r="E212" s="48">
        <v>45</v>
      </c>
      <c r="F212" s="48" t="s">
        <v>49</v>
      </c>
      <c r="G212" s="48" t="s">
        <v>1940</v>
      </c>
      <c r="H212" s="48" t="s">
        <v>1941</v>
      </c>
      <c r="I212" s="48">
        <v>2195</v>
      </c>
      <c r="J212" s="48" t="s">
        <v>1577</v>
      </c>
      <c r="K212" s="48">
        <v>21</v>
      </c>
      <c r="L212" s="48" t="s">
        <v>1578</v>
      </c>
      <c r="M212" s="48">
        <v>3</v>
      </c>
      <c r="N212" s="48">
        <v>51</v>
      </c>
      <c r="O212" s="48"/>
      <c r="P212" s="48"/>
      <c r="Q212" s="48"/>
      <c r="R212" s="48"/>
      <c r="S212" s="48"/>
      <c r="T212" s="48" t="s">
        <v>2360</v>
      </c>
      <c r="U212" s="48"/>
      <c r="V212" s="48"/>
      <c r="W212" s="48" t="str">
        <f>VLOOKUP(I:I,[35]Sheet2!A$1:B$65536,2,0)</f>
        <v>OŠ Šestine</v>
      </c>
      <c r="X212" s="40"/>
      <c r="Y212" s="40"/>
      <c r="BA212" s="3"/>
      <c r="BB212" t="s">
        <v>275</v>
      </c>
      <c r="BC212" s="3"/>
    </row>
    <row r="213" spans="1:55" x14ac:dyDescent="0.25">
      <c r="A213" s="47">
        <v>206</v>
      </c>
      <c r="B213" s="48" t="s">
        <v>1911</v>
      </c>
      <c r="C213" s="48" t="s">
        <v>2361</v>
      </c>
      <c r="D213" s="48" t="str">
        <f>$D$9</f>
        <v>2018./2019.</v>
      </c>
      <c r="E213" s="48">
        <f>$E$8</f>
        <v>45</v>
      </c>
      <c r="F213" s="48" t="s">
        <v>49</v>
      </c>
      <c r="G213" s="48" t="s">
        <v>1616</v>
      </c>
      <c r="H213" s="48" t="s">
        <v>1840</v>
      </c>
      <c r="I213" s="48">
        <v>2276</v>
      </c>
      <c r="J213" s="48" t="s">
        <v>1577</v>
      </c>
      <c r="K213" s="48">
        <v>21</v>
      </c>
      <c r="L213" s="48" t="s">
        <v>1578</v>
      </c>
      <c r="M213" s="48">
        <v>3</v>
      </c>
      <c r="N213" s="48">
        <v>51</v>
      </c>
      <c r="O213" s="48"/>
      <c r="P213" s="48"/>
      <c r="Q213" s="48"/>
      <c r="R213" s="48"/>
      <c r="S213" s="48"/>
      <c r="T213" s="48" t="s">
        <v>2362</v>
      </c>
      <c r="U213" s="48"/>
      <c r="V213" s="48"/>
      <c r="W213" s="48" t="str">
        <f>VLOOKUP(I:I,[27]Sheet2!A$1:B$65536,2,0)</f>
        <v>OŠ Tina Ujevića - Zagreb</v>
      </c>
      <c r="X213" s="40" t="s">
        <v>2363</v>
      </c>
      <c r="Y213" s="40" t="s">
        <v>1577</v>
      </c>
      <c r="BA213" s="3"/>
      <c r="BB213" t="s">
        <v>276</v>
      </c>
      <c r="BC213" s="3"/>
    </row>
    <row r="214" spans="1:55" x14ac:dyDescent="0.25">
      <c r="A214" s="47">
        <v>207</v>
      </c>
      <c r="B214" s="48" t="s">
        <v>2364</v>
      </c>
      <c r="C214" s="48" t="s">
        <v>2365</v>
      </c>
      <c r="D214" s="48" t="s">
        <v>63</v>
      </c>
      <c r="E214" s="48">
        <v>45</v>
      </c>
      <c r="F214" s="48" t="s">
        <v>49</v>
      </c>
      <c r="G214" s="48" t="s">
        <v>1621</v>
      </c>
      <c r="H214" s="48" t="s">
        <v>1622</v>
      </c>
      <c r="I214" s="48">
        <v>2252</v>
      </c>
      <c r="J214" s="48" t="s">
        <v>1623</v>
      </c>
      <c r="K214" s="48">
        <v>21</v>
      </c>
      <c r="L214" s="48" t="s">
        <v>1624</v>
      </c>
      <c r="M214" s="47">
        <v>2</v>
      </c>
      <c r="N214" s="48">
        <v>51</v>
      </c>
      <c r="O214" s="48"/>
      <c r="P214" s="48"/>
      <c r="Q214" s="48"/>
      <c r="R214" s="48"/>
      <c r="S214" s="48"/>
      <c r="T214" s="48" t="s">
        <v>1931</v>
      </c>
      <c r="U214" s="48"/>
      <c r="V214" s="48"/>
      <c r="W214" s="48" t="str">
        <f>VLOOKUP(I:I,[5]Sheet2!A$1:B$65536,2,0)</f>
        <v>OŠ Tituša Brezovačkog</v>
      </c>
      <c r="X214" s="40" t="s">
        <v>2366</v>
      </c>
      <c r="Y214" s="40" t="s">
        <v>1623</v>
      </c>
      <c r="BA214" s="3"/>
      <c r="BB214" t="s">
        <v>277</v>
      </c>
      <c r="BC214" s="3"/>
    </row>
    <row r="215" spans="1:55" x14ac:dyDescent="0.25">
      <c r="A215" s="47">
        <v>208</v>
      </c>
      <c r="B215" s="48" t="s">
        <v>2257</v>
      </c>
      <c r="C215" s="48" t="s">
        <v>2367</v>
      </c>
      <c r="D215" s="48" t="s">
        <v>63</v>
      </c>
      <c r="E215" s="48">
        <v>45</v>
      </c>
      <c r="F215" s="48" t="s">
        <v>49</v>
      </c>
      <c r="G215" s="48" t="s">
        <v>2368</v>
      </c>
      <c r="H215" s="48" t="s">
        <v>1946</v>
      </c>
      <c r="I215" s="48">
        <v>2302</v>
      </c>
      <c r="J215" s="48" t="s">
        <v>1577</v>
      </c>
      <c r="K215" s="48">
        <v>21</v>
      </c>
      <c r="L215" s="48" t="s">
        <v>1578</v>
      </c>
      <c r="M215" s="48">
        <v>2</v>
      </c>
      <c r="N215" s="48">
        <v>51</v>
      </c>
      <c r="O215" s="48"/>
      <c r="P215" s="48"/>
      <c r="Q215" s="48"/>
      <c r="R215" s="48"/>
      <c r="S215" s="48"/>
      <c r="T215" s="48" t="s">
        <v>2369</v>
      </c>
      <c r="U215" s="48"/>
      <c r="V215" s="48"/>
      <c r="W215" s="48" t="str">
        <f>VLOOKUP(I:I,[36]Sheet2!A$1:B$65536,2,0)</f>
        <v>OŠ Većeslava Holjevca</v>
      </c>
      <c r="X215" s="40"/>
      <c r="Y215" s="40"/>
      <c r="BA215" s="3"/>
      <c r="BB215" t="s">
        <v>278</v>
      </c>
      <c r="BC215" s="3"/>
    </row>
    <row r="216" spans="1:55" x14ac:dyDescent="0.25">
      <c r="A216" s="47">
        <v>209</v>
      </c>
      <c r="B216" s="48" t="s">
        <v>2370</v>
      </c>
      <c r="C216" s="48" t="s">
        <v>2371</v>
      </c>
      <c r="D216" s="48" t="s">
        <v>63</v>
      </c>
      <c r="E216" s="48">
        <v>45</v>
      </c>
      <c r="F216" s="48" t="s">
        <v>49</v>
      </c>
      <c r="G216" s="48" t="s">
        <v>1744</v>
      </c>
      <c r="H216" s="48" t="s">
        <v>1745</v>
      </c>
      <c r="I216" s="48">
        <v>2271</v>
      </c>
      <c r="J216" s="48" t="s">
        <v>1577</v>
      </c>
      <c r="K216" s="48">
        <v>21</v>
      </c>
      <c r="L216" s="48" t="s">
        <v>1578</v>
      </c>
      <c r="M216" s="48">
        <v>3</v>
      </c>
      <c r="N216" s="48">
        <v>51</v>
      </c>
      <c r="O216" s="48"/>
      <c r="P216" s="48"/>
      <c r="Q216" s="48"/>
      <c r="R216" s="48"/>
      <c r="S216" s="48"/>
      <c r="T216" s="48" t="s">
        <v>2372</v>
      </c>
      <c r="U216" s="48"/>
      <c r="V216" s="48"/>
      <c r="W216" s="48" t="str">
        <f>VLOOKUP(I:I,[16]Sheet2!A$1:B$65536,2,0)</f>
        <v>OŠ Vrbani</v>
      </c>
      <c r="X216" s="40"/>
      <c r="Y216" s="40"/>
      <c r="BA216" s="3"/>
      <c r="BB216" t="s">
        <v>279</v>
      </c>
      <c r="BC216" s="3"/>
    </row>
    <row r="217" spans="1:55" x14ac:dyDescent="0.25">
      <c r="A217" s="58">
        <v>210</v>
      </c>
      <c r="B217" s="59" t="s">
        <v>2373</v>
      </c>
      <c r="C217" s="59" t="s">
        <v>2374</v>
      </c>
      <c r="D217" s="59" t="s">
        <v>63</v>
      </c>
      <c r="E217" s="59">
        <v>45</v>
      </c>
      <c r="F217" s="48" t="s">
        <v>49</v>
      </c>
      <c r="G217" s="59" t="s">
        <v>2235</v>
      </c>
      <c r="H217" s="59" t="s">
        <v>2236</v>
      </c>
      <c r="I217" s="59">
        <v>2245</v>
      </c>
      <c r="J217" s="59" t="s">
        <v>1577</v>
      </c>
      <c r="K217" s="59">
        <v>21</v>
      </c>
      <c r="L217" s="59" t="s">
        <v>1578</v>
      </c>
      <c r="M217" s="59">
        <v>1</v>
      </c>
      <c r="N217" s="59">
        <v>51</v>
      </c>
      <c r="O217" s="59"/>
      <c r="P217" s="59"/>
      <c r="Q217" s="59"/>
      <c r="R217" s="59"/>
      <c r="S217" s="59"/>
      <c r="T217" s="59" t="s">
        <v>2375</v>
      </c>
      <c r="U217" s="59"/>
      <c r="V217" s="59"/>
      <c r="W217" s="59" t="str">
        <f>VLOOKUP(I:I,[51]Sheet2!A$1:B$65536,2,0)</f>
        <v>OŠ Vukomerec</v>
      </c>
      <c r="X217" s="46"/>
      <c r="Y217" s="46"/>
      <c r="BA217" s="3"/>
      <c r="BB217" t="s">
        <v>280</v>
      </c>
      <c r="BC217" s="3"/>
    </row>
    <row r="218" spans="1:55" ht="15.75" x14ac:dyDescent="0.25">
      <c r="A218" s="60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BA218" s="3"/>
      <c r="BB218" t="s">
        <v>281</v>
      </c>
      <c r="BC218" s="3"/>
    </row>
    <row r="219" spans="1:55" ht="15.75" x14ac:dyDescent="0.25">
      <c r="A219" s="60"/>
      <c r="B219" s="62"/>
      <c r="C219" s="62"/>
      <c r="D219" s="61"/>
      <c r="E219" s="63"/>
      <c r="F219" s="62"/>
      <c r="G219" s="62"/>
      <c r="H219" s="62"/>
      <c r="I219" s="63"/>
      <c r="J219" s="64"/>
      <c r="K219" s="63"/>
      <c r="L219" s="65"/>
      <c r="M219" s="61"/>
      <c r="N219" s="63"/>
      <c r="O219" s="61"/>
      <c r="P219" s="61"/>
      <c r="Q219" s="61"/>
      <c r="R219" s="61"/>
      <c r="S219" s="61"/>
      <c r="T219" s="61"/>
      <c r="U219" s="61"/>
      <c r="V219" s="61"/>
      <c r="W219" s="66"/>
      <c r="BA219" s="3"/>
      <c r="BB219" t="s">
        <v>282</v>
      </c>
      <c r="BC219" s="3"/>
    </row>
    <row r="220" spans="1:55" ht="15.75" x14ac:dyDescent="0.25">
      <c r="A220" s="60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BA220" s="3"/>
      <c r="BB220" t="s">
        <v>283</v>
      </c>
      <c r="BC220" s="3"/>
    </row>
    <row r="221" spans="1:55" ht="15.75" x14ac:dyDescent="0.25">
      <c r="A221" s="60"/>
      <c r="B221" s="61"/>
      <c r="C221" s="61"/>
      <c r="D221" s="61"/>
      <c r="E221" s="61"/>
      <c r="F221" s="61"/>
      <c r="G221" s="61"/>
      <c r="H221" s="61"/>
      <c r="I221" s="66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BA221" s="3"/>
      <c r="BB221" t="s">
        <v>284</v>
      </c>
      <c r="BC221" s="3"/>
    </row>
    <row r="222" spans="1:55" ht="15.75" x14ac:dyDescent="0.25">
      <c r="A222" s="60"/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BA222" s="3"/>
      <c r="BB222" t="s">
        <v>285</v>
      </c>
      <c r="BC222" s="3"/>
    </row>
    <row r="223" spans="1:55" ht="15.75" x14ac:dyDescent="0.25">
      <c r="A223" s="60"/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BA223" s="3"/>
      <c r="BB223" t="s">
        <v>286</v>
      </c>
      <c r="BC223" s="3"/>
    </row>
    <row r="224" spans="1:55" ht="15.75" x14ac:dyDescent="0.25">
      <c r="A224" s="60"/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BA224" s="3"/>
      <c r="BB224" t="s">
        <v>287</v>
      </c>
      <c r="BC224" s="3"/>
    </row>
    <row r="225" spans="1:55" ht="15.75" x14ac:dyDescent="0.25">
      <c r="A225" s="60"/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BA225" s="3"/>
      <c r="BB225" t="s">
        <v>288</v>
      </c>
      <c r="BC225" s="3"/>
    </row>
    <row r="226" spans="1:55" ht="15.75" x14ac:dyDescent="0.25">
      <c r="A226" s="60"/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BA226" s="3"/>
      <c r="BB226" t="s">
        <v>289</v>
      </c>
      <c r="BC226" s="3"/>
    </row>
    <row r="227" spans="1:55" ht="15.75" x14ac:dyDescent="0.25">
      <c r="A227" s="60"/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BA227" s="3"/>
      <c r="BB227" t="s">
        <v>290</v>
      </c>
      <c r="BC227" s="3"/>
    </row>
    <row r="228" spans="1:55" ht="15.75" x14ac:dyDescent="0.25">
      <c r="A228" s="60"/>
      <c r="B228" s="61"/>
      <c r="C228" s="61"/>
      <c r="D228" s="61"/>
      <c r="E228" s="61"/>
      <c r="F228" s="61"/>
      <c r="G228" s="61"/>
      <c r="H228" s="61"/>
      <c r="I228" s="66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BA228" s="3"/>
      <c r="BB228" t="s">
        <v>291</v>
      </c>
      <c r="BC228" s="3"/>
    </row>
    <row r="229" spans="1:55" ht="15.75" x14ac:dyDescent="0.25">
      <c r="A229" s="60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BA229" s="3"/>
      <c r="BB229" t="s">
        <v>292</v>
      </c>
      <c r="BC229" s="3"/>
    </row>
    <row r="230" spans="1:55" ht="15.75" x14ac:dyDescent="0.25">
      <c r="A230" s="60"/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BA230" s="3"/>
      <c r="BB230" t="s">
        <v>293</v>
      </c>
      <c r="BC230" s="3"/>
    </row>
    <row r="231" spans="1:55" ht="15.75" x14ac:dyDescent="0.25">
      <c r="A231" s="60"/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BA231" s="3"/>
      <c r="BB231" t="s">
        <v>294</v>
      </c>
      <c r="BC231" s="3"/>
    </row>
    <row r="232" spans="1:55" ht="15.75" x14ac:dyDescent="0.25">
      <c r="A232" s="60"/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BA232" s="3"/>
      <c r="BB232" t="s">
        <v>295</v>
      </c>
      <c r="BC232" s="3"/>
    </row>
    <row r="233" spans="1:55" ht="15.75" x14ac:dyDescent="0.25">
      <c r="A233" s="60"/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BA233" s="3"/>
      <c r="BB233" t="s">
        <v>296</v>
      </c>
      <c r="BC233" s="3"/>
    </row>
    <row r="234" spans="1:55" ht="15.75" x14ac:dyDescent="0.25">
      <c r="A234" s="60"/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BA234" s="3"/>
      <c r="BB234" t="s">
        <v>297</v>
      </c>
      <c r="BC234" s="3"/>
    </row>
    <row r="235" spans="1:55" ht="15.75" x14ac:dyDescent="0.25">
      <c r="A235" s="60"/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BA235" s="3"/>
      <c r="BB235" t="s">
        <v>298</v>
      </c>
      <c r="BC235" s="3"/>
    </row>
    <row r="236" spans="1:55" ht="15.75" x14ac:dyDescent="0.25">
      <c r="A236" s="60"/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BA236" s="3"/>
      <c r="BB236" t="s">
        <v>299</v>
      </c>
      <c r="BC236" s="3"/>
    </row>
    <row r="237" spans="1:55" ht="15.75" x14ac:dyDescent="0.25">
      <c r="A237" s="60"/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BA237" s="3"/>
      <c r="BB237" t="s">
        <v>300</v>
      </c>
      <c r="BC237" s="3"/>
    </row>
    <row r="238" spans="1:55" ht="15.75" x14ac:dyDescent="0.25">
      <c r="A238" s="60"/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BA238" s="3"/>
      <c r="BB238" t="s">
        <v>301</v>
      </c>
      <c r="BC238" s="3"/>
    </row>
    <row r="239" spans="1:55" ht="15.75" x14ac:dyDescent="0.25">
      <c r="A239" s="60"/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BA239" s="3"/>
      <c r="BB239" t="s">
        <v>302</v>
      </c>
      <c r="BC239" s="3"/>
    </row>
    <row r="240" spans="1:55" ht="15.75" x14ac:dyDescent="0.25">
      <c r="A240" s="15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BA240" s="3"/>
      <c r="BB240" t="s">
        <v>303</v>
      </c>
      <c r="BC240" s="3"/>
    </row>
    <row r="241" spans="1:55" ht="15.75" x14ac:dyDescent="0.25">
      <c r="A241" s="15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BA241" s="3"/>
      <c r="BB241" t="s">
        <v>304</v>
      </c>
      <c r="BC241" s="3"/>
    </row>
    <row r="242" spans="1:55" ht="15.75" x14ac:dyDescent="0.25">
      <c r="A242" s="15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BA242" s="3"/>
      <c r="BB242" t="s">
        <v>305</v>
      </c>
      <c r="BC242" s="3"/>
    </row>
    <row r="243" spans="1:55" ht="15.75" x14ac:dyDescent="0.25">
      <c r="A243" s="15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BA243" s="3"/>
      <c r="BB243" t="s">
        <v>306</v>
      </c>
      <c r="BC243" s="3"/>
    </row>
    <row r="244" spans="1:55" ht="15.75" x14ac:dyDescent="0.25">
      <c r="A244" s="15"/>
      <c r="B244" s="16"/>
      <c r="C244" s="16"/>
      <c r="D244" s="16"/>
      <c r="E244" s="16"/>
      <c r="F244" s="16"/>
      <c r="G244" s="16"/>
      <c r="H244" s="16"/>
      <c r="I244" s="17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BA244" s="3"/>
      <c r="BB244" t="s">
        <v>307</v>
      </c>
      <c r="BC244" s="3"/>
    </row>
    <row r="245" spans="1:55" ht="15.75" x14ac:dyDescent="0.25">
      <c r="A245" s="15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BA245" s="3"/>
      <c r="BB245" t="s">
        <v>308</v>
      </c>
      <c r="BC245" s="3"/>
    </row>
    <row r="246" spans="1:55" ht="15.75" x14ac:dyDescent="0.25">
      <c r="A246" s="15"/>
      <c r="B246" s="16"/>
      <c r="C246" s="16"/>
      <c r="D246" s="16"/>
      <c r="E246" s="16"/>
      <c r="F246" s="16"/>
      <c r="G246" s="18"/>
      <c r="H246" s="18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7"/>
      <c r="BA246" s="3"/>
      <c r="BB246" t="s">
        <v>309</v>
      </c>
      <c r="BC246" s="3"/>
    </row>
    <row r="247" spans="1:55" ht="15.75" x14ac:dyDescent="0.25">
      <c r="A247" s="15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BA247" s="3"/>
      <c r="BB247" t="s">
        <v>310</v>
      </c>
      <c r="BC247" s="3"/>
    </row>
    <row r="248" spans="1:55" ht="15.75" x14ac:dyDescent="0.25">
      <c r="A248" s="15"/>
      <c r="B248" s="16"/>
      <c r="C248" s="16"/>
      <c r="D248" s="16"/>
      <c r="E248" s="16"/>
      <c r="F248" s="16"/>
      <c r="G248" s="16"/>
      <c r="H248" s="16"/>
      <c r="I248" s="19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BA248" s="3"/>
      <c r="BB248" t="s">
        <v>311</v>
      </c>
      <c r="BC248" s="3"/>
    </row>
    <row r="249" spans="1:55" ht="15.75" x14ac:dyDescent="0.25">
      <c r="A249" s="15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BA249" s="3"/>
      <c r="BB249" t="s">
        <v>312</v>
      </c>
      <c r="BC249" s="3"/>
    </row>
    <row r="250" spans="1:55" ht="15.75" x14ac:dyDescent="0.25">
      <c r="A250" s="15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7"/>
      <c r="BA250" s="3"/>
      <c r="BB250" t="s">
        <v>313</v>
      </c>
      <c r="BC250" s="3"/>
    </row>
    <row r="251" spans="1:55" ht="15.75" x14ac:dyDescent="0.25">
      <c r="A251" s="15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BA251" s="3"/>
      <c r="BB251" t="s">
        <v>314</v>
      </c>
      <c r="BC251" s="3"/>
    </row>
    <row r="252" spans="1:55" ht="15.75" x14ac:dyDescent="0.25">
      <c r="A252" s="15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BA252" s="3"/>
      <c r="BB252" t="s">
        <v>315</v>
      </c>
      <c r="BC252" s="3"/>
    </row>
    <row r="253" spans="1:55" ht="15.75" x14ac:dyDescent="0.25">
      <c r="A253" s="15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BA253" s="3"/>
      <c r="BB253" t="s">
        <v>316</v>
      </c>
      <c r="BC253" s="3"/>
    </row>
    <row r="254" spans="1:55" ht="15.75" x14ac:dyDescent="0.25">
      <c r="A254" s="15"/>
      <c r="B254" s="16"/>
      <c r="C254" s="18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BA254" s="3"/>
      <c r="BB254" t="s">
        <v>317</v>
      </c>
      <c r="BC254" s="3"/>
    </row>
    <row r="255" spans="1:55" ht="15.75" x14ac:dyDescent="0.25">
      <c r="A255" s="15"/>
      <c r="B255" s="16"/>
      <c r="C255" s="16"/>
      <c r="D255" s="16"/>
      <c r="E255" s="16"/>
      <c r="F255" s="16"/>
      <c r="G255" s="16"/>
      <c r="H255" s="16"/>
      <c r="I255" s="17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BA255" s="3"/>
      <c r="BB255" t="s">
        <v>318</v>
      </c>
      <c r="BC255" s="3"/>
    </row>
    <row r="256" spans="1:55" ht="15.75" x14ac:dyDescent="0.25">
      <c r="A256" s="15"/>
      <c r="B256" s="16"/>
      <c r="C256" s="16"/>
      <c r="D256" s="16"/>
      <c r="E256" s="16"/>
      <c r="F256" s="16"/>
      <c r="G256" s="16"/>
      <c r="H256" s="16"/>
      <c r="I256" s="17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BA256" s="3"/>
      <c r="BB256" t="s">
        <v>319</v>
      </c>
      <c r="BC256" s="3"/>
    </row>
    <row r="257" spans="1:55" ht="15.75" x14ac:dyDescent="0.25">
      <c r="A257" s="15"/>
      <c r="B257" s="16"/>
      <c r="C257" s="16"/>
      <c r="D257" s="16"/>
      <c r="E257" s="16"/>
      <c r="F257" s="16"/>
      <c r="G257" s="16"/>
      <c r="H257" s="16"/>
      <c r="I257" s="17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BA257" s="3"/>
      <c r="BB257" t="s">
        <v>320</v>
      </c>
      <c r="BC257" s="3"/>
    </row>
    <row r="258" spans="1:55" ht="15.75" x14ac:dyDescent="0.25">
      <c r="A258" s="15"/>
      <c r="B258" s="16"/>
      <c r="C258" s="16"/>
      <c r="D258" s="16"/>
      <c r="E258" s="16"/>
      <c r="F258" s="16"/>
      <c r="G258" s="16"/>
      <c r="H258" s="16"/>
      <c r="I258" s="17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BA258" s="3"/>
      <c r="BB258" t="s">
        <v>321</v>
      </c>
      <c r="BC258" s="3"/>
    </row>
    <row r="259" spans="1:55" ht="15.75" x14ac:dyDescent="0.25">
      <c r="A259" s="15"/>
      <c r="B259" s="16"/>
      <c r="C259" s="16"/>
      <c r="D259" s="16"/>
      <c r="E259" s="16"/>
      <c r="F259" s="16"/>
      <c r="G259" s="16"/>
      <c r="H259" s="16"/>
      <c r="I259" s="17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BA259" s="3"/>
      <c r="BB259" t="s">
        <v>322</v>
      </c>
      <c r="BC259" s="3"/>
    </row>
    <row r="260" spans="1:55" ht="15.75" x14ac:dyDescent="0.25">
      <c r="A260" s="15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BA260" s="3"/>
      <c r="BB260" t="s">
        <v>323</v>
      </c>
      <c r="BC260" s="3"/>
    </row>
    <row r="261" spans="1:55" ht="15.75" x14ac:dyDescent="0.25">
      <c r="A261" s="15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BA261" s="3"/>
      <c r="BB261" t="s">
        <v>324</v>
      </c>
      <c r="BC261" s="3"/>
    </row>
    <row r="262" spans="1:55" ht="15.75" x14ac:dyDescent="0.25">
      <c r="A262" s="15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BA262" s="3"/>
      <c r="BB262" t="s">
        <v>325</v>
      </c>
      <c r="BC262" s="3"/>
    </row>
    <row r="263" spans="1:55" ht="15.75" x14ac:dyDescent="0.25">
      <c r="A263" s="15"/>
      <c r="B263" s="16"/>
      <c r="C263" s="16"/>
      <c r="D263" s="16"/>
      <c r="E263" s="16"/>
      <c r="F263" s="16"/>
      <c r="G263" s="16"/>
      <c r="H263" s="16"/>
      <c r="I263" s="17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BA263" s="3"/>
      <c r="BB263" t="s">
        <v>326</v>
      </c>
      <c r="BC263" s="3"/>
    </row>
    <row r="264" spans="1:55" ht="15.75" x14ac:dyDescent="0.25">
      <c r="A264" s="15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BA264" s="3"/>
      <c r="BB264" t="s">
        <v>327</v>
      </c>
      <c r="BC264" s="3"/>
    </row>
    <row r="265" spans="1:55" ht="15.75" x14ac:dyDescent="0.25">
      <c r="A265" s="15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BA265" s="3"/>
      <c r="BB265" t="s">
        <v>328</v>
      </c>
      <c r="BC265" s="3"/>
    </row>
    <row r="266" spans="1:55" ht="15.75" x14ac:dyDescent="0.25">
      <c r="A266" s="15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21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BA266" s="3"/>
      <c r="BB266" t="s">
        <v>329</v>
      </c>
      <c r="BC266" s="3"/>
    </row>
    <row r="267" spans="1:55" ht="15.75" x14ac:dyDescent="0.25">
      <c r="A267" s="15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22"/>
      <c r="N267" s="16"/>
      <c r="O267" s="16"/>
      <c r="P267" s="16"/>
      <c r="Q267" s="16"/>
      <c r="R267" s="16"/>
      <c r="S267" s="16"/>
      <c r="T267" s="21"/>
      <c r="U267" s="16"/>
      <c r="V267" s="16"/>
      <c r="W267" s="16"/>
      <c r="BA267" s="3"/>
      <c r="BB267" t="s">
        <v>330</v>
      </c>
      <c r="BC267" s="3"/>
    </row>
    <row r="268" spans="1:55" ht="15.75" x14ac:dyDescent="0.25">
      <c r="A268" s="15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7"/>
      <c r="BA268" s="3"/>
      <c r="BB268" t="s">
        <v>331</v>
      </c>
      <c r="BC268" s="3"/>
    </row>
    <row r="269" spans="1:55" ht="15.75" x14ac:dyDescent="0.25">
      <c r="A269" s="15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BA269" s="3"/>
      <c r="BB269" t="s">
        <v>332</v>
      </c>
      <c r="BC269" s="3"/>
    </row>
    <row r="270" spans="1:55" ht="15.75" x14ac:dyDescent="0.25">
      <c r="A270" s="15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BA270" s="3"/>
      <c r="BB270" t="s">
        <v>333</v>
      </c>
      <c r="BC270" s="3"/>
    </row>
    <row r="271" spans="1:55" ht="15.75" x14ac:dyDescent="0.25">
      <c r="A271" s="15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BA271" s="3"/>
      <c r="BB271" t="s">
        <v>334</v>
      </c>
      <c r="BC271" s="3"/>
    </row>
    <row r="272" spans="1:55" ht="15.75" x14ac:dyDescent="0.25">
      <c r="A272" s="15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BA272" s="3"/>
      <c r="BB272" t="s">
        <v>335</v>
      </c>
      <c r="BC272" s="3"/>
    </row>
    <row r="273" spans="1:55" ht="15.75" x14ac:dyDescent="0.25">
      <c r="A273" s="15"/>
      <c r="B273" s="23"/>
      <c r="C273" s="23"/>
      <c r="D273" s="24"/>
      <c r="E273" s="25"/>
      <c r="F273" s="24"/>
      <c r="G273" s="24"/>
      <c r="H273" s="24"/>
      <c r="I273" s="25"/>
      <c r="J273" s="24"/>
      <c r="K273" s="25"/>
      <c r="L273" s="16"/>
      <c r="M273" s="16"/>
      <c r="N273" s="22"/>
      <c r="O273" s="16"/>
      <c r="P273" s="16"/>
      <c r="Q273" s="16"/>
      <c r="R273" s="16"/>
      <c r="S273" s="16"/>
      <c r="T273" s="24"/>
      <c r="U273" s="16"/>
      <c r="V273" s="16"/>
      <c r="W273" s="16"/>
      <c r="BA273" s="3"/>
      <c r="BB273" t="s">
        <v>336</v>
      </c>
      <c r="BC273" s="3"/>
    </row>
    <row r="274" spans="1:55" ht="15.75" x14ac:dyDescent="0.25">
      <c r="A274" s="15"/>
      <c r="B274" s="16"/>
      <c r="C274" s="16"/>
      <c r="D274" s="16"/>
      <c r="E274" s="16"/>
      <c r="F274" s="16"/>
      <c r="G274" s="16"/>
      <c r="H274" s="16"/>
      <c r="I274" s="17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BA274" s="3"/>
      <c r="BB274" t="s">
        <v>337</v>
      </c>
      <c r="BC274" s="3"/>
    </row>
    <row r="275" spans="1:55" ht="15.75" x14ac:dyDescent="0.25">
      <c r="A275" s="15"/>
      <c r="B275" s="16"/>
      <c r="C275" s="16"/>
      <c r="D275" s="16"/>
      <c r="E275" s="16"/>
      <c r="F275" s="16"/>
      <c r="G275" s="16"/>
      <c r="H275" s="16"/>
      <c r="I275" s="17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7"/>
      <c r="BA275" s="3"/>
      <c r="BB275" t="s">
        <v>338</v>
      </c>
      <c r="BC275" s="3"/>
    </row>
    <row r="276" spans="1:55" ht="15.75" x14ac:dyDescent="0.25">
      <c r="A276" s="15"/>
      <c r="B276" s="16"/>
      <c r="C276" s="16"/>
      <c r="D276" s="16"/>
      <c r="E276" s="16"/>
      <c r="F276" s="16"/>
      <c r="G276" s="16"/>
      <c r="H276" s="16"/>
      <c r="I276" s="17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7"/>
      <c r="BA276" s="3"/>
      <c r="BB276" t="s">
        <v>339</v>
      </c>
      <c r="BC276" s="3"/>
    </row>
    <row r="277" spans="1:55" ht="15.75" x14ac:dyDescent="0.25">
      <c r="A277" s="15"/>
      <c r="B277" s="16"/>
      <c r="C277" s="16"/>
      <c r="D277" s="16"/>
      <c r="E277" s="16"/>
      <c r="F277" s="16"/>
      <c r="G277" s="16"/>
      <c r="H277" s="16"/>
      <c r="I277" s="17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BA277" s="3"/>
      <c r="BB277" t="s">
        <v>340</v>
      </c>
      <c r="BC277" s="3"/>
    </row>
    <row r="278" spans="1:55" ht="15.75" x14ac:dyDescent="0.25">
      <c r="A278" s="15"/>
      <c r="B278" s="16"/>
      <c r="C278" s="16"/>
      <c r="D278" s="16"/>
      <c r="E278" s="16"/>
      <c r="F278" s="16"/>
      <c r="G278" s="16"/>
      <c r="H278" s="16"/>
      <c r="I278" s="17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BA278" s="3"/>
      <c r="BB278" t="s">
        <v>341</v>
      </c>
      <c r="BC278" s="3"/>
    </row>
    <row r="279" spans="1:55" ht="15.75" x14ac:dyDescent="0.25">
      <c r="A279" s="15"/>
      <c r="B279" s="16"/>
      <c r="C279" s="16"/>
      <c r="D279" s="16"/>
      <c r="E279" s="16"/>
      <c r="F279" s="16"/>
      <c r="G279" s="16"/>
      <c r="H279" s="16"/>
      <c r="I279" s="17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BA279" s="3"/>
      <c r="BB279" t="s">
        <v>342</v>
      </c>
      <c r="BC279" s="3"/>
    </row>
    <row r="280" spans="1:55" ht="15.75" x14ac:dyDescent="0.25">
      <c r="A280" s="15"/>
      <c r="B280" s="16"/>
      <c r="C280" s="16"/>
      <c r="D280" s="16"/>
      <c r="E280" s="16"/>
      <c r="F280" s="16"/>
      <c r="G280" s="16"/>
      <c r="H280" s="16"/>
      <c r="I280" s="17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BA280" s="3"/>
      <c r="BB280" t="s">
        <v>343</v>
      </c>
      <c r="BC280" s="3"/>
    </row>
    <row r="281" spans="1:55" ht="15.75" x14ac:dyDescent="0.25">
      <c r="A281" s="15"/>
      <c r="B281" s="16"/>
      <c r="C281" s="16"/>
      <c r="D281" s="16"/>
      <c r="E281" s="16"/>
      <c r="F281" s="16"/>
      <c r="G281" s="16"/>
      <c r="H281" s="16"/>
      <c r="I281" s="17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BA281" s="3"/>
      <c r="BB281" t="s">
        <v>344</v>
      </c>
      <c r="BC281" s="3"/>
    </row>
    <row r="282" spans="1:55" ht="15.75" x14ac:dyDescent="0.25">
      <c r="A282" s="15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BA282" s="3"/>
      <c r="BB282" t="s">
        <v>345</v>
      </c>
      <c r="BC282" s="3"/>
    </row>
    <row r="283" spans="1:55" ht="15.75" x14ac:dyDescent="0.25">
      <c r="A283" s="15"/>
      <c r="B283" s="16"/>
      <c r="C283" s="16"/>
      <c r="D283" s="16"/>
      <c r="E283" s="16"/>
      <c r="F283" s="16"/>
      <c r="G283" s="16"/>
      <c r="H283" s="16"/>
      <c r="I283" s="19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BA283" s="3"/>
      <c r="BB283" t="s">
        <v>346</v>
      </c>
      <c r="BC283" s="3"/>
    </row>
    <row r="284" spans="1:55" ht="15.75" x14ac:dyDescent="0.25">
      <c r="A284" s="15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BA284" s="3"/>
      <c r="BB284" t="s">
        <v>347</v>
      </c>
      <c r="BC284" s="3"/>
    </row>
    <row r="285" spans="1:55" ht="15.75" x14ac:dyDescent="0.25">
      <c r="A285" s="15"/>
      <c r="B285" s="26"/>
      <c r="C285" s="26"/>
      <c r="D285" s="16"/>
      <c r="E285" s="27"/>
      <c r="F285" s="28"/>
      <c r="G285" s="28"/>
      <c r="H285" s="28"/>
      <c r="I285" s="27"/>
      <c r="J285" s="29"/>
      <c r="K285" s="27"/>
      <c r="L285" s="30"/>
      <c r="M285" s="16"/>
      <c r="N285" s="31"/>
      <c r="O285" s="16"/>
      <c r="P285" s="16"/>
      <c r="Q285" s="16"/>
      <c r="R285" s="16"/>
      <c r="S285" s="16"/>
      <c r="T285" s="16"/>
      <c r="U285" s="16"/>
      <c r="V285" s="16"/>
      <c r="W285" s="17"/>
      <c r="BA285" s="3"/>
      <c r="BB285" t="s">
        <v>348</v>
      </c>
      <c r="BC285" s="3"/>
    </row>
    <row r="286" spans="1:55" ht="15.75" x14ac:dyDescent="0.25">
      <c r="A286" s="15"/>
      <c r="B286" s="26"/>
      <c r="C286" s="26"/>
      <c r="D286" s="16"/>
      <c r="E286" s="27"/>
      <c r="F286" s="28"/>
      <c r="G286" s="28"/>
      <c r="H286" s="28"/>
      <c r="I286" s="27"/>
      <c r="J286" s="29"/>
      <c r="K286" s="27"/>
      <c r="L286" s="30"/>
      <c r="M286" s="16"/>
      <c r="N286" s="31"/>
      <c r="O286" s="16"/>
      <c r="P286" s="16"/>
      <c r="Q286" s="16"/>
      <c r="R286" s="16"/>
      <c r="S286" s="16"/>
      <c r="T286" s="16"/>
      <c r="U286" s="16"/>
      <c r="V286" s="16"/>
      <c r="W286" s="17"/>
      <c r="BA286" s="3"/>
      <c r="BB286" t="s">
        <v>349</v>
      </c>
      <c r="BC286" s="3"/>
    </row>
    <row r="287" spans="1:55" ht="15.75" x14ac:dyDescent="0.25">
      <c r="A287" s="15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BA287" s="3"/>
      <c r="BB287" t="s">
        <v>350</v>
      </c>
      <c r="BC287" s="3"/>
    </row>
    <row r="288" spans="1:55" ht="15.75" x14ac:dyDescent="0.25">
      <c r="A288" s="15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BA288" s="3"/>
      <c r="BB288" t="s">
        <v>351</v>
      </c>
      <c r="BC288" s="3"/>
    </row>
    <row r="289" spans="1:55" ht="15.75" x14ac:dyDescent="0.25">
      <c r="A289" s="15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BA289" s="3"/>
      <c r="BB289" t="s">
        <v>352</v>
      </c>
      <c r="BC289" s="3"/>
    </row>
    <row r="290" spans="1:55" ht="15.75" x14ac:dyDescent="0.25">
      <c r="A290" s="15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BA290" s="3"/>
      <c r="BB290" t="s">
        <v>353</v>
      </c>
      <c r="BC290" s="3"/>
    </row>
    <row r="291" spans="1:55" ht="15.75" x14ac:dyDescent="0.25">
      <c r="A291" s="15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BA291" s="3"/>
      <c r="BB291" t="s">
        <v>354</v>
      </c>
      <c r="BC291" s="3"/>
    </row>
    <row r="292" spans="1:55" ht="15.75" x14ac:dyDescent="0.25">
      <c r="A292" s="15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BA292" s="3"/>
      <c r="BB292" t="s">
        <v>355</v>
      </c>
      <c r="BC292" s="3"/>
    </row>
    <row r="293" spans="1:55" ht="15.75" x14ac:dyDescent="0.25">
      <c r="A293" s="15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BA293" s="3"/>
      <c r="BB293" t="s">
        <v>356</v>
      </c>
      <c r="BC293" s="3"/>
    </row>
    <row r="294" spans="1:55" ht="15.75" x14ac:dyDescent="0.25">
      <c r="A294" s="15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BA294" s="3"/>
      <c r="BB294" t="s">
        <v>357</v>
      </c>
      <c r="BC294" s="3"/>
    </row>
    <row r="295" spans="1:55" ht="15.75" x14ac:dyDescent="0.25">
      <c r="A295" s="15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BA295" s="3"/>
      <c r="BB295" t="s">
        <v>358</v>
      </c>
      <c r="BC295" s="3"/>
    </row>
    <row r="296" spans="1:55" ht="15.75" x14ac:dyDescent="0.25">
      <c r="A296" s="15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7"/>
      <c r="BA296" s="3"/>
      <c r="BB296" t="s">
        <v>359</v>
      </c>
      <c r="BC296" s="3"/>
    </row>
    <row r="297" spans="1:55" ht="15.75" x14ac:dyDescent="0.25">
      <c r="A297" s="15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7"/>
      <c r="BA297" s="3"/>
      <c r="BB297" t="s">
        <v>360</v>
      </c>
      <c r="BC297" s="3"/>
    </row>
    <row r="298" spans="1:55" ht="15.75" x14ac:dyDescent="0.25">
      <c r="A298" s="15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BA298" s="3"/>
      <c r="BB298" t="s">
        <v>361</v>
      </c>
      <c r="BC298" s="3"/>
    </row>
    <row r="299" spans="1:55" ht="15.75" x14ac:dyDescent="0.25">
      <c r="A299" s="15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BA299" s="3"/>
      <c r="BB299" t="s">
        <v>362</v>
      </c>
      <c r="BC299" s="3"/>
    </row>
    <row r="300" spans="1:55" ht="15.75" x14ac:dyDescent="0.25">
      <c r="A300" s="15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BA300" s="3"/>
      <c r="BB300" t="s">
        <v>363</v>
      </c>
      <c r="BC300" s="3"/>
    </row>
    <row r="301" spans="1:55" ht="15.75" x14ac:dyDescent="0.25">
      <c r="A301" s="15"/>
      <c r="B301" s="16"/>
      <c r="C301" s="16"/>
      <c r="D301" s="16"/>
      <c r="E301" s="16"/>
      <c r="F301" s="16"/>
      <c r="G301" s="16"/>
      <c r="H301" s="16"/>
      <c r="I301" s="17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BA301" s="3"/>
      <c r="BB301" t="s">
        <v>364</v>
      </c>
      <c r="BC301" s="3"/>
    </row>
    <row r="302" spans="1:55" ht="15.75" x14ac:dyDescent="0.25">
      <c r="A302" s="15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BA302" s="3"/>
      <c r="BB302" t="s">
        <v>365</v>
      </c>
      <c r="BC302" s="3"/>
    </row>
    <row r="303" spans="1:55" ht="15.75" x14ac:dyDescent="0.25">
      <c r="A303" s="15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BA303" s="3"/>
      <c r="BB303" t="s">
        <v>366</v>
      </c>
      <c r="BC303" s="3"/>
    </row>
    <row r="304" spans="1:55" ht="15.75" x14ac:dyDescent="0.25">
      <c r="A304" s="15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BA304" s="3"/>
      <c r="BB304" t="s">
        <v>367</v>
      </c>
      <c r="BC304" s="3"/>
    </row>
    <row r="305" spans="1:55" ht="15.75" x14ac:dyDescent="0.25">
      <c r="A305" s="15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BA305" s="3"/>
      <c r="BB305" t="s">
        <v>368</v>
      </c>
      <c r="BC305" s="3"/>
    </row>
    <row r="306" spans="1:55" ht="15.75" x14ac:dyDescent="0.25">
      <c r="A306" s="15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BA306" s="3"/>
      <c r="BB306" t="s">
        <v>369</v>
      </c>
      <c r="BC306" s="3"/>
    </row>
    <row r="307" spans="1:55" ht="15.75" x14ac:dyDescent="0.25">
      <c r="A307" s="15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BA307" s="3"/>
      <c r="BB307" t="s">
        <v>370</v>
      </c>
      <c r="BC307" s="3"/>
    </row>
    <row r="308" spans="1:55" ht="15.75" x14ac:dyDescent="0.25">
      <c r="A308" s="15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BA308" s="3"/>
      <c r="BB308" t="s">
        <v>371</v>
      </c>
      <c r="BC308" s="3"/>
    </row>
    <row r="309" spans="1:55" ht="15.75" x14ac:dyDescent="0.25">
      <c r="A309" s="15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BA309" s="3"/>
      <c r="BB309" t="s">
        <v>372</v>
      </c>
      <c r="BC309" s="3"/>
    </row>
    <row r="310" spans="1:55" ht="15.75" x14ac:dyDescent="0.25">
      <c r="A310" s="15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BA310" s="3"/>
      <c r="BB310" t="s">
        <v>373</v>
      </c>
      <c r="BC310" s="3"/>
    </row>
    <row r="311" spans="1:55" ht="15.75" x14ac:dyDescent="0.25">
      <c r="A311" s="15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BA311" s="3"/>
      <c r="BB311" t="s">
        <v>374</v>
      </c>
      <c r="BC311" s="3"/>
    </row>
    <row r="312" spans="1:55" ht="15.75" x14ac:dyDescent="0.25">
      <c r="A312" s="15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BA312" s="3"/>
      <c r="BB312" t="s">
        <v>375</v>
      </c>
      <c r="BC312" s="3"/>
    </row>
    <row r="313" spans="1:55" ht="15.75" x14ac:dyDescent="0.25">
      <c r="A313" s="15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BA313" s="3"/>
      <c r="BB313" t="s">
        <v>376</v>
      </c>
      <c r="BC313" s="3"/>
    </row>
    <row r="314" spans="1:55" ht="15.75" x14ac:dyDescent="0.25">
      <c r="A314" s="15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BA314" s="3"/>
      <c r="BB314" t="s">
        <v>377</v>
      </c>
      <c r="BC314" s="3"/>
    </row>
    <row r="315" spans="1:55" ht="15.75" x14ac:dyDescent="0.25">
      <c r="A315" s="15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BA315" s="3"/>
      <c r="BB315" t="s">
        <v>378</v>
      </c>
      <c r="BC315" s="3"/>
    </row>
    <row r="316" spans="1:55" ht="15.75" x14ac:dyDescent="0.25">
      <c r="A316" s="15"/>
      <c r="B316" s="16"/>
      <c r="C316" s="16"/>
      <c r="D316" s="16"/>
      <c r="E316" s="16"/>
      <c r="F316" s="16"/>
      <c r="G316" s="18"/>
      <c r="H316" s="18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7"/>
      <c r="BA316" s="3"/>
      <c r="BB316" t="s">
        <v>379</v>
      </c>
      <c r="BC316" s="3"/>
    </row>
    <row r="317" spans="1:55" ht="15.75" x14ac:dyDescent="0.25">
      <c r="A317" s="15"/>
      <c r="B317" s="16"/>
      <c r="C317" s="16"/>
      <c r="D317" s="16"/>
      <c r="E317" s="16"/>
      <c r="F317" s="16"/>
      <c r="G317" s="18"/>
      <c r="H317" s="18"/>
      <c r="I317" s="17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BA317" s="3"/>
      <c r="BB317" t="s">
        <v>380</v>
      </c>
      <c r="BC317" s="3"/>
    </row>
    <row r="318" spans="1:55" ht="15.75" x14ac:dyDescent="0.25">
      <c r="A318" s="15"/>
      <c r="B318" s="16"/>
      <c r="C318" s="16"/>
      <c r="D318" s="16"/>
      <c r="E318" s="16"/>
      <c r="F318" s="16"/>
      <c r="G318" s="18"/>
      <c r="H318" s="18"/>
      <c r="I318" s="17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BA318" s="3"/>
      <c r="BB318" t="s">
        <v>381</v>
      </c>
      <c r="BC318" s="3"/>
    </row>
    <row r="319" spans="1:55" ht="15.75" x14ac:dyDescent="0.25">
      <c r="A319" s="15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BA319" s="3"/>
      <c r="BB319" t="s">
        <v>382</v>
      </c>
      <c r="BC319" s="3"/>
    </row>
    <row r="320" spans="1:55" ht="15.75" x14ac:dyDescent="0.25">
      <c r="A320" s="15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BA320" s="3"/>
      <c r="BB320" t="s">
        <v>383</v>
      </c>
      <c r="BC320" s="3"/>
    </row>
    <row r="321" spans="1:55" ht="15.75" x14ac:dyDescent="0.25">
      <c r="A321" s="15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7"/>
      <c r="BA321" s="3"/>
      <c r="BB321" t="s">
        <v>384</v>
      </c>
      <c r="BC321" s="3"/>
    </row>
    <row r="322" spans="1:55" ht="15.75" x14ac:dyDescent="0.25">
      <c r="A322" s="15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7"/>
      <c r="BA322" s="3"/>
      <c r="BB322" t="s">
        <v>385</v>
      </c>
      <c r="BC322" s="3"/>
    </row>
    <row r="323" spans="1:55" ht="15.75" x14ac:dyDescent="0.25">
      <c r="A323" s="15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BA323" s="3"/>
      <c r="BB323" t="s">
        <v>386</v>
      </c>
      <c r="BC323" s="3"/>
    </row>
    <row r="324" spans="1:55" ht="15.75" x14ac:dyDescent="0.25">
      <c r="A324" s="15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BA324" s="3"/>
      <c r="BB324" t="s">
        <v>387</v>
      </c>
      <c r="BC324" s="3"/>
    </row>
    <row r="325" spans="1:55" ht="15.75" x14ac:dyDescent="0.25">
      <c r="A325" s="15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BA325" s="3"/>
      <c r="BB325" t="s">
        <v>388</v>
      </c>
      <c r="BC325" s="3"/>
    </row>
    <row r="326" spans="1:55" ht="15.75" x14ac:dyDescent="0.25">
      <c r="A326" s="15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BA326" s="3"/>
      <c r="BB326" t="s">
        <v>389</v>
      </c>
      <c r="BC326" s="3"/>
    </row>
    <row r="327" spans="1:55" ht="15.75" x14ac:dyDescent="0.25">
      <c r="A327" s="15"/>
      <c r="B327" s="16"/>
      <c r="C327" s="16"/>
      <c r="D327" s="16"/>
      <c r="E327" s="16"/>
      <c r="F327" s="16"/>
      <c r="G327" s="16"/>
      <c r="H327" s="16"/>
      <c r="I327" s="17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BA327" s="3"/>
      <c r="BB327" t="s">
        <v>390</v>
      </c>
      <c r="BC327" s="3"/>
    </row>
    <row r="328" spans="1:55" ht="15.75" x14ac:dyDescent="0.25">
      <c r="A328" s="15"/>
      <c r="B328" s="16"/>
      <c r="C328" s="16"/>
      <c r="D328" s="16"/>
      <c r="E328" s="16"/>
      <c r="F328" s="16"/>
      <c r="G328" s="16"/>
      <c r="H328" s="16"/>
      <c r="I328" s="17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BA328" s="3"/>
      <c r="BB328" t="s">
        <v>391</v>
      </c>
      <c r="BC328" s="3"/>
    </row>
    <row r="329" spans="1:55" ht="15.75" x14ac:dyDescent="0.25">
      <c r="A329" s="15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BA329" s="3"/>
      <c r="BB329" t="s">
        <v>392</v>
      </c>
      <c r="BC329" s="3"/>
    </row>
    <row r="330" spans="1:55" ht="15.75" x14ac:dyDescent="0.25">
      <c r="A330" s="15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BA330" s="3"/>
      <c r="BB330" t="s">
        <v>393</v>
      </c>
      <c r="BC330" s="3"/>
    </row>
    <row r="331" spans="1:55" ht="15.75" x14ac:dyDescent="0.25">
      <c r="A331" s="15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BA331" s="3"/>
      <c r="BB331" t="s">
        <v>394</v>
      </c>
      <c r="BC331" s="3"/>
    </row>
    <row r="332" spans="1:55" ht="15.75" x14ac:dyDescent="0.25">
      <c r="A332" s="15"/>
      <c r="B332" s="16"/>
      <c r="C332" s="16"/>
      <c r="D332" s="16"/>
      <c r="E332" s="16"/>
      <c r="F332" s="16"/>
      <c r="G332" s="16"/>
      <c r="H332" s="16"/>
      <c r="I332" s="17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7"/>
      <c r="BA332" s="3"/>
      <c r="BB332" t="s">
        <v>395</v>
      </c>
      <c r="BC332" s="3"/>
    </row>
    <row r="333" spans="1:55" ht="15.75" x14ac:dyDescent="0.25">
      <c r="A333" s="15"/>
      <c r="B333" s="16"/>
      <c r="C333" s="16"/>
      <c r="D333" s="16"/>
      <c r="E333" s="16"/>
      <c r="F333" s="16"/>
      <c r="G333" s="16"/>
      <c r="H333" s="16"/>
      <c r="I333" s="17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7"/>
      <c r="BA333" s="3"/>
      <c r="BB333" t="s">
        <v>396</v>
      </c>
      <c r="BC333" s="3"/>
    </row>
    <row r="334" spans="1:55" ht="15.75" x14ac:dyDescent="0.25">
      <c r="A334" s="15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BA334" s="3"/>
      <c r="BB334" t="s">
        <v>397</v>
      </c>
      <c r="BC334" s="3"/>
    </row>
    <row r="335" spans="1:55" ht="15.75" x14ac:dyDescent="0.25">
      <c r="A335" s="15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BA335" s="3"/>
      <c r="BB335" t="s">
        <v>398</v>
      </c>
      <c r="BC335" s="3"/>
    </row>
    <row r="336" spans="1:55" ht="15.75" x14ac:dyDescent="0.25">
      <c r="A336" s="15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BA336" s="3"/>
      <c r="BB336" t="s">
        <v>399</v>
      </c>
      <c r="BC336" s="3"/>
    </row>
    <row r="337" spans="1:55" ht="15.75" x14ac:dyDescent="0.25">
      <c r="A337" s="15"/>
      <c r="B337" s="16"/>
      <c r="C337" s="16"/>
      <c r="D337" s="16"/>
      <c r="E337" s="16"/>
      <c r="F337" s="16"/>
      <c r="G337" s="16"/>
      <c r="H337" s="16"/>
      <c r="I337" s="17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BA337" s="3"/>
      <c r="BB337" t="s">
        <v>400</v>
      </c>
      <c r="BC337" s="3"/>
    </row>
    <row r="338" spans="1:55" ht="15.75" x14ac:dyDescent="0.25">
      <c r="A338" s="15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BA338" s="3"/>
      <c r="BB338" t="s">
        <v>401</v>
      </c>
      <c r="BC338" s="3"/>
    </row>
    <row r="339" spans="1:55" ht="15.75" x14ac:dyDescent="0.25">
      <c r="A339" s="15"/>
      <c r="B339" s="16"/>
      <c r="C339" s="16"/>
      <c r="D339" s="16"/>
      <c r="E339" s="16"/>
      <c r="F339" s="16"/>
      <c r="G339" s="16"/>
      <c r="H339" s="16"/>
      <c r="I339" s="17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7"/>
      <c r="BA339" s="3"/>
      <c r="BB339" t="s">
        <v>402</v>
      </c>
      <c r="BC339" s="3"/>
    </row>
    <row r="340" spans="1:55" ht="15.75" x14ac:dyDescent="0.25">
      <c r="A340" s="15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BA340" s="3"/>
      <c r="BB340" t="s">
        <v>403</v>
      </c>
      <c r="BC340" s="3"/>
    </row>
    <row r="341" spans="1:55" ht="15.75" x14ac:dyDescent="0.25">
      <c r="A341" s="15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BA341" s="3"/>
      <c r="BB341" t="s">
        <v>404</v>
      </c>
      <c r="BC341" s="3"/>
    </row>
    <row r="342" spans="1:55" ht="15.75" x14ac:dyDescent="0.25">
      <c r="A342" s="15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BA342" s="3"/>
      <c r="BB342" t="s">
        <v>405</v>
      </c>
      <c r="BC342" s="3"/>
    </row>
    <row r="343" spans="1:55" ht="15.75" x14ac:dyDescent="0.25">
      <c r="A343" s="15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BA343" s="3"/>
      <c r="BB343" t="s">
        <v>406</v>
      </c>
      <c r="BC343" s="3"/>
    </row>
    <row r="344" spans="1:55" ht="15.75" x14ac:dyDescent="0.25">
      <c r="A344" s="15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BA344" s="3"/>
      <c r="BB344" t="s">
        <v>407</v>
      </c>
      <c r="BC344" s="3"/>
    </row>
    <row r="345" spans="1:55" ht="15.75" x14ac:dyDescent="0.25">
      <c r="A345" s="15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BA345" s="3"/>
      <c r="BB345" t="s">
        <v>408</v>
      </c>
      <c r="BC345" s="3"/>
    </row>
    <row r="346" spans="1:55" ht="15.75" x14ac:dyDescent="0.25">
      <c r="A346" s="15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BA346" s="3"/>
      <c r="BB346" t="s">
        <v>409</v>
      </c>
      <c r="BC346" s="3"/>
    </row>
    <row r="347" spans="1:55" ht="15.75" x14ac:dyDescent="0.25">
      <c r="A347" s="15"/>
      <c r="B347" s="16"/>
      <c r="C347" s="16"/>
      <c r="D347" s="16"/>
      <c r="E347" s="16"/>
      <c r="F347" s="16"/>
      <c r="G347" s="16"/>
      <c r="H347" s="16"/>
      <c r="I347" s="17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BA347" s="3"/>
      <c r="BB347" t="s">
        <v>410</v>
      </c>
      <c r="BC347" s="3"/>
    </row>
    <row r="348" spans="1:55" ht="15.75" x14ac:dyDescent="0.25">
      <c r="A348" s="15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BA348" s="3"/>
      <c r="BB348" t="s">
        <v>411</v>
      </c>
      <c r="BC348" s="3"/>
    </row>
    <row r="349" spans="1:55" ht="15.75" x14ac:dyDescent="0.25">
      <c r="A349" s="15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BA349" s="3"/>
      <c r="BB349" t="s">
        <v>412</v>
      </c>
      <c r="BC349" s="3"/>
    </row>
    <row r="350" spans="1:55" ht="15.75" x14ac:dyDescent="0.25">
      <c r="A350" s="15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BA350" s="3"/>
      <c r="BB350" t="s">
        <v>413</v>
      </c>
      <c r="BC350" s="3"/>
    </row>
    <row r="351" spans="1:55" ht="15.75" x14ac:dyDescent="0.25">
      <c r="A351" s="15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BA351" s="3"/>
      <c r="BB351" t="s">
        <v>414</v>
      </c>
      <c r="BC351" s="3"/>
    </row>
    <row r="352" spans="1:55" ht="15.75" x14ac:dyDescent="0.25">
      <c r="A352" s="15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BA352" s="3"/>
      <c r="BB352" t="s">
        <v>415</v>
      </c>
      <c r="BC352" s="3"/>
    </row>
    <row r="353" spans="1:55" ht="15.75" x14ac:dyDescent="0.25">
      <c r="A353" s="15"/>
      <c r="B353" s="16"/>
      <c r="C353" s="16"/>
      <c r="D353" s="16"/>
      <c r="E353" s="16"/>
      <c r="F353" s="16"/>
      <c r="G353" s="16"/>
      <c r="H353" s="16"/>
      <c r="I353" s="17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BA353" s="3"/>
      <c r="BB353" t="s">
        <v>416</v>
      </c>
      <c r="BC353" s="3"/>
    </row>
    <row r="354" spans="1:55" ht="15.75" x14ac:dyDescent="0.25">
      <c r="A354" s="15"/>
      <c r="B354" s="16"/>
      <c r="C354" s="16"/>
      <c r="D354" s="16"/>
      <c r="E354" s="16"/>
      <c r="F354" s="16"/>
      <c r="G354" s="16"/>
      <c r="H354" s="16"/>
      <c r="I354" s="17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BA354" s="3"/>
      <c r="BB354" t="s">
        <v>417</v>
      </c>
      <c r="BC354" s="3"/>
    </row>
    <row r="355" spans="1:55" ht="15.75" x14ac:dyDescent="0.25">
      <c r="A355" s="15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BA355" s="3"/>
      <c r="BB355" t="s">
        <v>418</v>
      </c>
      <c r="BC355" s="3"/>
    </row>
    <row r="356" spans="1:55" ht="15.75" x14ac:dyDescent="0.25">
      <c r="A356" s="15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BA356" s="3"/>
      <c r="BB356" t="s">
        <v>419</v>
      </c>
      <c r="BC356" s="3"/>
    </row>
    <row r="357" spans="1:55" ht="15.75" x14ac:dyDescent="0.25">
      <c r="A357" s="15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BA357" s="3"/>
      <c r="BB357" t="s">
        <v>420</v>
      </c>
      <c r="BC357" s="3"/>
    </row>
    <row r="358" spans="1:55" ht="15.75" x14ac:dyDescent="0.25">
      <c r="A358" s="15"/>
      <c r="B358" s="16"/>
      <c r="C358" s="16"/>
      <c r="D358" s="16"/>
      <c r="E358" s="16"/>
      <c r="F358" s="16"/>
      <c r="G358" s="16"/>
      <c r="H358" s="16"/>
      <c r="I358" s="32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BA358" s="3"/>
      <c r="BB358" t="s">
        <v>421</v>
      </c>
      <c r="BC358" s="3"/>
    </row>
    <row r="359" spans="1:55" ht="15.75" x14ac:dyDescent="0.25">
      <c r="A359" s="15"/>
      <c r="B359" s="16"/>
      <c r="C359" s="16"/>
      <c r="D359" s="16"/>
      <c r="E359" s="16"/>
      <c r="F359" s="16"/>
      <c r="G359" s="16"/>
      <c r="H359" s="16"/>
      <c r="I359" s="32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BA359" s="3"/>
      <c r="BB359" t="s">
        <v>422</v>
      </c>
      <c r="BC359" s="3"/>
    </row>
    <row r="360" spans="1:55" ht="15.75" x14ac:dyDescent="0.25">
      <c r="A360" s="15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7"/>
      <c r="BA360" s="3"/>
      <c r="BB360" t="s">
        <v>423</v>
      </c>
      <c r="BC360" s="3"/>
    </row>
    <row r="361" spans="1:55" ht="15.75" x14ac:dyDescent="0.25">
      <c r="A361" s="15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BA361" s="3"/>
      <c r="BB361" t="s">
        <v>424</v>
      </c>
      <c r="BC361" s="3"/>
    </row>
    <row r="362" spans="1:55" ht="15.75" x14ac:dyDescent="0.25">
      <c r="A362" s="15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BA362" s="3"/>
      <c r="BB362" t="s">
        <v>425</v>
      </c>
      <c r="BC362" s="3"/>
    </row>
    <row r="363" spans="1:55" ht="15.75" x14ac:dyDescent="0.25">
      <c r="A363" s="15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BA363" s="3"/>
      <c r="BB363" t="s">
        <v>426</v>
      </c>
      <c r="BC363" s="3"/>
    </row>
    <row r="364" spans="1:55" ht="15.75" x14ac:dyDescent="0.25">
      <c r="A364" s="15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BA364" s="3"/>
      <c r="BB364" t="s">
        <v>427</v>
      </c>
      <c r="BC364" s="3"/>
    </row>
    <row r="365" spans="1:55" ht="15.75" x14ac:dyDescent="0.25">
      <c r="A365" s="15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BA365" s="3"/>
      <c r="BB365" t="s">
        <v>428</v>
      </c>
      <c r="BC365" s="3"/>
    </row>
    <row r="366" spans="1:55" ht="15.75" x14ac:dyDescent="0.25">
      <c r="A366" s="15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7"/>
      <c r="BA366" s="3"/>
      <c r="BB366" t="s">
        <v>429</v>
      </c>
      <c r="BC366" s="3"/>
    </row>
    <row r="367" spans="1:55" ht="15.75" x14ac:dyDescent="0.25">
      <c r="A367" s="15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7"/>
      <c r="BA367" s="3"/>
      <c r="BB367" t="s">
        <v>430</v>
      </c>
      <c r="BC367" s="3"/>
    </row>
    <row r="368" spans="1:55" ht="15.75" x14ac:dyDescent="0.25">
      <c r="A368" s="15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BA368" s="3"/>
      <c r="BB368" t="s">
        <v>431</v>
      </c>
      <c r="BC368" s="3"/>
    </row>
    <row r="369" spans="1:55" ht="15.75" x14ac:dyDescent="0.25">
      <c r="A369" s="15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BA369" s="3"/>
      <c r="BB369" t="s">
        <v>432</v>
      </c>
      <c r="BC369" s="3"/>
    </row>
    <row r="370" spans="1:55" ht="15.75" x14ac:dyDescent="0.25">
      <c r="A370" s="15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BA370" s="3"/>
      <c r="BB370" t="s">
        <v>433</v>
      </c>
      <c r="BC370" s="3"/>
    </row>
    <row r="371" spans="1:55" ht="15.75" x14ac:dyDescent="0.25">
      <c r="A371" s="15"/>
      <c r="B371" s="16"/>
      <c r="C371" s="16"/>
      <c r="D371" s="16"/>
      <c r="E371" s="16"/>
      <c r="F371" s="16"/>
      <c r="G371" s="16"/>
      <c r="H371" s="16"/>
      <c r="I371" s="19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BA371" s="3"/>
      <c r="BB371" t="s">
        <v>434</v>
      </c>
      <c r="BC371" s="3"/>
    </row>
    <row r="372" spans="1:55" ht="15.75" x14ac:dyDescent="0.25">
      <c r="A372" s="15"/>
      <c r="B372" s="16"/>
      <c r="C372" s="16"/>
      <c r="D372" s="16"/>
      <c r="E372" s="16"/>
      <c r="F372" s="16"/>
      <c r="G372" s="16"/>
      <c r="H372" s="16"/>
      <c r="I372" s="17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BA372" s="3"/>
      <c r="BB372" t="s">
        <v>435</v>
      </c>
      <c r="BC372" s="3"/>
    </row>
    <row r="373" spans="1:55" ht="15.75" x14ac:dyDescent="0.25">
      <c r="A373" s="15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BA373" s="3"/>
      <c r="BB373" t="s">
        <v>436</v>
      </c>
      <c r="BC373" s="3"/>
    </row>
    <row r="374" spans="1:55" ht="15.75" x14ac:dyDescent="0.25">
      <c r="A374" s="15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BA374" s="3"/>
      <c r="BB374" t="s">
        <v>437</v>
      </c>
      <c r="BC374" s="3"/>
    </row>
    <row r="375" spans="1:55" ht="15.75" x14ac:dyDescent="0.25">
      <c r="A375" s="15"/>
      <c r="B375" s="16"/>
      <c r="C375" s="16"/>
      <c r="D375" s="16"/>
      <c r="E375" s="16"/>
      <c r="F375" s="16"/>
      <c r="G375" s="16"/>
      <c r="H375" s="16"/>
      <c r="I375" s="17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BA375" s="3"/>
      <c r="BB375" t="s">
        <v>438</v>
      </c>
      <c r="BC375" s="3"/>
    </row>
    <row r="376" spans="1:55" ht="15.75" x14ac:dyDescent="0.25">
      <c r="A376" s="15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BA376" s="3"/>
      <c r="BB376" t="s">
        <v>439</v>
      </c>
      <c r="BC376" s="3"/>
    </row>
    <row r="377" spans="1:55" ht="15.75" x14ac:dyDescent="0.25">
      <c r="A377" s="15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BA377" s="3"/>
      <c r="BB377" t="s">
        <v>440</v>
      </c>
      <c r="BC377" s="3"/>
    </row>
    <row r="378" spans="1:55" ht="15.75" x14ac:dyDescent="0.25">
      <c r="A378" s="15"/>
      <c r="B378" s="16"/>
      <c r="C378" s="16"/>
      <c r="D378" s="16"/>
      <c r="E378" s="16"/>
      <c r="F378" s="16"/>
      <c r="G378" s="16"/>
      <c r="H378" s="16"/>
      <c r="I378" s="17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BA378" s="3"/>
      <c r="BB378" t="s">
        <v>441</v>
      </c>
      <c r="BC378" s="3"/>
    </row>
    <row r="379" spans="1:55" ht="15.75" x14ac:dyDescent="0.25">
      <c r="A379" s="15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BA379" s="3"/>
      <c r="BB379" t="s">
        <v>442</v>
      </c>
      <c r="BC379" s="3"/>
    </row>
    <row r="380" spans="1:55" ht="15.75" x14ac:dyDescent="0.25">
      <c r="A380" s="15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BA380" s="3"/>
      <c r="BB380" t="s">
        <v>443</v>
      </c>
      <c r="BC380" s="3"/>
    </row>
    <row r="381" spans="1:55" ht="15.75" x14ac:dyDescent="0.25">
      <c r="A381" s="15"/>
      <c r="B381" s="16"/>
      <c r="C381" s="16"/>
      <c r="D381" s="16"/>
      <c r="E381" s="16"/>
      <c r="F381" s="16"/>
      <c r="G381" s="16"/>
      <c r="H381" s="16"/>
      <c r="I381" s="17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BA381" s="3"/>
      <c r="BB381" t="s">
        <v>444</v>
      </c>
      <c r="BC381" s="3"/>
    </row>
    <row r="382" spans="1:55" ht="15.75" x14ac:dyDescent="0.25">
      <c r="A382" s="15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BA382" s="3"/>
      <c r="BB382" t="s">
        <v>445</v>
      </c>
      <c r="BC382" s="3"/>
    </row>
    <row r="383" spans="1:55" ht="15.75" x14ac:dyDescent="0.25">
      <c r="A383" s="15"/>
      <c r="B383" s="16"/>
      <c r="C383" s="16"/>
      <c r="D383" s="16"/>
      <c r="E383" s="16"/>
      <c r="F383" s="16"/>
      <c r="G383" s="16"/>
      <c r="H383" s="16"/>
      <c r="I383" s="19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BA383" s="3"/>
      <c r="BB383" t="s">
        <v>446</v>
      </c>
      <c r="BC383" s="3"/>
    </row>
    <row r="384" spans="1:55" ht="15.75" x14ac:dyDescent="0.25">
      <c r="A384" s="15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BA384" s="3"/>
      <c r="BB384" t="s">
        <v>447</v>
      </c>
      <c r="BC384" s="3"/>
    </row>
    <row r="385" spans="1:55" ht="15.75" x14ac:dyDescent="0.25">
      <c r="A385" s="15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BA385" s="3"/>
      <c r="BB385" t="s">
        <v>448</v>
      </c>
      <c r="BC385" s="3"/>
    </row>
    <row r="386" spans="1:55" ht="15.75" x14ac:dyDescent="0.25">
      <c r="A386" s="15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BA386" s="3"/>
      <c r="BB386" t="s">
        <v>449</v>
      </c>
      <c r="BC386" s="3"/>
    </row>
    <row r="387" spans="1:55" ht="15.75" x14ac:dyDescent="0.25">
      <c r="A387" s="15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BA387" s="3"/>
      <c r="BB387" t="s">
        <v>450</v>
      </c>
      <c r="BC387" s="3"/>
    </row>
    <row r="388" spans="1:55" ht="15.75" x14ac:dyDescent="0.25">
      <c r="A388" s="15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BA388" s="3"/>
      <c r="BB388" t="s">
        <v>451</v>
      </c>
      <c r="BC388" s="3"/>
    </row>
    <row r="389" spans="1:55" ht="15.75" x14ac:dyDescent="0.25">
      <c r="A389" s="15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BA389" s="3"/>
      <c r="BB389" t="s">
        <v>452</v>
      </c>
      <c r="BC389" s="3"/>
    </row>
    <row r="390" spans="1:55" ht="15.75" x14ac:dyDescent="0.25">
      <c r="A390" s="15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BA390" s="3"/>
      <c r="BB390" t="s">
        <v>453</v>
      </c>
      <c r="BC390" s="3"/>
    </row>
    <row r="391" spans="1:55" ht="15.75" x14ac:dyDescent="0.25">
      <c r="A391" s="15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BA391" s="3"/>
      <c r="BB391" t="s">
        <v>454</v>
      </c>
      <c r="BC391" s="3"/>
    </row>
    <row r="392" spans="1:55" ht="15.75" x14ac:dyDescent="0.25">
      <c r="A392" s="15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BA392" s="3"/>
      <c r="BB392" t="s">
        <v>455</v>
      </c>
      <c r="BC392" s="3"/>
    </row>
    <row r="393" spans="1:55" ht="15.75" x14ac:dyDescent="0.25">
      <c r="A393" s="15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BA393" s="3"/>
      <c r="BB393" t="s">
        <v>456</v>
      </c>
      <c r="BC393" s="3"/>
    </row>
    <row r="394" spans="1:55" ht="15.75" x14ac:dyDescent="0.25">
      <c r="A394" s="15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BA394" s="3"/>
      <c r="BB394" t="s">
        <v>457</v>
      </c>
      <c r="BC394" s="3"/>
    </row>
    <row r="395" spans="1:55" ht="15.75" x14ac:dyDescent="0.25">
      <c r="A395" s="15"/>
      <c r="B395" s="16"/>
      <c r="C395" s="16"/>
      <c r="D395" s="16"/>
      <c r="E395" s="16"/>
      <c r="F395" s="16"/>
      <c r="G395" s="16"/>
      <c r="H395" s="16"/>
      <c r="I395" s="17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BA395" s="3"/>
      <c r="BB395" t="s">
        <v>458</v>
      </c>
      <c r="BC395" s="3"/>
    </row>
    <row r="396" spans="1:55" ht="15.75" x14ac:dyDescent="0.25">
      <c r="A396" s="15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BA396" s="3"/>
      <c r="BB396" t="s">
        <v>459</v>
      </c>
      <c r="BC396" s="3"/>
    </row>
    <row r="397" spans="1:55" ht="15.75" x14ac:dyDescent="0.25">
      <c r="A397" s="15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BA397" s="3"/>
      <c r="BB397" t="s">
        <v>460</v>
      </c>
      <c r="BC397" s="3"/>
    </row>
    <row r="398" spans="1:55" ht="15.75" x14ac:dyDescent="0.25">
      <c r="A398" s="15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BA398" s="3"/>
      <c r="BB398" t="s">
        <v>461</v>
      </c>
      <c r="BC398" s="3"/>
    </row>
    <row r="399" spans="1:55" ht="15.75" x14ac:dyDescent="0.25">
      <c r="A399" s="15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BA399" s="3"/>
      <c r="BB399" t="s">
        <v>462</v>
      </c>
      <c r="BC399" s="3"/>
    </row>
    <row r="400" spans="1:55" ht="15.75" x14ac:dyDescent="0.25">
      <c r="A400" s="15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BA400" s="3"/>
      <c r="BB400" t="s">
        <v>463</v>
      </c>
      <c r="BC400" s="3"/>
    </row>
    <row r="401" spans="1:55" ht="15.75" x14ac:dyDescent="0.25">
      <c r="A401" s="15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BA401" s="3"/>
      <c r="BB401" t="s">
        <v>464</v>
      </c>
      <c r="BC401" s="3"/>
    </row>
    <row r="402" spans="1:55" ht="15.75" x14ac:dyDescent="0.25">
      <c r="A402" s="15"/>
      <c r="B402" s="16"/>
      <c r="C402" s="16"/>
      <c r="D402" s="16"/>
      <c r="E402" s="16"/>
      <c r="F402" s="16"/>
      <c r="G402" s="16"/>
      <c r="H402" s="16"/>
      <c r="I402" s="17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BA402" s="3"/>
      <c r="BB402" t="s">
        <v>465</v>
      </c>
      <c r="BC402" s="3"/>
    </row>
    <row r="403" spans="1:55" ht="15.75" x14ac:dyDescent="0.25">
      <c r="A403" s="15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BA403" s="3"/>
      <c r="BB403" t="s">
        <v>466</v>
      </c>
      <c r="BC403" s="3"/>
    </row>
    <row r="404" spans="1:55" ht="15.75" x14ac:dyDescent="0.25">
      <c r="A404" s="15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BA404" s="3"/>
      <c r="BB404" t="s">
        <v>467</v>
      </c>
      <c r="BC404" s="3"/>
    </row>
    <row r="405" spans="1:55" ht="15.75" x14ac:dyDescent="0.25">
      <c r="A405" s="15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BA405" s="3"/>
      <c r="BB405" t="s">
        <v>468</v>
      </c>
      <c r="BC405" s="3"/>
    </row>
    <row r="406" spans="1:55" ht="15.75" x14ac:dyDescent="0.25">
      <c r="A406" s="15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21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BA406" s="3"/>
      <c r="BB406" t="s">
        <v>469</v>
      </c>
      <c r="BC406" s="3"/>
    </row>
    <row r="407" spans="1:55" ht="15.75" x14ac:dyDescent="0.25">
      <c r="A407" s="15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BA407" s="3"/>
      <c r="BB407" t="s">
        <v>470</v>
      </c>
      <c r="BC407" s="3"/>
    </row>
    <row r="408" spans="1:55" ht="15.75" x14ac:dyDescent="0.25">
      <c r="A408" s="15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BA408" s="3"/>
      <c r="BB408" t="s">
        <v>471</v>
      </c>
      <c r="BC408" s="3"/>
    </row>
    <row r="409" spans="1:55" ht="15.75" x14ac:dyDescent="0.25">
      <c r="A409" s="15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BA409" s="3"/>
      <c r="BB409" t="s">
        <v>472</v>
      </c>
      <c r="BC409" s="3"/>
    </row>
    <row r="410" spans="1:55" ht="15.75" x14ac:dyDescent="0.25">
      <c r="A410" s="15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BA410" s="3"/>
      <c r="BB410" t="s">
        <v>473</v>
      </c>
      <c r="BC410" s="3"/>
    </row>
    <row r="411" spans="1:55" ht="15.75" x14ac:dyDescent="0.25">
      <c r="A411" s="15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BA411" s="3"/>
      <c r="BB411" t="s">
        <v>474</v>
      </c>
      <c r="BC411" s="3"/>
    </row>
    <row r="412" spans="1:55" ht="15.75" x14ac:dyDescent="0.25">
      <c r="A412" s="15"/>
      <c r="B412" s="16"/>
      <c r="C412" s="16"/>
      <c r="D412" s="16"/>
      <c r="E412" s="16"/>
      <c r="F412" s="16"/>
      <c r="G412" s="16"/>
      <c r="H412" s="16"/>
      <c r="I412" s="17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BA412" s="3"/>
      <c r="BB412" t="s">
        <v>475</v>
      </c>
      <c r="BC412" s="3"/>
    </row>
    <row r="413" spans="1:55" ht="15.75" x14ac:dyDescent="0.25">
      <c r="A413" s="15"/>
      <c r="B413" s="16"/>
      <c r="C413" s="16"/>
      <c r="D413" s="16"/>
      <c r="E413" s="16"/>
      <c r="F413" s="16"/>
      <c r="G413" s="16"/>
      <c r="H413" s="16"/>
      <c r="I413" s="17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BA413" s="3"/>
      <c r="BB413" t="s">
        <v>476</v>
      </c>
      <c r="BC413" s="3"/>
    </row>
    <row r="414" spans="1:55" ht="15.75" x14ac:dyDescent="0.25">
      <c r="A414" s="15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BA414" s="3"/>
      <c r="BB414" t="s">
        <v>477</v>
      </c>
      <c r="BC414" s="3"/>
    </row>
    <row r="415" spans="1:55" ht="15.75" x14ac:dyDescent="0.25">
      <c r="A415" s="15"/>
      <c r="B415" s="16"/>
      <c r="C415" s="16"/>
      <c r="D415" s="16"/>
      <c r="E415" s="16"/>
      <c r="F415" s="16"/>
      <c r="G415" s="16"/>
      <c r="H415" s="16"/>
      <c r="I415" s="17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BA415" s="3"/>
      <c r="BB415" t="s">
        <v>478</v>
      </c>
      <c r="BC415" s="3"/>
    </row>
    <row r="416" spans="1:55" ht="15.75" x14ac:dyDescent="0.25">
      <c r="A416" s="15"/>
      <c r="B416" s="16"/>
      <c r="C416" s="16"/>
      <c r="D416" s="16"/>
      <c r="E416" s="16"/>
      <c r="F416" s="16"/>
      <c r="G416" s="16"/>
      <c r="H416" s="16"/>
      <c r="I416" s="19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BA416" s="3"/>
      <c r="BB416" t="s">
        <v>479</v>
      </c>
      <c r="BC416" s="3"/>
    </row>
    <row r="417" spans="1:55" ht="15.75" x14ac:dyDescent="0.25">
      <c r="A417" s="15"/>
      <c r="B417" s="16"/>
      <c r="C417" s="16"/>
      <c r="D417" s="16"/>
      <c r="E417" s="16"/>
      <c r="F417" s="16"/>
      <c r="G417" s="16"/>
      <c r="H417" s="16"/>
      <c r="I417" s="17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BA417" s="3"/>
      <c r="BB417" t="s">
        <v>480</v>
      </c>
      <c r="BC417" s="3"/>
    </row>
    <row r="418" spans="1:55" ht="15.75" x14ac:dyDescent="0.25">
      <c r="A418" s="15"/>
      <c r="B418" s="16"/>
      <c r="C418" s="16"/>
      <c r="D418" s="16"/>
      <c r="E418" s="16"/>
      <c r="F418" s="16"/>
      <c r="G418" s="16"/>
      <c r="H418" s="16"/>
      <c r="I418" s="17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BA418" s="3"/>
      <c r="BB418" t="s">
        <v>481</v>
      </c>
      <c r="BC418" s="3"/>
    </row>
    <row r="419" spans="1:55" ht="15.75" x14ac:dyDescent="0.25">
      <c r="A419" s="15"/>
      <c r="B419" s="16"/>
      <c r="C419" s="16"/>
      <c r="D419" s="16"/>
      <c r="E419" s="16"/>
      <c r="F419" s="16"/>
      <c r="G419" s="16"/>
      <c r="H419" s="16"/>
      <c r="I419" s="19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BA419" s="3"/>
      <c r="BB419" t="s">
        <v>482</v>
      </c>
      <c r="BC419" s="3"/>
    </row>
    <row r="420" spans="1:55" ht="15.75" x14ac:dyDescent="0.25">
      <c r="A420" s="15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BA420" s="3"/>
      <c r="BB420" t="s">
        <v>483</v>
      </c>
      <c r="BC420" s="3"/>
    </row>
    <row r="421" spans="1:55" ht="15.75" x14ac:dyDescent="0.25">
      <c r="A421" s="15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BA421" s="3"/>
      <c r="BB421" t="s">
        <v>484</v>
      </c>
      <c r="BC421" s="3"/>
    </row>
    <row r="422" spans="1:55" ht="15.75" x14ac:dyDescent="0.25">
      <c r="A422" s="15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BA422" s="3"/>
      <c r="BB422" t="s">
        <v>485</v>
      </c>
      <c r="BC422" s="3"/>
    </row>
    <row r="423" spans="1:55" ht="15.75" x14ac:dyDescent="0.25">
      <c r="A423" s="15"/>
      <c r="B423" s="26"/>
      <c r="C423" s="26"/>
      <c r="D423" s="16"/>
      <c r="E423" s="27"/>
      <c r="F423" s="28"/>
      <c r="G423" s="28"/>
      <c r="H423" s="28"/>
      <c r="I423" s="27"/>
      <c r="J423" s="29"/>
      <c r="K423" s="27"/>
      <c r="L423" s="30"/>
      <c r="M423" s="16"/>
      <c r="N423" s="31"/>
      <c r="O423" s="16"/>
      <c r="P423" s="16"/>
      <c r="Q423" s="16"/>
      <c r="R423" s="16"/>
      <c r="S423" s="16"/>
      <c r="T423" s="16"/>
      <c r="U423" s="16"/>
      <c r="V423" s="16"/>
      <c r="W423" s="17"/>
      <c r="BA423" s="3"/>
      <c r="BB423" t="s">
        <v>486</v>
      </c>
      <c r="BC423" s="3"/>
    </row>
    <row r="424" spans="1:55" ht="15.75" x14ac:dyDescent="0.25">
      <c r="A424" s="15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BA424" s="3"/>
      <c r="BB424" t="s">
        <v>487</v>
      </c>
      <c r="BC424" s="3"/>
    </row>
    <row r="425" spans="1:55" ht="15.75" x14ac:dyDescent="0.25">
      <c r="A425" s="15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BA425" s="3"/>
      <c r="BB425" t="s">
        <v>488</v>
      </c>
      <c r="BC425" s="3"/>
    </row>
    <row r="426" spans="1:55" ht="15.75" x14ac:dyDescent="0.25">
      <c r="A426" s="15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BA426" s="3"/>
      <c r="BB426" t="s">
        <v>489</v>
      </c>
      <c r="BC426" s="3"/>
    </row>
    <row r="427" spans="1:55" ht="15.75" x14ac:dyDescent="0.25">
      <c r="A427" s="15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BA427" s="3"/>
      <c r="BB427" t="s">
        <v>490</v>
      </c>
      <c r="BC427" s="3"/>
    </row>
    <row r="428" spans="1:55" ht="15.75" x14ac:dyDescent="0.25">
      <c r="A428" s="15"/>
      <c r="B428" s="16"/>
      <c r="C428" s="16"/>
      <c r="D428" s="16"/>
      <c r="E428" s="16"/>
      <c r="F428" s="16"/>
      <c r="G428" s="16"/>
      <c r="H428" s="16"/>
      <c r="I428" s="32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BA428" s="3"/>
      <c r="BB428" t="s">
        <v>491</v>
      </c>
      <c r="BC428" s="3"/>
    </row>
    <row r="429" spans="1:55" ht="15.75" x14ac:dyDescent="0.25">
      <c r="A429" s="15"/>
      <c r="B429" s="16"/>
      <c r="C429" s="16"/>
      <c r="D429" s="16"/>
      <c r="E429" s="16"/>
      <c r="F429" s="16"/>
      <c r="G429" s="16"/>
      <c r="H429" s="16"/>
      <c r="I429" s="32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BA429" s="3"/>
      <c r="BB429" t="s">
        <v>492</v>
      </c>
      <c r="BC429" s="3"/>
    </row>
    <row r="430" spans="1:55" ht="15.75" x14ac:dyDescent="0.25">
      <c r="A430" s="15"/>
      <c r="B430" s="16"/>
      <c r="C430" s="16"/>
      <c r="D430" s="16"/>
      <c r="E430" s="16"/>
      <c r="F430" s="16"/>
      <c r="G430" s="16"/>
      <c r="H430" s="16"/>
      <c r="I430" s="32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BA430" s="3"/>
      <c r="BB430" t="s">
        <v>493</v>
      </c>
      <c r="BC430" s="3"/>
    </row>
    <row r="431" spans="1:55" ht="15.75" x14ac:dyDescent="0.25">
      <c r="A431" s="15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BA431" s="3"/>
      <c r="BB431" t="s">
        <v>494</v>
      </c>
      <c r="BC431" s="3"/>
    </row>
    <row r="432" spans="1:55" ht="15.75" x14ac:dyDescent="0.25">
      <c r="A432" s="15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BA432" s="3"/>
      <c r="BB432" t="s">
        <v>495</v>
      </c>
      <c r="BC432" s="3"/>
    </row>
    <row r="433" spans="1:55" ht="15.75" x14ac:dyDescent="0.25">
      <c r="A433" s="15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7"/>
      <c r="BA433" s="3"/>
      <c r="BB433" t="s">
        <v>496</v>
      </c>
      <c r="BC433" s="3"/>
    </row>
    <row r="434" spans="1:55" ht="15.75" x14ac:dyDescent="0.25">
      <c r="A434" s="15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BA434" s="3"/>
      <c r="BB434" t="s">
        <v>497</v>
      </c>
      <c r="BC434" s="3"/>
    </row>
    <row r="435" spans="1:55" ht="15.75" x14ac:dyDescent="0.25">
      <c r="A435" s="15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BA435" s="3"/>
      <c r="BB435" t="s">
        <v>498</v>
      </c>
      <c r="BC435" s="3"/>
    </row>
    <row r="436" spans="1:55" ht="15.75" x14ac:dyDescent="0.25">
      <c r="A436" s="15"/>
      <c r="B436" s="16"/>
      <c r="C436" s="16"/>
      <c r="D436" s="16"/>
      <c r="E436" s="16"/>
      <c r="F436" s="16"/>
      <c r="G436" s="16"/>
      <c r="H436" s="16"/>
      <c r="I436" s="17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BA436" s="3"/>
      <c r="BB436" t="s">
        <v>499</v>
      </c>
      <c r="BC436" s="3"/>
    </row>
    <row r="437" spans="1:55" ht="15.75" x14ac:dyDescent="0.25">
      <c r="A437" s="15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BA437" s="3"/>
      <c r="BB437" t="s">
        <v>500</v>
      </c>
      <c r="BC437" s="3"/>
    </row>
    <row r="438" spans="1:55" ht="15.75" x14ac:dyDescent="0.25">
      <c r="A438" s="15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BA438" s="3"/>
      <c r="BB438" t="s">
        <v>501</v>
      </c>
      <c r="BC438" s="3"/>
    </row>
    <row r="439" spans="1:55" ht="15.75" x14ac:dyDescent="0.25">
      <c r="A439" s="15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BA439" s="3"/>
      <c r="BB439" t="s">
        <v>502</v>
      </c>
      <c r="BC439" s="3"/>
    </row>
    <row r="440" spans="1:55" ht="15.75" x14ac:dyDescent="0.25">
      <c r="A440" s="15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BA440" s="3"/>
      <c r="BB440" t="s">
        <v>503</v>
      </c>
      <c r="BC440" s="3"/>
    </row>
    <row r="441" spans="1:55" ht="15.75" x14ac:dyDescent="0.25">
      <c r="A441" s="15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BA441" s="3"/>
      <c r="BB441" t="s">
        <v>504</v>
      </c>
      <c r="BC441" s="3"/>
    </row>
    <row r="442" spans="1:55" ht="15.75" x14ac:dyDescent="0.25">
      <c r="A442" s="15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BA442" s="3"/>
      <c r="BB442" t="s">
        <v>505</v>
      </c>
      <c r="BC442" s="3"/>
    </row>
    <row r="443" spans="1:55" ht="15.75" x14ac:dyDescent="0.25">
      <c r="A443" s="15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BA443" s="3"/>
      <c r="BB443" t="s">
        <v>506</v>
      </c>
      <c r="BC443" s="3"/>
    </row>
    <row r="444" spans="1:55" ht="15.75" x14ac:dyDescent="0.25">
      <c r="A444" s="15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BA444" s="3"/>
      <c r="BB444" t="s">
        <v>507</v>
      </c>
      <c r="BC444" s="3"/>
    </row>
    <row r="445" spans="1:55" ht="15.75" x14ac:dyDescent="0.25">
      <c r="A445" s="15"/>
      <c r="B445" s="16"/>
      <c r="C445" s="16"/>
      <c r="D445" s="16"/>
      <c r="E445" s="16"/>
      <c r="F445" s="16"/>
      <c r="G445" s="16"/>
      <c r="H445" s="16"/>
      <c r="I445" s="17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BA445" s="3"/>
      <c r="BB445" t="s">
        <v>508</v>
      </c>
      <c r="BC445" s="3"/>
    </row>
    <row r="446" spans="1:55" ht="15.75" x14ac:dyDescent="0.25">
      <c r="A446" s="15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BA446" s="3"/>
      <c r="BB446" t="s">
        <v>509</v>
      </c>
      <c r="BC446" s="3"/>
    </row>
    <row r="447" spans="1:55" ht="15.75" x14ac:dyDescent="0.25">
      <c r="A447" s="15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BA447" s="3"/>
      <c r="BB447" t="s">
        <v>510</v>
      </c>
      <c r="BC447" s="3"/>
    </row>
    <row r="448" spans="1:55" ht="15.75" x14ac:dyDescent="0.25">
      <c r="A448" s="15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BA448" s="3"/>
      <c r="BB448" t="s">
        <v>511</v>
      </c>
      <c r="BC448" s="3"/>
    </row>
    <row r="449" spans="1:55" ht="15.75" x14ac:dyDescent="0.25">
      <c r="A449" s="15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BA449" s="3"/>
      <c r="BB449" t="s">
        <v>512</v>
      </c>
      <c r="BC449" s="3"/>
    </row>
    <row r="450" spans="1:55" ht="15.75" x14ac:dyDescent="0.25">
      <c r="A450" s="15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BA450" s="3"/>
      <c r="BB450" t="s">
        <v>513</v>
      </c>
      <c r="BC450" s="3"/>
    </row>
    <row r="451" spans="1:55" ht="15.75" x14ac:dyDescent="0.25">
      <c r="A451" s="15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BA451" s="3"/>
      <c r="BB451" t="s">
        <v>514</v>
      </c>
      <c r="BC451" s="3"/>
    </row>
    <row r="452" spans="1:55" ht="15.75" x14ac:dyDescent="0.25">
      <c r="A452" s="15"/>
      <c r="B452" s="16"/>
      <c r="C452" s="16"/>
      <c r="D452" s="16"/>
      <c r="E452" s="16"/>
      <c r="F452" s="16"/>
      <c r="G452" s="16"/>
      <c r="H452" s="16"/>
      <c r="I452" s="17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BA452" s="3"/>
      <c r="BB452" t="s">
        <v>515</v>
      </c>
      <c r="BC452" s="3"/>
    </row>
    <row r="453" spans="1:55" ht="15.75" x14ac:dyDescent="0.25">
      <c r="A453" s="15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BA453" s="3"/>
      <c r="BB453" t="s">
        <v>516</v>
      </c>
      <c r="BC453" s="3"/>
    </row>
    <row r="454" spans="1:55" ht="15.75" x14ac:dyDescent="0.25">
      <c r="A454" s="15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BA454" s="3"/>
      <c r="BB454" t="s">
        <v>517</v>
      </c>
      <c r="BC454" s="3"/>
    </row>
    <row r="455" spans="1:55" ht="15.75" x14ac:dyDescent="0.25">
      <c r="A455" s="15"/>
      <c r="B455" s="16"/>
      <c r="C455" s="16"/>
      <c r="D455" s="16"/>
      <c r="E455" s="16"/>
      <c r="F455" s="16"/>
      <c r="G455" s="18"/>
      <c r="H455" s="18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7"/>
      <c r="BA455" s="3"/>
      <c r="BB455" t="s">
        <v>518</v>
      </c>
      <c r="BC455" s="3"/>
    </row>
    <row r="456" spans="1:55" ht="15.75" x14ac:dyDescent="0.25">
      <c r="A456" s="15"/>
      <c r="B456" s="16"/>
      <c r="C456" s="16"/>
      <c r="D456" s="16"/>
      <c r="E456" s="16"/>
      <c r="F456" s="16"/>
      <c r="G456" s="18"/>
      <c r="H456" s="18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7"/>
      <c r="BA456" s="3"/>
      <c r="BB456" t="s">
        <v>519</v>
      </c>
      <c r="BC456" s="3"/>
    </row>
    <row r="457" spans="1:55" ht="15.75" x14ac:dyDescent="0.25">
      <c r="A457" s="15"/>
      <c r="B457" s="16"/>
      <c r="C457" s="16"/>
      <c r="D457" s="16"/>
      <c r="E457" s="16"/>
      <c r="F457" s="16"/>
      <c r="G457" s="18"/>
      <c r="H457" s="18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7"/>
      <c r="BA457" s="3"/>
      <c r="BB457" t="s">
        <v>520</v>
      </c>
      <c r="BC457" s="3"/>
    </row>
    <row r="458" spans="1:55" ht="15.75" x14ac:dyDescent="0.25">
      <c r="A458" s="15"/>
      <c r="B458" s="16"/>
      <c r="C458" s="16"/>
      <c r="D458" s="16"/>
      <c r="E458" s="16"/>
      <c r="F458" s="16"/>
      <c r="G458" s="18"/>
      <c r="H458" s="18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7"/>
      <c r="BA458" s="3"/>
      <c r="BB458" t="s">
        <v>521</v>
      </c>
      <c r="BC458" s="3"/>
    </row>
    <row r="459" spans="1:55" ht="15.75" x14ac:dyDescent="0.25">
      <c r="A459" s="15"/>
      <c r="B459" s="16"/>
      <c r="C459" s="16"/>
      <c r="D459" s="16"/>
      <c r="E459" s="16"/>
      <c r="F459" s="16"/>
      <c r="G459" s="16"/>
      <c r="H459" s="16"/>
      <c r="I459" s="19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BA459" s="3"/>
      <c r="BB459" t="s">
        <v>522</v>
      </c>
      <c r="BC459" s="3"/>
    </row>
    <row r="460" spans="1:55" ht="15.75" x14ac:dyDescent="0.25">
      <c r="A460" s="15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BA460" s="3"/>
      <c r="BB460" t="s">
        <v>523</v>
      </c>
      <c r="BC460" s="3"/>
    </row>
    <row r="461" spans="1:55" ht="15.75" x14ac:dyDescent="0.25">
      <c r="A461" s="15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BA461" s="3"/>
      <c r="BB461" t="s">
        <v>524</v>
      </c>
      <c r="BC461" s="3"/>
    </row>
    <row r="462" spans="1:55" ht="15.75" x14ac:dyDescent="0.25">
      <c r="A462" s="15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BA462" s="3"/>
      <c r="BB462" t="s">
        <v>525</v>
      </c>
      <c r="BC462" s="3"/>
    </row>
    <row r="463" spans="1:55" ht="15.75" x14ac:dyDescent="0.25">
      <c r="A463" s="15"/>
      <c r="B463" s="16"/>
      <c r="C463" s="16"/>
      <c r="D463" s="16"/>
      <c r="E463" s="16"/>
      <c r="F463" s="16"/>
      <c r="G463" s="16"/>
      <c r="H463" s="16"/>
      <c r="I463" s="17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BA463" s="3"/>
      <c r="BB463" t="s">
        <v>526</v>
      </c>
      <c r="BC463" s="3"/>
    </row>
    <row r="464" spans="1:55" ht="15.75" x14ac:dyDescent="0.25">
      <c r="A464" s="15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BA464" s="3"/>
      <c r="BB464" t="s">
        <v>527</v>
      </c>
      <c r="BC464" s="3"/>
    </row>
    <row r="465" spans="1:55" ht="15.75" x14ac:dyDescent="0.25">
      <c r="A465" s="15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BA465" s="3"/>
      <c r="BB465" t="s">
        <v>528</v>
      </c>
      <c r="BC465" s="3"/>
    </row>
    <row r="466" spans="1:55" ht="15.75" x14ac:dyDescent="0.25">
      <c r="A466" s="15"/>
      <c r="B466" s="16"/>
      <c r="C466" s="16"/>
      <c r="D466" s="16"/>
      <c r="E466" s="16"/>
      <c r="F466" s="16"/>
      <c r="G466" s="16"/>
      <c r="H466" s="16"/>
      <c r="I466" s="17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BA466" s="3"/>
      <c r="BB466" t="s">
        <v>529</v>
      </c>
      <c r="BC466" s="3"/>
    </row>
    <row r="467" spans="1:55" ht="15.75" x14ac:dyDescent="0.25">
      <c r="A467" s="15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BA467" s="3"/>
      <c r="BB467" t="s">
        <v>530</v>
      </c>
      <c r="BC467" s="3"/>
    </row>
    <row r="468" spans="1:55" ht="15.75" x14ac:dyDescent="0.25">
      <c r="A468" s="15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BA468" s="3"/>
      <c r="BB468" t="s">
        <v>531</v>
      </c>
      <c r="BC468" s="3"/>
    </row>
    <row r="469" spans="1:55" ht="15.75" x14ac:dyDescent="0.25">
      <c r="A469" s="15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BA469" s="3"/>
      <c r="BB469" t="s">
        <v>532</v>
      </c>
      <c r="BC469" s="3"/>
    </row>
    <row r="470" spans="1:55" ht="15.75" x14ac:dyDescent="0.25">
      <c r="A470" s="15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7"/>
      <c r="BA470" s="3"/>
      <c r="BB470" t="s">
        <v>533</v>
      </c>
      <c r="BC470" s="3"/>
    </row>
    <row r="471" spans="1:55" ht="15.75" x14ac:dyDescent="0.25">
      <c r="A471" s="15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BA471" s="3"/>
      <c r="BB471" t="s">
        <v>534</v>
      </c>
      <c r="BC471" s="3"/>
    </row>
    <row r="472" spans="1:55" ht="15.75" x14ac:dyDescent="0.25">
      <c r="A472" s="15"/>
      <c r="B472" s="16"/>
      <c r="C472" s="16"/>
      <c r="D472" s="16"/>
      <c r="E472" s="16"/>
      <c r="F472" s="16"/>
      <c r="G472" s="16"/>
      <c r="H472" s="16"/>
      <c r="I472" s="17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BA472" s="3"/>
      <c r="BB472" t="s">
        <v>535</v>
      </c>
      <c r="BC472" s="3"/>
    </row>
    <row r="473" spans="1:55" ht="15.75" x14ac:dyDescent="0.25">
      <c r="A473" s="15"/>
      <c r="B473" s="16"/>
      <c r="C473" s="16"/>
      <c r="D473" s="16"/>
      <c r="E473" s="16"/>
      <c r="F473" s="16"/>
      <c r="G473" s="16"/>
      <c r="H473" s="16"/>
      <c r="I473" s="17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BA473" s="3"/>
      <c r="BB473" t="s">
        <v>536</v>
      </c>
      <c r="BC473" s="3"/>
    </row>
    <row r="474" spans="1:55" ht="15.75" x14ac:dyDescent="0.25">
      <c r="A474" s="15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BA474" s="3"/>
      <c r="BB474" t="s">
        <v>537</v>
      </c>
      <c r="BC474" s="3"/>
    </row>
    <row r="475" spans="1:55" ht="15.75" x14ac:dyDescent="0.25">
      <c r="A475" s="15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BA475" s="3"/>
      <c r="BB475" t="s">
        <v>538</v>
      </c>
      <c r="BC475" s="3"/>
    </row>
    <row r="476" spans="1:55" ht="15.75" x14ac:dyDescent="0.25">
      <c r="A476" s="15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BA476" s="3"/>
      <c r="BB476" t="s">
        <v>539</v>
      </c>
      <c r="BC476" s="3"/>
    </row>
    <row r="477" spans="1:55" ht="15.75" x14ac:dyDescent="0.25">
      <c r="A477" s="15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BA477" s="3"/>
      <c r="BB477" t="s">
        <v>540</v>
      </c>
      <c r="BC477" s="3"/>
    </row>
    <row r="478" spans="1:55" ht="15.75" x14ac:dyDescent="0.25">
      <c r="A478" s="15"/>
      <c r="B478" s="16"/>
      <c r="C478" s="16"/>
      <c r="D478" s="16"/>
      <c r="E478" s="16"/>
      <c r="F478" s="16"/>
      <c r="G478" s="16"/>
      <c r="H478" s="16"/>
      <c r="I478" s="17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7"/>
      <c r="BA478" s="3"/>
      <c r="BB478" t="s">
        <v>541</v>
      </c>
      <c r="BC478" s="3"/>
    </row>
    <row r="479" spans="1:55" ht="15.75" x14ac:dyDescent="0.25">
      <c r="A479" s="15"/>
      <c r="B479" s="16"/>
      <c r="C479" s="16"/>
      <c r="D479" s="16"/>
      <c r="E479" s="16"/>
      <c r="F479" s="16"/>
      <c r="G479" s="16"/>
      <c r="H479" s="16"/>
      <c r="I479" s="17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BA479" s="3"/>
      <c r="BB479" t="s">
        <v>542</v>
      </c>
      <c r="BC479" s="3"/>
    </row>
    <row r="480" spans="1:55" ht="15.75" x14ac:dyDescent="0.25">
      <c r="A480" s="15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BA480" s="3"/>
      <c r="BB480" t="s">
        <v>543</v>
      </c>
      <c r="BC480" s="3"/>
    </row>
    <row r="481" spans="1:55" ht="15.75" x14ac:dyDescent="0.25">
      <c r="A481" s="15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21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BA481" s="3"/>
      <c r="BB481" t="s">
        <v>544</v>
      </c>
      <c r="BC481" s="3"/>
    </row>
    <row r="482" spans="1:55" ht="15.75" x14ac:dyDescent="0.25">
      <c r="A482" s="15"/>
      <c r="B482" s="21"/>
      <c r="C482" s="21"/>
      <c r="D482" s="16"/>
      <c r="E482" s="16"/>
      <c r="F482" s="16"/>
      <c r="G482" s="16"/>
      <c r="H482" s="16"/>
      <c r="I482" s="16"/>
      <c r="J482" s="16"/>
      <c r="K482" s="16"/>
      <c r="L482" s="16"/>
      <c r="M482" s="21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BA482" s="3"/>
      <c r="BB482" t="s">
        <v>545</v>
      </c>
      <c r="BC482" s="3"/>
    </row>
    <row r="483" spans="1:55" ht="15.75" x14ac:dyDescent="0.25">
      <c r="A483" s="15"/>
      <c r="B483" s="21"/>
      <c r="C483" s="21"/>
      <c r="D483" s="16"/>
      <c r="E483" s="16"/>
      <c r="F483" s="16"/>
      <c r="G483" s="16"/>
      <c r="H483" s="16"/>
      <c r="I483" s="16"/>
      <c r="J483" s="16"/>
      <c r="K483" s="16"/>
      <c r="L483" s="16"/>
      <c r="M483" s="21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BA483" s="3"/>
      <c r="BB483" t="s">
        <v>546</v>
      </c>
      <c r="BC483" s="3"/>
    </row>
    <row r="484" spans="1:55" ht="15.75" x14ac:dyDescent="0.25">
      <c r="A484" s="15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22"/>
      <c r="N484" s="16"/>
      <c r="O484" s="16"/>
      <c r="P484" s="16"/>
      <c r="Q484" s="16"/>
      <c r="R484" s="16"/>
      <c r="S484" s="16"/>
      <c r="T484" s="21"/>
      <c r="U484" s="16"/>
      <c r="V484" s="16"/>
      <c r="W484" s="16"/>
      <c r="BA484" s="3"/>
      <c r="BB484" t="s">
        <v>547</v>
      </c>
      <c r="BC484" s="3"/>
    </row>
    <row r="485" spans="1:55" ht="15.75" x14ac:dyDescent="0.25">
      <c r="A485" s="15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22"/>
      <c r="N485" s="16"/>
      <c r="O485" s="16"/>
      <c r="P485" s="16"/>
      <c r="Q485" s="16"/>
      <c r="R485" s="16"/>
      <c r="S485" s="16"/>
      <c r="T485" s="21"/>
      <c r="U485" s="16"/>
      <c r="V485" s="16"/>
      <c r="W485" s="16"/>
      <c r="BA485" s="3"/>
      <c r="BB485" t="s">
        <v>548</v>
      </c>
      <c r="BC485" s="3"/>
    </row>
    <row r="486" spans="1:55" ht="15.75" x14ac:dyDescent="0.25">
      <c r="A486" s="15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BA486" s="3"/>
      <c r="BB486" t="s">
        <v>549</v>
      </c>
      <c r="BC486" s="3"/>
    </row>
    <row r="487" spans="1:55" ht="15.75" x14ac:dyDescent="0.25">
      <c r="A487" s="15"/>
      <c r="B487" s="16"/>
      <c r="C487" s="16"/>
      <c r="D487" s="16"/>
      <c r="E487" s="16"/>
      <c r="F487" s="16"/>
      <c r="G487" s="16"/>
      <c r="H487" s="16"/>
      <c r="I487" s="17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7"/>
      <c r="BA487" s="3"/>
      <c r="BB487" t="s">
        <v>550</v>
      </c>
      <c r="BC487" s="3"/>
    </row>
    <row r="488" spans="1:55" ht="15.75" x14ac:dyDescent="0.25">
      <c r="A488" s="15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BA488" s="3"/>
      <c r="BB488" t="s">
        <v>551</v>
      </c>
      <c r="BC488" s="3"/>
    </row>
    <row r="489" spans="1:55" ht="15.75" x14ac:dyDescent="0.25">
      <c r="A489" s="15"/>
      <c r="B489" s="16"/>
      <c r="C489" s="16"/>
      <c r="D489" s="16"/>
      <c r="E489" s="16"/>
      <c r="F489" s="16"/>
      <c r="G489" s="16"/>
      <c r="H489" s="16"/>
      <c r="I489" s="17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BA489" s="3"/>
      <c r="BB489" t="s">
        <v>552</v>
      </c>
      <c r="BC489" s="3"/>
    </row>
    <row r="490" spans="1:55" ht="15.75" x14ac:dyDescent="0.25">
      <c r="A490" s="15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BA490" s="3"/>
      <c r="BB490" t="s">
        <v>553</v>
      </c>
      <c r="BC490" s="3"/>
    </row>
    <row r="491" spans="1:55" ht="15.75" x14ac:dyDescent="0.25">
      <c r="A491" s="15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BA491" s="3"/>
      <c r="BB491" t="s">
        <v>554</v>
      </c>
      <c r="BC491" s="3"/>
    </row>
    <row r="492" spans="1:55" ht="15.75" x14ac:dyDescent="0.25">
      <c r="A492" s="15"/>
      <c r="B492" s="23"/>
      <c r="C492" s="23"/>
      <c r="D492" s="24"/>
      <c r="E492" s="25"/>
      <c r="F492" s="24"/>
      <c r="G492" s="24"/>
      <c r="H492" s="24"/>
      <c r="I492" s="25"/>
      <c r="J492" s="24"/>
      <c r="K492" s="25"/>
      <c r="L492" s="16"/>
      <c r="M492" s="16"/>
      <c r="N492" s="22"/>
      <c r="O492" s="16"/>
      <c r="P492" s="16"/>
      <c r="Q492" s="16"/>
      <c r="R492" s="16"/>
      <c r="S492" s="16"/>
      <c r="T492" s="24"/>
      <c r="U492" s="16"/>
      <c r="V492" s="16"/>
      <c r="W492" s="16"/>
      <c r="BA492" s="3"/>
      <c r="BB492" t="s">
        <v>555</v>
      </c>
      <c r="BC492" s="3"/>
    </row>
    <row r="493" spans="1:55" ht="15.75" x14ac:dyDescent="0.25">
      <c r="A493" s="15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21"/>
      <c r="U493" s="16"/>
      <c r="V493" s="16"/>
      <c r="W493" s="16"/>
      <c r="BA493" s="3"/>
      <c r="BB493" t="s">
        <v>556</v>
      </c>
      <c r="BC493" s="3"/>
    </row>
    <row r="494" spans="1:55" ht="15.75" x14ac:dyDescent="0.25">
      <c r="A494" s="15"/>
      <c r="B494" s="16"/>
      <c r="C494" s="16"/>
      <c r="D494" s="16"/>
      <c r="E494" s="16"/>
      <c r="F494" s="16"/>
      <c r="G494" s="16"/>
      <c r="H494" s="16"/>
      <c r="I494" s="17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BA494" s="3"/>
      <c r="BB494" t="s">
        <v>557</v>
      </c>
      <c r="BC494" s="3"/>
    </row>
    <row r="495" spans="1:55" ht="15.75" x14ac:dyDescent="0.25">
      <c r="A495" s="15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BA495" s="3"/>
      <c r="BB495" t="s">
        <v>558</v>
      </c>
      <c r="BC495" s="3"/>
    </row>
    <row r="496" spans="1:55" ht="15.75" x14ac:dyDescent="0.25">
      <c r="A496" s="15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BA496" s="3"/>
      <c r="BB496" t="s">
        <v>559</v>
      </c>
      <c r="BC496" s="3"/>
    </row>
    <row r="497" spans="1:55" ht="15.75" x14ac:dyDescent="0.25">
      <c r="A497" s="15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BA497" s="3"/>
      <c r="BB497" t="s">
        <v>560</v>
      </c>
      <c r="BC497" s="3"/>
    </row>
    <row r="498" spans="1:55" ht="15.75" x14ac:dyDescent="0.25">
      <c r="A498" s="15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BA498" s="3"/>
      <c r="BB498" t="s">
        <v>561</v>
      </c>
      <c r="BC498" s="3"/>
    </row>
    <row r="499" spans="1:55" ht="15.75" x14ac:dyDescent="0.25">
      <c r="A499" s="15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BA499" s="3"/>
      <c r="BB499" t="s">
        <v>562</v>
      </c>
      <c r="BC499" s="3"/>
    </row>
    <row r="500" spans="1:55" ht="15.75" x14ac:dyDescent="0.25">
      <c r="A500" s="15"/>
      <c r="B500" s="26"/>
      <c r="C500" s="26"/>
      <c r="D500" s="16"/>
      <c r="E500" s="27"/>
      <c r="F500" s="28"/>
      <c r="G500" s="28"/>
      <c r="H500" s="28"/>
      <c r="I500" s="27"/>
      <c r="J500" s="29"/>
      <c r="K500" s="27"/>
      <c r="L500" s="30"/>
      <c r="M500" s="16"/>
      <c r="N500" s="31"/>
      <c r="O500" s="16"/>
      <c r="P500" s="16"/>
      <c r="Q500" s="16"/>
      <c r="R500" s="16"/>
      <c r="S500" s="16"/>
      <c r="T500" s="16"/>
      <c r="U500" s="16"/>
      <c r="V500" s="16"/>
      <c r="W500" s="17"/>
      <c r="BA500" s="3"/>
      <c r="BB500" t="s">
        <v>563</v>
      </c>
      <c r="BC500" s="3"/>
    </row>
    <row r="501" spans="1:55" ht="15.75" x14ac:dyDescent="0.25">
      <c r="A501" s="15"/>
      <c r="B501" s="26"/>
      <c r="C501" s="26"/>
      <c r="D501" s="16"/>
      <c r="E501" s="27"/>
      <c r="F501" s="28"/>
      <c r="G501" s="28"/>
      <c r="H501" s="28"/>
      <c r="I501" s="27"/>
      <c r="J501" s="29"/>
      <c r="K501" s="27"/>
      <c r="L501" s="30"/>
      <c r="M501" s="16"/>
      <c r="N501" s="31"/>
      <c r="O501" s="16"/>
      <c r="P501" s="16"/>
      <c r="Q501" s="16"/>
      <c r="R501" s="16"/>
      <c r="S501" s="16"/>
      <c r="T501" s="16"/>
      <c r="U501" s="16"/>
      <c r="V501" s="16"/>
      <c r="W501" s="17"/>
      <c r="BA501" s="3"/>
      <c r="BB501" t="s">
        <v>564</v>
      </c>
      <c r="BC501" s="3"/>
    </row>
    <row r="502" spans="1:55" ht="15.75" x14ac:dyDescent="0.25">
      <c r="A502" s="15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BA502" s="3"/>
      <c r="BB502" t="s">
        <v>565</v>
      </c>
      <c r="BC502" s="3"/>
    </row>
    <row r="503" spans="1:55" ht="15.75" x14ac:dyDescent="0.25">
      <c r="A503" s="15"/>
      <c r="B503" s="16"/>
      <c r="C503" s="16"/>
      <c r="D503" s="16"/>
      <c r="E503" s="16"/>
      <c r="F503" s="16"/>
      <c r="G503" s="16"/>
      <c r="H503" s="16"/>
      <c r="I503" s="19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BA503" s="3"/>
      <c r="BB503" t="s">
        <v>566</v>
      </c>
      <c r="BC503" s="3"/>
    </row>
    <row r="504" spans="1:55" ht="15.75" x14ac:dyDescent="0.25">
      <c r="A504" s="15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7"/>
      <c r="BA504" s="3"/>
      <c r="BB504" t="s">
        <v>567</v>
      </c>
      <c r="BC504" s="3"/>
    </row>
    <row r="505" spans="1:55" ht="15.75" x14ac:dyDescent="0.25">
      <c r="A505" s="15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7"/>
      <c r="BA505" s="3"/>
      <c r="BB505" t="s">
        <v>568</v>
      </c>
      <c r="BC505" s="3"/>
    </row>
    <row r="506" spans="1:55" ht="15.75" x14ac:dyDescent="0.25">
      <c r="A506" s="15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BA506" s="3"/>
      <c r="BB506" t="s">
        <v>569</v>
      </c>
      <c r="BC506" s="3"/>
    </row>
    <row r="507" spans="1:55" ht="15.75" x14ac:dyDescent="0.25">
      <c r="A507" s="15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BA507" s="3"/>
      <c r="BB507" t="s">
        <v>570</v>
      </c>
      <c r="BC507" s="3"/>
    </row>
    <row r="508" spans="1:55" ht="15.75" x14ac:dyDescent="0.25">
      <c r="A508" s="15"/>
      <c r="B508" s="16"/>
      <c r="C508" s="16"/>
      <c r="D508" s="16"/>
      <c r="E508" s="16"/>
      <c r="F508" s="16"/>
      <c r="G508" s="16"/>
      <c r="H508" s="16"/>
      <c r="I508" s="17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BA508" s="3"/>
      <c r="BB508" t="s">
        <v>571</v>
      </c>
      <c r="BC508" s="3"/>
    </row>
    <row r="509" spans="1:55" ht="15.75" x14ac:dyDescent="0.25">
      <c r="A509" s="15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BA509" s="3"/>
      <c r="BB509" t="s">
        <v>572</v>
      </c>
      <c r="BC509" s="3"/>
    </row>
    <row r="510" spans="1:55" ht="15.75" x14ac:dyDescent="0.25">
      <c r="A510" s="15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BA510" s="3"/>
      <c r="BB510" t="s">
        <v>573</v>
      </c>
      <c r="BC510" s="3"/>
    </row>
    <row r="511" spans="1:55" ht="15.75" x14ac:dyDescent="0.25">
      <c r="A511" s="15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BA511" s="3"/>
      <c r="BB511" t="s">
        <v>574</v>
      </c>
      <c r="BC511" s="3"/>
    </row>
    <row r="512" spans="1:55" ht="15.75" x14ac:dyDescent="0.25">
      <c r="A512" s="15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BA512" s="3"/>
      <c r="BB512" t="s">
        <v>575</v>
      </c>
      <c r="BC512" s="3"/>
    </row>
    <row r="513" spans="1:55" ht="15.75" x14ac:dyDescent="0.25">
      <c r="A513" s="15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BA513" s="3"/>
      <c r="BB513" t="s">
        <v>576</v>
      </c>
      <c r="BC513" s="3"/>
    </row>
    <row r="514" spans="1:55" ht="15.75" x14ac:dyDescent="0.25">
      <c r="A514" s="15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BA514" s="3"/>
      <c r="BB514" t="s">
        <v>577</v>
      </c>
      <c r="BC514" s="3"/>
    </row>
    <row r="515" spans="1:55" ht="15.75" x14ac:dyDescent="0.25">
      <c r="A515" s="15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BA515" s="3"/>
      <c r="BB515" t="s">
        <v>578</v>
      </c>
      <c r="BC515" s="3"/>
    </row>
    <row r="516" spans="1:55" ht="15.75" x14ac:dyDescent="0.25">
      <c r="A516" s="15"/>
      <c r="B516" s="16"/>
      <c r="C516" s="16"/>
      <c r="D516" s="16"/>
      <c r="E516" s="16"/>
      <c r="F516" s="16"/>
      <c r="G516" s="16"/>
      <c r="H516" s="16"/>
      <c r="I516" s="17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BA516" s="3"/>
      <c r="BB516" t="s">
        <v>579</v>
      </c>
      <c r="BC516" s="3"/>
    </row>
    <row r="517" spans="1:55" ht="15.75" x14ac:dyDescent="0.25">
      <c r="A517" s="15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BA517" s="3"/>
      <c r="BB517" t="s">
        <v>580</v>
      </c>
      <c r="BC517" s="3"/>
    </row>
    <row r="518" spans="1:55" ht="15.75" x14ac:dyDescent="0.25">
      <c r="A518" s="15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BA518" s="3"/>
      <c r="BB518" t="s">
        <v>581</v>
      </c>
      <c r="BC518" s="3"/>
    </row>
    <row r="519" spans="1:55" ht="15.75" x14ac:dyDescent="0.25">
      <c r="A519" s="15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BA519" s="3"/>
      <c r="BB519" t="s">
        <v>582</v>
      </c>
      <c r="BC519" s="3"/>
    </row>
    <row r="520" spans="1:55" ht="15.75" x14ac:dyDescent="0.25">
      <c r="A520" s="15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BA520" s="3"/>
      <c r="BB520" t="s">
        <v>583</v>
      </c>
      <c r="BC520" s="3"/>
    </row>
    <row r="521" spans="1:55" ht="15.75" x14ac:dyDescent="0.25">
      <c r="A521" s="15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BA521" s="3"/>
      <c r="BB521" t="s">
        <v>584</v>
      </c>
      <c r="BC521" s="3"/>
    </row>
    <row r="522" spans="1:55" ht="15.75" x14ac:dyDescent="0.25">
      <c r="A522" s="15"/>
      <c r="B522" s="16"/>
      <c r="C522" s="16"/>
      <c r="D522" s="16"/>
      <c r="E522" s="16"/>
      <c r="F522" s="16"/>
      <c r="G522" s="18"/>
      <c r="H522" s="18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7"/>
      <c r="BA522" s="3"/>
      <c r="BB522" t="s">
        <v>585</v>
      </c>
      <c r="BC522" s="3"/>
    </row>
    <row r="523" spans="1:55" ht="15.75" x14ac:dyDescent="0.25">
      <c r="A523" s="15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BA523" s="3"/>
      <c r="BB523" t="s">
        <v>586</v>
      </c>
      <c r="BC523" s="3"/>
    </row>
    <row r="524" spans="1:55" ht="15.75" x14ac:dyDescent="0.25">
      <c r="A524" s="15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BA524" s="3"/>
      <c r="BB524" t="s">
        <v>587</v>
      </c>
      <c r="BC524" s="3"/>
    </row>
    <row r="525" spans="1:55" ht="15.75" x14ac:dyDescent="0.25">
      <c r="A525" s="15"/>
      <c r="B525" s="16"/>
      <c r="C525" s="16"/>
      <c r="D525" s="16"/>
      <c r="E525" s="16"/>
      <c r="F525" s="16"/>
      <c r="G525" s="16"/>
      <c r="H525" s="16"/>
      <c r="I525" s="17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BA525" s="3"/>
      <c r="BB525" t="s">
        <v>588</v>
      </c>
      <c r="BC525" s="3"/>
    </row>
    <row r="526" spans="1:55" ht="15.75" x14ac:dyDescent="0.25">
      <c r="A526" s="15"/>
      <c r="B526" s="16"/>
      <c r="C526" s="16"/>
      <c r="D526" s="16"/>
      <c r="E526" s="16"/>
      <c r="F526" s="16"/>
      <c r="G526" s="18"/>
      <c r="H526" s="18"/>
      <c r="I526" s="17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BA526" s="3"/>
      <c r="BB526" t="s">
        <v>589</v>
      </c>
      <c r="BC526" s="3"/>
    </row>
    <row r="527" spans="1:55" ht="15.75" x14ac:dyDescent="0.25">
      <c r="A527" s="15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BA527" s="3"/>
      <c r="BB527" t="s">
        <v>590</v>
      </c>
      <c r="BC527" s="3"/>
    </row>
    <row r="528" spans="1:55" ht="15.75" x14ac:dyDescent="0.25">
      <c r="A528" s="15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BA528" s="3"/>
      <c r="BB528" t="s">
        <v>591</v>
      </c>
      <c r="BC528" s="3"/>
    </row>
    <row r="529" spans="1:55" ht="15.75" x14ac:dyDescent="0.25">
      <c r="A529" s="15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BA529" s="3"/>
      <c r="BB529" t="s">
        <v>592</v>
      </c>
      <c r="BC529" s="3"/>
    </row>
    <row r="530" spans="1:55" ht="15.75" x14ac:dyDescent="0.25">
      <c r="A530" s="15"/>
      <c r="B530" s="16"/>
      <c r="C530" s="16"/>
      <c r="D530" s="16"/>
      <c r="E530" s="16"/>
      <c r="F530" s="16"/>
      <c r="G530" s="16"/>
      <c r="H530" s="16"/>
      <c r="I530" s="17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BA530" s="3"/>
      <c r="BB530" t="s">
        <v>593</v>
      </c>
      <c r="BC530" s="3"/>
    </row>
    <row r="531" spans="1:55" ht="15.75" x14ac:dyDescent="0.25">
      <c r="A531" s="15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BA531" s="3"/>
      <c r="BB531" t="s">
        <v>594</v>
      </c>
      <c r="BC531" s="3"/>
    </row>
    <row r="532" spans="1:55" ht="15.75" x14ac:dyDescent="0.25">
      <c r="A532" s="15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BA532" s="3"/>
      <c r="BB532" t="s">
        <v>595</v>
      </c>
      <c r="BC532" s="3"/>
    </row>
    <row r="533" spans="1:55" ht="15.75" x14ac:dyDescent="0.25">
      <c r="A533" s="15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BA533" s="3"/>
      <c r="BB533" t="s">
        <v>596</v>
      </c>
      <c r="BC533" s="3"/>
    </row>
    <row r="534" spans="1:55" ht="15.75" x14ac:dyDescent="0.25">
      <c r="A534" s="15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BA534" s="3"/>
      <c r="BB534" t="s">
        <v>597</v>
      </c>
      <c r="BC534" s="3"/>
    </row>
    <row r="535" spans="1:55" ht="15.75" x14ac:dyDescent="0.25">
      <c r="A535" s="15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BA535" s="3"/>
      <c r="BB535" t="s">
        <v>598</v>
      </c>
      <c r="BC535" s="3"/>
    </row>
    <row r="536" spans="1:55" ht="15.75" x14ac:dyDescent="0.25">
      <c r="A536" s="15"/>
      <c r="B536" s="16"/>
      <c r="C536" s="16"/>
      <c r="D536" s="16"/>
      <c r="E536" s="16"/>
      <c r="F536" s="16"/>
      <c r="G536" s="16"/>
      <c r="H536" s="16"/>
      <c r="I536" s="17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BA536" s="3"/>
      <c r="BB536" t="s">
        <v>599</v>
      </c>
      <c r="BC536" s="3"/>
    </row>
    <row r="537" spans="1:55" ht="15.75" x14ac:dyDescent="0.25">
      <c r="A537" s="15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BA537" s="3"/>
      <c r="BB537" t="s">
        <v>600</v>
      </c>
      <c r="BC537" s="3"/>
    </row>
    <row r="538" spans="1:55" ht="15.75" x14ac:dyDescent="0.25">
      <c r="A538" s="15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BA538" s="3"/>
      <c r="BB538" t="s">
        <v>601</v>
      </c>
      <c r="BC538" s="3"/>
    </row>
    <row r="539" spans="1:55" ht="15.75" x14ac:dyDescent="0.25">
      <c r="A539" s="15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BA539" s="3"/>
      <c r="BB539" t="s">
        <v>602</v>
      </c>
      <c r="BC539" s="3"/>
    </row>
    <row r="540" spans="1:55" ht="15.75" x14ac:dyDescent="0.25">
      <c r="A540" s="15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BA540" s="3"/>
      <c r="BB540" t="s">
        <v>603</v>
      </c>
      <c r="BC540" s="3"/>
    </row>
    <row r="541" spans="1:55" ht="15.75" x14ac:dyDescent="0.25">
      <c r="A541" s="15"/>
      <c r="B541" s="16"/>
      <c r="C541" s="16"/>
      <c r="D541" s="16"/>
      <c r="E541" s="16"/>
      <c r="F541" s="16"/>
      <c r="G541" s="16"/>
      <c r="H541" s="16"/>
      <c r="I541" s="17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7"/>
      <c r="BA541" s="3"/>
      <c r="BB541" t="s">
        <v>604</v>
      </c>
      <c r="BC541" s="3"/>
    </row>
    <row r="542" spans="1:55" ht="15.75" x14ac:dyDescent="0.25">
      <c r="A542" s="15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BA542" s="3"/>
      <c r="BB542" t="s">
        <v>605</v>
      </c>
      <c r="BC542" s="3"/>
    </row>
    <row r="543" spans="1:55" ht="15.75" x14ac:dyDescent="0.25">
      <c r="A543" s="15"/>
      <c r="B543" s="16"/>
      <c r="C543" s="16"/>
      <c r="D543" s="16"/>
      <c r="E543" s="16"/>
      <c r="F543" s="16"/>
      <c r="G543" s="16"/>
      <c r="H543" s="16"/>
      <c r="I543" s="17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BA543" s="3"/>
      <c r="BB543" t="s">
        <v>606</v>
      </c>
      <c r="BC543" s="3"/>
    </row>
    <row r="544" spans="1:55" ht="15.75" x14ac:dyDescent="0.25">
      <c r="A544" s="15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BA544" s="3"/>
      <c r="BB544" t="s">
        <v>607</v>
      </c>
      <c r="BC544" s="3"/>
    </row>
    <row r="545" spans="1:55" ht="15.75" x14ac:dyDescent="0.25">
      <c r="A545" s="15"/>
      <c r="B545" s="16"/>
      <c r="C545" s="16"/>
      <c r="D545" s="16"/>
      <c r="E545" s="16"/>
      <c r="F545" s="16"/>
      <c r="G545" s="16"/>
      <c r="H545" s="16"/>
      <c r="I545" s="17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BA545" s="3"/>
      <c r="BB545" t="s">
        <v>608</v>
      </c>
      <c r="BC545" s="3"/>
    </row>
    <row r="546" spans="1:55" ht="15.75" x14ac:dyDescent="0.25">
      <c r="A546" s="15"/>
      <c r="B546" s="16"/>
      <c r="C546" s="16"/>
      <c r="D546" s="16"/>
      <c r="E546" s="16"/>
      <c r="F546" s="16"/>
      <c r="G546" s="16"/>
      <c r="H546" s="16"/>
      <c r="I546" s="17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BA546" s="3"/>
      <c r="BB546" t="s">
        <v>609</v>
      </c>
      <c r="BC546" s="3"/>
    </row>
    <row r="547" spans="1:55" ht="15.75" x14ac:dyDescent="0.25">
      <c r="A547" s="15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BA547" s="3"/>
      <c r="BB547" t="s">
        <v>610</v>
      </c>
      <c r="BC547" s="3"/>
    </row>
    <row r="548" spans="1:55" ht="15.75" x14ac:dyDescent="0.25">
      <c r="A548" s="15"/>
      <c r="B548" s="16"/>
      <c r="C548" s="16"/>
      <c r="D548" s="16"/>
      <c r="E548" s="16"/>
      <c r="F548" s="16"/>
      <c r="G548" s="16"/>
      <c r="H548" s="16"/>
      <c r="I548" s="17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BA548" s="3"/>
      <c r="BB548" t="s">
        <v>611</v>
      </c>
      <c r="BC548" s="3"/>
    </row>
    <row r="549" spans="1:55" ht="15.75" x14ac:dyDescent="0.25">
      <c r="A549" s="15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BA549" s="3"/>
      <c r="BB549" t="s">
        <v>612</v>
      </c>
      <c r="BC549" s="3"/>
    </row>
    <row r="550" spans="1:55" ht="15.75" x14ac:dyDescent="0.25">
      <c r="A550" s="15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BA550" s="3"/>
      <c r="BB550" t="s">
        <v>613</v>
      </c>
      <c r="BC550" s="3"/>
    </row>
    <row r="551" spans="1:55" ht="15.75" x14ac:dyDescent="0.25">
      <c r="A551" s="15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BA551" s="3"/>
      <c r="BB551" t="s">
        <v>614</v>
      </c>
      <c r="BC551" s="3"/>
    </row>
    <row r="552" spans="1:55" ht="15.75" x14ac:dyDescent="0.25">
      <c r="A552" s="15"/>
      <c r="B552" s="16"/>
      <c r="C552" s="16"/>
      <c r="D552" s="16"/>
      <c r="E552" s="16"/>
      <c r="F552" s="16"/>
      <c r="G552" s="16"/>
      <c r="H552" s="16"/>
      <c r="I552" s="32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BA552" s="3"/>
      <c r="BB552" t="s">
        <v>615</v>
      </c>
      <c r="BC552" s="3"/>
    </row>
    <row r="553" spans="1:55" ht="15.75" x14ac:dyDescent="0.25">
      <c r="A553" s="15"/>
      <c r="B553" s="16"/>
      <c r="C553" s="16"/>
      <c r="D553" s="16"/>
      <c r="E553" s="16"/>
      <c r="F553" s="16"/>
      <c r="G553" s="16"/>
      <c r="H553" s="16"/>
      <c r="I553" s="32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BA553" s="3"/>
      <c r="BB553" t="s">
        <v>616</v>
      </c>
      <c r="BC553" s="3"/>
    </row>
    <row r="554" spans="1:55" ht="15.75" x14ac:dyDescent="0.25">
      <c r="A554" s="15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BA554" s="3"/>
      <c r="BB554" t="s">
        <v>617</v>
      </c>
      <c r="BC554" s="3"/>
    </row>
    <row r="555" spans="1:55" ht="15.75" x14ac:dyDescent="0.25">
      <c r="A555" s="15"/>
      <c r="B555" s="16"/>
      <c r="C555" s="16"/>
      <c r="D555" s="16"/>
      <c r="E555" s="16"/>
      <c r="F555" s="16"/>
      <c r="G555" s="16"/>
      <c r="H555" s="16"/>
      <c r="I555" s="17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BA555" s="3"/>
      <c r="BB555" t="s">
        <v>618</v>
      </c>
      <c r="BC555" s="3"/>
    </row>
    <row r="556" spans="1:55" ht="15.75" x14ac:dyDescent="0.25">
      <c r="A556" s="15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7"/>
      <c r="BA556" s="3"/>
      <c r="BB556" t="s">
        <v>619</v>
      </c>
      <c r="BC556" s="3"/>
    </row>
    <row r="557" spans="1:55" ht="15.75" x14ac:dyDescent="0.25">
      <c r="A557" s="15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BA557" s="3"/>
      <c r="BB557" t="s">
        <v>620</v>
      </c>
      <c r="BC557" s="3"/>
    </row>
    <row r="558" spans="1:55" ht="15.75" x14ac:dyDescent="0.25">
      <c r="A558" s="15"/>
      <c r="B558" s="16"/>
      <c r="C558" s="16"/>
      <c r="D558" s="16"/>
      <c r="E558" s="16"/>
      <c r="F558" s="16"/>
      <c r="G558" s="16"/>
      <c r="H558" s="16"/>
      <c r="I558" s="17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BA558" s="3"/>
      <c r="BB558" t="s">
        <v>621</v>
      </c>
      <c r="BC558" s="3"/>
    </row>
    <row r="559" spans="1:55" ht="15.75" x14ac:dyDescent="0.25">
      <c r="A559" s="15"/>
      <c r="B559" s="16"/>
      <c r="C559" s="16"/>
      <c r="D559" s="16"/>
      <c r="E559" s="16"/>
      <c r="F559" s="16"/>
      <c r="G559" s="16"/>
      <c r="H559" s="16"/>
      <c r="I559" s="17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BA559" s="3"/>
      <c r="BB559" t="s">
        <v>622</v>
      </c>
      <c r="BC559" s="3"/>
    </row>
    <row r="560" spans="1:55" ht="15.75" x14ac:dyDescent="0.25">
      <c r="A560" s="15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BA560" s="3"/>
      <c r="BB560" t="s">
        <v>623</v>
      </c>
      <c r="BC560" s="3"/>
    </row>
    <row r="561" spans="1:55" ht="15.75" x14ac:dyDescent="0.25">
      <c r="A561" s="15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BA561" s="3"/>
      <c r="BB561" t="s">
        <v>624</v>
      </c>
      <c r="BC561" s="3"/>
    </row>
    <row r="562" spans="1:55" ht="15.75" x14ac:dyDescent="0.25">
      <c r="A562" s="15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BA562" s="3"/>
      <c r="BB562" t="s">
        <v>625</v>
      </c>
      <c r="BC562" s="3"/>
    </row>
    <row r="563" spans="1:55" ht="15.75" x14ac:dyDescent="0.25">
      <c r="A563" s="15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BA563" s="3"/>
      <c r="BB563" t="s">
        <v>626</v>
      </c>
      <c r="BC563" s="3"/>
    </row>
    <row r="564" spans="1:55" ht="15.75" x14ac:dyDescent="0.25">
      <c r="A564" s="15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BA564" s="3"/>
      <c r="BB564" t="s">
        <v>627</v>
      </c>
      <c r="BC564" s="3"/>
    </row>
    <row r="565" spans="1:55" ht="15.75" x14ac:dyDescent="0.25">
      <c r="A565" s="15"/>
      <c r="B565" s="16"/>
      <c r="C565" s="16"/>
      <c r="D565" s="16"/>
      <c r="E565" s="16"/>
      <c r="F565" s="16"/>
      <c r="G565" s="16"/>
      <c r="H565" s="16"/>
      <c r="I565" s="19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BA565" s="3"/>
      <c r="BB565" t="s">
        <v>628</v>
      </c>
      <c r="BC565" s="3"/>
    </row>
    <row r="566" spans="1:55" ht="15.75" x14ac:dyDescent="0.25">
      <c r="A566" s="15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BA566" s="3"/>
      <c r="BB566" t="s">
        <v>629</v>
      </c>
      <c r="BC566" s="3"/>
    </row>
    <row r="567" spans="1:55" ht="15.75" x14ac:dyDescent="0.25">
      <c r="A567" s="15"/>
      <c r="B567" s="16"/>
      <c r="C567" s="16"/>
      <c r="D567" s="16"/>
      <c r="E567" s="16"/>
      <c r="F567" s="16"/>
      <c r="G567" s="16"/>
      <c r="H567" s="16"/>
      <c r="I567" s="17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BA567" s="3"/>
      <c r="BB567" t="s">
        <v>630</v>
      </c>
      <c r="BC567" s="3"/>
    </row>
    <row r="568" spans="1:55" ht="15.75" x14ac:dyDescent="0.25">
      <c r="A568" s="15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BA568" s="3"/>
      <c r="BB568" t="s">
        <v>631</v>
      </c>
      <c r="BC568" s="3"/>
    </row>
    <row r="569" spans="1:55" ht="15.75" x14ac:dyDescent="0.25">
      <c r="A569" s="15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BA569" s="3"/>
      <c r="BB569" t="s">
        <v>632</v>
      </c>
      <c r="BC569" s="3"/>
    </row>
    <row r="570" spans="1:55" ht="15.75" x14ac:dyDescent="0.25">
      <c r="A570" s="15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7"/>
      <c r="BA570" s="3"/>
      <c r="BB570" t="s">
        <v>633</v>
      </c>
      <c r="BC570" s="3"/>
    </row>
    <row r="571" spans="1:55" ht="15.75" x14ac:dyDescent="0.25">
      <c r="A571" s="15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BA571" s="3"/>
      <c r="BB571" t="s">
        <v>634</v>
      </c>
      <c r="BC571" s="3"/>
    </row>
    <row r="572" spans="1:55" ht="15.75" x14ac:dyDescent="0.25">
      <c r="A572" s="15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BA572" s="3"/>
      <c r="BB572" t="s">
        <v>635</v>
      </c>
      <c r="BC572" s="3"/>
    </row>
    <row r="573" spans="1:55" ht="15.75" x14ac:dyDescent="0.25">
      <c r="A573" s="15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BA573" s="3"/>
      <c r="BB573" t="s">
        <v>636</v>
      </c>
      <c r="BC573" s="3"/>
    </row>
    <row r="574" spans="1:55" ht="15.75" x14ac:dyDescent="0.25">
      <c r="A574" s="15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BA574" s="3"/>
      <c r="BB574" t="s">
        <v>637</v>
      </c>
      <c r="BC574" s="3"/>
    </row>
    <row r="575" spans="1:55" ht="15.75" x14ac:dyDescent="0.25">
      <c r="A575" s="15"/>
      <c r="B575" s="16"/>
      <c r="C575" s="16"/>
      <c r="D575" s="16"/>
      <c r="E575" s="16"/>
      <c r="F575" s="16"/>
      <c r="G575" s="16"/>
      <c r="H575" s="16"/>
      <c r="I575" s="19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BA575" s="3"/>
      <c r="BB575" t="s">
        <v>638</v>
      </c>
      <c r="BC575" s="3"/>
    </row>
    <row r="576" spans="1:55" ht="15.75" x14ac:dyDescent="0.25">
      <c r="A576" s="15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BA576" s="3"/>
      <c r="BB576" t="s">
        <v>639</v>
      </c>
      <c r="BC576" s="3"/>
    </row>
    <row r="577" spans="1:55" ht="15.75" x14ac:dyDescent="0.25">
      <c r="A577" s="15"/>
      <c r="B577" s="16"/>
      <c r="C577" s="16"/>
      <c r="D577" s="16"/>
      <c r="E577" s="16"/>
      <c r="F577" s="16"/>
      <c r="G577" s="16"/>
      <c r="H577" s="16"/>
      <c r="I577" s="19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BA577" s="3"/>
      <c r="BB577" t="s">
        <v>640</v>
      </c>
      <c r="BC577" s="3"/>
    </row>
    <row r="578" spans="1:55" ht="15.75" x14ac:dyDescent="0.25">
      <c r="A578" s="15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BA578" s="3"/>
      <c r="BB578" t="s">
        <v>641</v>
      </c>
      <c r="BC578" s="3"/>
    </row>
    <row r="579" spans="1:55" ht="15.75" x14ac:dyDescent="0.25">
      <c r="A579" s="15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BA579" s="3"/>
      <c r="BB579" t="s">
        <v>642</v>
      </c>
      <c r="BC579" s="3"/>
    </row>
    <row r="580" spans="1:55" ht="15.75" x14ac:dyDescent="0.25">
      <c r="A580" s="15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BA580" s="3"/>
      <c r="BB580" t="s">
        <v>643</v>
      </c>
      <c r="BC580" s="3"/>
    </row>
    <row r="581" spans="1:55" ht="15.75" x14ac:dyDescent="0.25">
      <c r="A581" s="15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7"/>
      <c r="BA581" s="3"/>
      <c r="BB581" t="s">
        <v>644</v>
      </c>
      <c r="BC581" s="3"/>
    </row>
    <row r="582" spans="1:55" ht="15.75" x14ac:dyDescent="0.25">
      <c r="A582" s="15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BA582" s="3"/>
      <c r="BB582" t="s">
        <v>645</v>
      </c>
      <c r="BC582" s="3"/>
    </row>
    <row r="583" spans="1:55" ht="15.75" x14ac:dyDescent="0.25">
      <c r="A583" s="15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BA583" s="3"/>
      <c r="BB583" t="s">
        <v>646</v>
      </c>
      <c r="BC583" s="3"/>
    </row>
    <row r="584" spans="1:55" ht="15.75" x14ac:dyDescent="0.25">
      <c r="A584" s="15"/>
      <c r="B584" s="16"/>
      <c r="C584" s="16"/>
      <c r="D584" s="16"/>
      <c r="E584" s="16"/>
      <c r="F584" s="16"/>
      <c r="G584" s="16"/>
      <c r="H584" s="16"/>
      <c r="I584" s="19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BA584" s="3"/>
      <c r="BB584" t="s">
        <v>647</v>
      </c>
      <c r="BC584" s="3"/>
    </row>
    <row r="585" spans="1:55" ht="15.75" x14ac:dyDescent="0.25">
      <c r="A585" s="15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BA585" s="3"/>
      <c r="BB585" t="s">
        <v>648</v>
      </c>
      <c r="BC585" s="3"/>
    </row>
    <row r="586" spans="1:55" ht="15.75" x14ac:dyDescent="0.25">
      <c r="A586" s="15"/>
      <c r="B586" s="23"/>
      <c r="C586" s="23"/>
      <c r="D586" s="24"/>
      <c r="E586" s="25"/>
      <c r="F586" s="24"/>
      <c r="G586" s="24"/>
      <c r="H586" s="24"/>
      <c r="I586" s="25"/>
      <c r="J586" s="24"/>
      <c r="K586" s="25"/>
      <c r="L586" s="16"/>
      <c r="M586" s="16"/>
      <c r="N586" s="22"/>
      <c r="O586" s="16"/>
      <c r="P586" s="16"/>
      <c r="Q586" s="16"/>
      <c r="R586" s="16"/>
      <c r="S586" s="16"/>
      <c r="T586" s="24"/>
      <c r="U586" s="16"/>
      <c r="V586" s="16"/>
      <c r="W586" s="16"/>
      <c r="BA586" s="3"/>
      <c r="BB586" t="s">
        <v>649</v>
      </c>
      <c r="BC586" s="3"/>
    </row>
    <row r="587" spans="1:55" ht="15.75" x14ac:dyDescent="0.25">
      <c r="A587" s="15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21"/>
      <c r="U587" s="16"/>
      <c r="V587" s="16"/>
      <c r="W587" s="16"/>
      <c r="BA587" s="3"/>
      <c r="BB587" t="s">
        <v>650</v>
      </c>
      <c r="BC587" s="3"/>
    </row>
    <row r="588" spans="1:55" ht="15.75" x14ac:dyDescent="0.25">
      <c r="A588" s="15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21"/>
      <c r="O588" s="16"/>
      <c r="P588" s="16"/>
      <c r="Q588" s="16"/>
      <c r="R588" s="16"/>
      <c r="S588" s="16"/>
      <c r="T588" s="21"/>
      <c r="U588" s="16"/>
      <c r="V588" s="16"/>
      <c r="W588" s="16"/>
      <c r="BA588" s="3"/>
      <c r="BB588" t="s">
        <v>651</v>
      </c>
      <c r="BC588" s="3"/>
    </row>
    <row r="589" spans="1:55" ht="15.75" x14ac:dyDescent="0.25">
      <c r="A589" s="15"/>
      <c r="B589" s="16"/>
      <c r="C589" s="16"/>
      <c r="D589" s="16"/>
      <c r="E589" s="16"/>
      <c r="F589" s="16"/>
      <c r="G589" s="16"/>
      <c r="H589" s="16"/>
      <c r="I589" s="17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7"/>
      <c r="BA589" s="3"/>
      <c r="BB589" t="s">
        <v>652</v>
      </c>
      <c r="BC589" s="3"/>
    </row>
    <row r="590" spans="1:55" ht="15.75" x14ac:dyDescent="0.25">
      <c r="A590" s="15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BA590" s="3"/>
      <c r="BB590" t="s">
        <v>653</v>
      </c>
      <c r="BC590" s="3"/>
    </row>
    <row r="591" spans="1:55" ht="15.75" x14ac:dyDescent="0.25">
      <c r="A591" s="15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BA591" s="3"/>
      <c r="BB591" t="s">
        <v>654</v>
      </c>
      <c r="BC591" s="3"/>
    </row>
    <row r="592" spans="1:55" ht="15.75" x14ac:dyDescent="0.25">
      <c r="A592" s="15"/>
      <c r="B592" s="16"/>
      <c r="C592" s="16"/>
      <c r="D592" s="16"/>
      <c r="E592" s="16"/>
      <c r="F592" s="16"/>
      <c r="G592" s="16"/>
      <c r="H592" s="16"/>
      <c r="I592" s="17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BA592" s="3"/>
      <c r="BB592" t="s">
        <v>655</v>
      </c>
      <c r="BC592" s="3"/>
    </row>
    <row r="593" spans="1:55" ht="15.75" x14ac:dyDescent="0.25">
      <c r="A593" s="15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BA593" s="3"/>
      <c r="BB593" t="s">
        <v>656</v>
      </c>
      <c r="BC593" s="3"/>
    </row>
    <row r="594" spans="1:55" ht="15.75" x14ac:dyDescent="0.25">
      <c r="A594" s="15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BA594" s="3"/>
      <c r="BB594" t="s">
        <v>657</v>
      </c>
      <c r="BC594" s="3"/>
    </row>
    <row r="595" spans="1:55" ht="15.75" x14ac:dyDescent="0.25">
      <c r="A595" s="15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BA595" s="3"/>
      <c r="BB595" t="s">
        <v>658</v>
      </c>
      <c r="BC595" s="3"/>
    </row>
    <row r="596" spans="1:55" ht="15.75" x14ac:dyDescent="0.25">
      <c r="A596" s="15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BA596" s="3"/>
      <c r="BB596" t="s">
        <v>659</v>
      </c>
      <c r="BC596" s="3"/>
    </row>
    <row r="597" spans="1:55" ht="15.75" x14ac:dyDescent="0.25">
      <c r="A597" s="15"/>
      <c r="B597" s="26"/>
      <c r="C597" s="26"/>
      <c r="D597" s="16"/>
      <c r="E597" s="27"/>
      <c r="F597" s="28"/>
      <c r="G597" s="28"/>
      <c r="H597" s="28"/>
      <c r="I597" s="27"/>
      <c r="J597" s="29"/>
      <c r="K597" s="27"/>
      <c r="L597" s="30"/>
      <c r="M597" s="16"/>
      <c r="N597" s="31"/>
      <c r="O597" s="16"/>
      <c r="P597" s="16"/>
      <c r="Q597" s="16"/>
      <c r="R597" s="16"/>
      <c r="S597" s="16"/>
      <c r="T597" s="16"/>
      <c r="U597" s="16"/>
      <c r="V597" s="16"/>
      <c r="W597" s="17"/>
      <c r="BA597" s="3"/>
      <c r="BB597" t="s">
        <v>660</v>
      </c>
      <c r="BC597" s="3"/>
    </row>
    <row r="598" spans="1:55" ht="15.75" x14ac:dyDescent="0.25">
      <c r="A598" s="15"/>
      <c r="B598" s="16"/>
      <c r="C598" s="16"/>
      <c r="D598" s="16"/>
      <c r="E598" s="16"/>
      <c r="F598" s="16"/>
      <c r="G598" s="16"/>
      <c r="H598" s="16"/>
      <c r="I598" s="32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BA598" s="3"/>
      <c r="BB598" t="s">
        <v>661</v>
      </c>
      <c r="BC598" s="3"/>
    </row>
    <row r="599" spans="1:55" ht="15.75" x14ac:dyDescent="0.25">
      <c r="A599" s="15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BA599" s="3"/>
      <c r="BB599" t="s">
        <v>662</v>
      </c>
      <c r="BC599" s="3"/>
    </row>
    <row r="600" spans="1:55" ht="15.75" x14ac:dyDescent="0.25">
      <c r="A600" s="15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7"/>
      <c r="BA600" s="3"/>
      <c r="BB600" t="s">
        <v>663</v>
      </c>
      <c r="BC600" s="3"/>
    </row>
    <row r="601" spans="1:55" ht="15.75" x14ac:dyDescent="0.25">
      <c r="A601" s="15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BA601" s="3"/>
      <c r="BB601" t="s">
        <v>664</v>
      </c>
      <c r="BC601" s="3"/>
    </row>
    <row r="602" spans="1:55" ht="15.75" x14ac:dyDescent="0.25">
      <c r="A602" s="15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BA602" s="3"/>
      <c r="BB602" t="s">
        <v>665</v>
      </c>
      <c r="BC602" s="3"/>
    </row>
    <row r="603" spans="1:55" ht="15.75" x14ac:dyDescent="0.25">
      <c r="A603" s="15"/>
      <c r="B603" s="16"/>
      <c r="C603" s="16"/>
      <c r="D603" s="16"/>
      <c r="E603" s="16"/>
      <c r="F603" s="16"/>
      <c r="G603" s="16"/>
      <c r="H603" s="16"/>
      <c r="I603" s="19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BA603" s="3"/>
      <c r="BB603" t="s">
        <v>666</v>
      </c>
      <c r="BC603" s="3"/>
    </row>
    <row r="604" spans="1:55" ht="15.75" x14ac:dyDescent="0.25">
      <c r="A604" s="15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BA604" s="3"/>
      <c r="BB604" t="s">
        <v>667</v>
      </c>
      <c r="BC604" s="3"/>
    </row>
    <row r="605" spans="1:55" ht="15.75" x14ac:dyDescent="0.25">
      <c r="A605" s="15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BA605" s="3"/>
      <c r="BB605" t="s">
        <v>668</v>
      </c>
      <c r="BC605" s="3"/>
    </row>
    <row r="606" spans="1:55" ht="15.75" x14ac:dyDescent="0.25">
      <c r="A606" s="15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BA606" s="3"/>
      <c r="BB606" t="s">
        <v>669</v>
      </c>
      <c r="BC606" s="3"/>
    </row>
    <row r="607" spans="1:55" ht="15.75" x14ac:dyDescent="0.25">
      <c r="A607" s="15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BA607" s="3"/>
      <c r="BB607" t="s">
        <v>670</v>
      </c>
      <c r="BC607" s="3"/>
    </row>
    <row r="608" spans="1:55" ht="15.75" x14ac:dyDescent="0.25">
      <c r="A608" s="15"/>
      <c r="B608" s="16"/>
      <c r="C608" s="16"/>
      <c r="D608" s="16"/>
      <c r="E608" s="16"/>
      <c r="F608" s="16"/>
      <c r="G608" s="16"/>
      <c r="H608" s="16"/>
      <c r="I608" s="17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BA608" s="3"/>
      <c r="BB608" t="s">
        <v>671</v>
      </c>
      <c r="BC608" s="3"/>
    </row>
    <row r="609" spans="1:55" ht="15.75" x14ac:dyDescent="0.25">
      <c r="A609" s="15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BA609" s="3"/>
      <c r="BB609" t="s">
        <v>672</v>
      </c>
      <c r="BC609" s="3"/>
    </row>
    <row r="610" spans="1:55" ht="15.75" x14ac:dyDescent="0.25">
      <c r="A610" s="15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BA610" s="3"/>
      <c r="BB610" t="s">
        <v>673</v>
      </c>
      <c r="BC610" s="3"/>
    </row>
    <row r="611" spans="1:55" ht="15.75" x14ac:dyDescent="0.25">
      <c r="A611" s="15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BA611" s="3"/>
      <c r="BB611" t="s">
        <v>674</v>
      </c>
      <c r="BC611" s="3"/>
    </row>
    <row r="612" spans="1:55" ht="15.75" x14ac:dyDescent="0.25">
      <c r="A612" s="15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BA612" s="3"/>
      <c r="BB612" t="s">
        <v>675</v>
      </c>
      <c r="BC612" s="3"/>
    </row>
    <row r="613" spans="1:55" ht="15.75" x14ac:dyDescent="0.25">
      <c r="A613" s="15"/>
      <c r="B613" s="16"/>
      <c r="C613" s="16"/>
      <c r="D613" s="16"/>
      <c r="E613" s="16"/>
      <c r="F613" s="16"/>
      <c r="G613" s="18"/>
      <c r="H613" s="18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7"/>
      <c r="BA613" s="3"/>
      <c r="BB613" t="s">
        <v>676</v>
      </c>
      <c r="BC613" s="3"/>
    </row>
    <row r="614" spans="1:55" ht="15.75" x14ac:dyDescent="0.25">
      <c r="A614" s="15"/>
      <c r="B614" s="16"/>
      <c r="C614" s="16"/>
      <c r="D614" s="16"/>
      <c r="E614" s="16"/>
      <c r="F614" s="16"/>
      <c r="G614" s="18"/>
      <c r="H614" s="18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7"/>
      <c r="BA614" s="3"/>
      <c r="BB614" t="s">
        <v>677</v>
      </c>
      <c r="BC614" s="3"/>
    </row>
    <row r="615" spans="1:55" ht="15.75" x14ac:dyDescent="0.25">
      <c r="A615" s="15"/>
      <c r="B615" s="16"/>
      <c r="C615" s="16"/>
      <c r="D615" s="16"/>
      <c r="E615" s="16"/>
      <c r="F615" s="16"/>
      <c r="G615" s="18"/>
      <c r="H615" s="18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7"/>
      <c r="BA615" s="3"/>
      <c r="BB615" t="s">
        <v>678</v>
      </c>
      <c r="BC615" s="3"/>
    </row>
    <row r="616" spans="1:55" ht="15.75" x14ac:dyDescent="0.25">
      <c r="A616" s="15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BA616" s="3"/>
      <c r="BB616" t="s">
        <v>679</v>
      </c>
      <c r="BC616" s="3"/>
    </row>
    <row r="617" spans="1:55" ht="15.75" x14ac:dyDescent="0.25">
      <c r="A617" s="15"/>
      <c r="B617" s="16"/>
      <c r="C617" s="16"/>
      <c r="D617" s="16"/>
      <c r="E617" s="16"/>
      <c r="F617" s="16"/>
      <c r="G617" s="16"/>
      <c r="H617" s="16"/>
      <c r="I617" s="17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BA617" s="3"/>
      <c r="BB617" t="s">
        <v>680</v>
      </c>
      <c r="BC617" s="3"/>
    </row>
    <row r="618" spans="1:55" ht="15.75" x14ac:dyDescent="0.25">
      <c r="A618" s="15"/>
      <c r="B618" s="16"/>
      <c r="C618" s="16"/>
      <c r="D618" s="16"/>
      <c r="E618" s="16"/>
      <c r="F618" s="16"/>
      <c r="G618" s="16"/>
      <c r="H618" s="16"/>
      <c r="I618" s="17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BA618" s="3"/>
      <c r="BB618" t="s">
        <v>681</v>
      </c>
      <c r="BC618" s="3"/>
    </row>
    <row r="619" spans="1:55" ht="15.75" x14ac:dyDescent="0.25">
      <c r="A619" s="15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BA619" s="3"/>
      <c r="BB619" t="s">
        <v>682</v>
      </c>
      <c r="BC619" s="3"/>
    </row>
    <row r="620" spans="1:55" ht="15.75" x14ac:dyDescent="0.25">
      <c r="A620" s="15"/>
      <c r="B620" s="16"/>
      <c r="C620" s="16"/>
      <c r="D620" s="16"/>
      <c r="E620" s="16"/>
      <c r="F620" s="16"/>
      <c r="G620" s="16"/>
      <c r="H620" s="16"/>
      <c r="I620" s="19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BA620" s="3"/>
      <c r="BB620" t="s">
        <v>683</v>
      </c>
      <c r="BC620" s="3"/>
    </row>
    <row r="621" spans="1:55" ht="15.75" x14ac:dyDescent="0.25">
      <c r="A621" s="15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BA621" s="3"/>
      <c r="BB621" t="s">
        <v>684</v>
      </c>
      <c r="BC621" s="3"/>
    </row>
    <row r="622" spans="1:55" ht="15.75" x14ac:dyDescent="0.25">
      <c r="A622" s="15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BA622" s="3"/>
      <c r="BB622" t="s">
        <v>685</v>
      </c>
      <c r="BC622" s="3"/>
    </row>
    <row r="623" spans="1:55" ht="15.75" x14ac:dyDescent="0.25">
      <c r="A623" s="15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BA623" s="3"/>
      <c r="BB623" t="s">
        <v>686</v>
      </c>
      <c r="BC623" s="3"/>
    </row>
    <row r="624" spans="1:55" ht="15.75" x14ac:dyDescent="0.25">
      <c r="A624" s="15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BA624" s="3"/>
      <c r="BB624" t="s">
        <v>687</v>
      </c>
      <c r="BC624" s="3"/>
    </row>
    <row r="625" spans="1:55" ht="15.75" x14ac:dyDescent="0.25">
      <c r="A625" s="15"/>
      <c r="B625" s="16"/>
      <c r="C625" s="18"/>
      <c r="D625" s="16"/>
      <c r="E625" s="16"/>
      <c r="F625" s="16"/>
      <c r="G625" s="16"/>
      <c r="H625" s="16"/>
      <c r="I625" s="17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BA625" s="3"/>
      <c r="BB625" t="s">
        <v>688</v>
      </c>
      <c r="BC625" s="3"/>
    </row>
    <row r="626" spans="1:55" ht="15.75" x14ac:dyDescent="0.25">
      <c r="A626" s="15"/>
      <c r="B626" s="16"/>
      <c r="C626" s="16"/>
      <c r="D626" s="16"/>
      <c r="E626" s="16"/>
      <c r="F626" s="16"/>
      <c r="G626" s="16"/>
      <c r="H626" s="16"/>
      <c r="I626" s="17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BA626" s="3"/>
      <c r="BB626" t="s">
        <v>689</v>
      </c>
      <c r="BC626" s="3"/>
    </row>
    <row r="627" spans="1:55" ht="15.75" x14ac:dyDescent="0.25">
      <c r="A627" s="15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7"/>
      <c r="BA627" s="3"/>
      <c r="BB627" t="s">
        <v>690</v>
      </c>
      <c r="BC627" s="3"/>
    </row>
    <row r="628" spans="1:55" ht="15.75" x14ac:dyDescent="0.25">
      <c r="A628" s="15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BA628" s="3"/>
      <c r="BB628" t="s">
        <v>691</v>
      </c>
      <c r="BC628" s="3"/>
    </row>
    <row r="629" spans="1:55" ht="15.75" x14ac:dyDescent="0.25">
      <c r="A629" s="15"/>
      <c r="B629" s="16"/>
      <c r="C629" s="16"/>
      <c r="D629" s="16"/>
      <c r="E629" s="16"/>
      <c r="F629" s="16"/>
      <c r="G629" s="16"/>
      <c r="H629" s="16"/>
      <c r="I629" s="17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BA629" s="3"/>
      <c r="BB629" t="s">
        <v>692</v>
      </c>
      <c r="BC629" s="3"/>
    </row>
    <row r="630" spans="1:55" ht="15.75" x14ac:dyDescent="0.25">
      <c r="A630" s="15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BA630" s="3"/>
      <c r="BB630" t="s">
        <v>693</v>
      </c>
      <c r="BC630" s="3"/>
    </row>
    <row r="631" spans="1:55" ht="15.75" x14ac:dyDescent="0.25">
      <c r="A631" s="15"/>
      <c r="B631" s="16"/>
      <c r="C631" s="16"/>
      <c r="D631" s="16"/>
      <c r="E631" s="16"/>
      <c r="F631" s="16"/>
      <c r="G631" s="16"/>
      <c r="H631" s="16"/>
      <c r="I631" s="17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BA631" s="3"/>
      <c r="BB631" t="s">
        <v>694</v>
      </c>
      <c r="BC631" s="3"/>
    </row>
    <row r="632" spans="1:55" ht="15.75" x14ac:dyDescent="0.25">
      <c r="A632" s="15"/>
      <c r="B632" s="16"/>
      <c r="C632" s="16"/>
      <c r="D632" s="16"/>
      <c r="E632" s="16"/>
      <c r="F632" s="16"/>
      <c r="G632" s="16"/>
      <c r="H632" s="16"/>
      <c r="I632" s="17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BA632" s="3"/>
      <c r="BB632" t="s">
        <v>695</v>
      </c>
      <c r="BC632" s="3"/>
    </row>
    <row r="633" spans="1:55" ht="15.75" x14ac:dyDescent="0.25">
      <c r="A633" s="15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BA633" s="3"/>
      <c r="BB633" t="s">
        <v>696</v>
      </c>
      <c r="BC633" s="3"/>
    </row>
    <row r="634" spans="1:55" ht="15.75" x14ac:dyDescent="0.25">
      <c r="A634" s="15"/>
      <c r="B634" s="16"/>
      <c r="C634" s="16"/>
      <c r="D634" s="16"/>
      <c r="E634" s="16"/>
      <c r="F634" s="16"/>
      <c r="G634" s="16"/>
      <c r="H634" s="16"/>
      <c r="I634" s="17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BA634" s="3"/>
      <c r="BB634" t="s">
        <v>697</v>
      </c>
      <c r="BC634" s="3"/>
    </row>
    <row r="635" spans="1:55" ht="15.75" x14ac:dyDescent="0.25">
      <c r="A635" s="15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21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BA635" s="3"/>
      <c r="BB635" t="s">
        <v>698</v>
      </c>
      <c r="BC635" s="3"/>
    </row>
    <row r="636" spans="1:55" ht="15.75" x14ac:dyDescent="0.25">
      <c r="A636" s="15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BA636" s="3"/>
      <c r="BB636" t="s">
        <v>699</v>
      </c>
      <c r="BC636" s="3"/>
    </row>
    <row r="637" spans="1:55" ht="15.75" x14ac:dyDescent="0.25">
      <c r="A637" s="15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BA637" s="3"/>
      <c r="BB637" t="s">
        <v>700</v>
      </c>
      <c r="BC637" s="3"/>
    </row>
    <row r="638" spans="1:55" ht="15.75" x14ac:dyDescent="0.25">
      <c r="A638" s="15"/>
      <c r="B638" s="16"/>
      <c r="C638" s="16"/>
      <c r="D638" s="16"/>
      <c r="E638" s="16"/>
      <c r="F638" s="16"/>
      <c r="G638" s="16"/>
      <c r="H638" s="16"/>
      <c r="I638" s="17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BA638" s="3"/>
      <c r="BB638" t="s">
        <v>701</v>
      </c>
      <c r="BC638" s="3"/>
    </row>
    <row r="639" spans="1:55" ht="15.75" x14ac:dyDescent="0.25">
      <c r="A639" s="15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BA639" s="3"/>
      <c r="BB639" t="s">
        <v>702</v>
      </c>
      <c r="BC639" s="3"/>
    </row>
    <row r="640" spans="1:55" ht="15.75" x14ac:dyDescent="0.25">
      <c r="A640" s="15"/>
      <c r="B640" s="16"/>
      <c r="C640" s="16"/>
      <c r="D640" s="16"/>
      <c r="E640" s="16"/>
      <c r="F640" s="16"/>
      <c r="G640" s="16"/>
      <c r="H640" s="16"/>
      <c r="I640" s="19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BA640" s="3"/>
      <c r="BB640" t="s">
        <v>703</v>
      </c>
      <c r="BC640" s="3"/>
    </row>
    <row r="641" spans="1:55" ht="15.75" x14ac:dyDescent="0.25">
      <c r="A641" s="15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BA641" s="3"/>
      <c r="BB641" t="s">
        <v>704</v>
      </c>
      <c r="BC641" s="3"/>
    </row>
    <row r="642" spans="1:55" ht="15.75" x14ac:dyDescent="0.25">
      <c r="A642" s="15"/>
      <c r="B642" s="16"/>
      <c r="C642" s="16"/>
      <c r="D642" s="16"/>
      <c r="E642" s="16"/>
      <c r="F642" s="16"/>
      <c r="G642" s="16"/>
      <c r="H642" s="16"/>
      <c r="I642" s="19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BA642" s="3"/>
      <c r="BB642" t="s">
        <v>705</v>
      </c>
      <c r="BC642" s="3"/>
    </row>
    <row r="643" spans="1:55" ht="15.75" x14ac:dyDescent="0.25">
      <c r="A643" s="15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BA643" s="3"/>
      <c r="BB643" t="s">
        <v>706</v>
      </c>
      <c r="BC643" s="3"/>
    </row>
    <row r="644" spans="1:55" ht="15.75" x14ac:dyDescent="0.25">
      <c r="A644" s="15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BA644" s="3"/>
      <c r="BB644" t="s">
        <v>707</v>
      </c>
      <c r="BC644" s="3"/>
    </row>
    <row r="645" spans="1:55" ht="15.75" x14ac:dyDescent="0.25">
      <c r="A645" s="15"/>
      <c r="B645" s="23"/>
      <c r="C645" s="23"/>
      <c r="D645" s="24"/>
      <c r="E645" s="25"/>
      <c r="F645" s="24"/>
      <c r="G645" s="24"/>
      <c r="H645" s="24"/>
      <c r="I645" s="25"/>
      <c r="J645" s="24"/>
      <c r="K645" s="25"/>
      <c r="L645" s="16"/>
      <c r="M645" s="16"/>
      <c r="N645" s="22"/>
      <c r="O645" s="16"/>
      <c r="P645" s="16"/>
      <c r="Q645" s="16"/>
      <c r="R645" s="16"/>
      <c r="S645" s="16"/>
      <c r="T645" s="24"/>
      <c r="U645" s="16"/>
      <c r="V645" s="16"/>
      <c r="W645" s="16"/>
      <c r="BA645" s="3"/>
      <c r="BB645" t="s">
        <v>708</v>
      </c>
      <c r="BC645" s="3"/>
    </row>
    <row r="646" spans="1:55" ht="15.75" x14ac:dyDescent="0.25">
      <c r="A646" s="15"/>
      <c r="B646" s="23"/>
      <c r="C646" s="23"/>
      <c r="D646" s="24"/>
      <c r="E646" s="25"/>
      <c r="F646" s="24"/>
      <c r="G646" s="24"/>
      <c r="H646" s="24"/>
      <c r="I646" s="25"/>
      <c r="J646" s="24"/>
      <c r="K646" s="25"/>
      <c r="L646" s="16"/>
      <c r="M646" s="16"/>
      <c r="N646" s="22"/>
      <c r="O646" s="16"/>
      <c r="P646" s="16"/>
      <c r="Q646" s="16"/>
      <c r="R646" s="16"/>
      <c r="S646" s="16"/>
      <c r="T646" s="24"/>
      <c r="U646" s="16"/>
      <c r="V646" s="16"/>
      <c r="W646" s="16"/>
      <c r="BA646" s="3"/>
      <c r="BB646" t="s">
        <v>709</v>
      </c>
      <c r="BC646" s="3"/>
    </row>
    <row r="647" spans="1:55" ht="15.75" x14ac:dyDescent="0.25">
      <c r="A647" s="15"/>
      <c r="B647" s="23"/>
      <c r="C647" s="23"/>
      <c r="D647" s="24"/>
      <c r="E647" s="25"/>
      <c r="F647" s="24"/>
      <c r="G647" s="24"/>
      <c r="H647" s="24"/>
      <c r="I647" s="25"/>
      <c r="J647" s="24"/>
      <c r="K647" s="25"/>
      <c r="L647" s="16"/>
      <c r="M647" s="16"/>
      <c r="N647" s="22"/>
      <c r="O647" s="16"/>
      <c r="P647" s="16"/>
      <c r="Q647" s="16"/>
      <c r="R647" s="16"/>
      <c r="S647" s="16"/>
      <c r="T647" s="24"/>
      <c r="U647" s="16"/>
      <c r="V647" s="16"/>
      <c r="W647" s="16"/>
      <c r="BA647" s="3"/>
      <c r="BB647" t="s">
        <v>710</v>
      </c>
      <c r="BC647" s="3"/>
    </row>
    <row r="648" spans="1:55" ht="15.75" x14ac:dyDescent="0.25">
      <c r="A648" s="15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BA648" s="3"/>
      <c r="BB648" t="s">
        <v>711</v>
      </c>
      <c r="BC648" s="3"/>
    </row>
    <row r="649" spans="1:55" ht="15.75" x14ac:dyDescent="0.25">
      <c r="A649" s="15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BA649" s="3"/>
      <c r="BB649" t="s">
        <v>712</v>
      </c>
      <c r="BC649" s="3"/>
    </row>
    <row r="650" spans="1:55" ht="15.75" x14ac:dyDescent="0.25">
      <c r="A650" s="15"/>
      <c r="B650" s="16"/>
      <c r="C650" s="16"/>
      <c r="D650" s="16"/>
      <c r="E650" s="16"/>
      <c r="F650" s="16"/>
      <c r="G650" s="16"/>
      <c r="H650" s="16"/>
      <c r="I650" s="17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BA650" s="3"/>
      <c r="BB650" t="s">
        <v>713</v>
      </c>
      <c r="BC650" s="3"/>
    </row>
    <row r="651" spans="1:55" ht="15.75" x14ac:dyDescent="0.25">
      <c r="A651" s="15"/>
      <c r="B651" s="16"/>
      <c r="C651" s="16"/>
      <c r="D651" s="16"/>
      <c r="E651" s="16"/>
      <c r="F651" s="16"/>
      <c r="G651" s="16"/>
      <c r="H651" s="16"/>
      <c r="I651" s="17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BA651" s="3"/>
      <c r="BB651" t="s">
        <v>714</v>
      </c>
      <c r="BC651" s="3"/>
    </row>
    <row r="652" spans="1:55" ht="15.75" x14ac:dyDescent="0.25">
      <c r="A652" s="15"/>
      <c r="B652" s="16"/>
      <c r="C652" s="16"/>
      <c r="D652" s="16"/>
      <c r="E652" s="16"/>
      <c r="F652" s="16"/>
      <c r="G652" s="16"/>
      <c r="H652" s="16"/>
      <c r="I652" s="17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BA652" s="3"/>
      <c r="BB652" t="s">
        <v>715</v>
      </c>
      <c r="BC652" s="3"/>
    </row>
    <row r="653" spans="1:55" ht="15.75" x14ac:dyDescent="0.25">
      <c r="A653" s="15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BA653" s="3"/>
      <c r="BB653" t="s">
        <v>716</v>
      </c>
      <c r="BC653" s="3"/>
    </row>
    <row r="654" spans="1:55" ht="15.75" x14ac:dyDescent="0.25">
      <c r="A654" s="15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BA654" s="3"/>
      <c r="BB654" t="s">
        <v>717</v>
      </c>
      <c r="BC654" s="3"/>
    </row>
    <row r="655" spans="1:55" ht="15.75" x14ac:dyDescent="0.25">
      <c r="A655" s="15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BA655" s="3"/>
      <c r="BB655" t="s">
        <v>718</v>
      </c>
      <c r="BC655" s="3"/>
    </row>
    <row r="656" spans="1:55" ht="15.75" x14ac:dyDescent="0.25">
      <c r="A656" s="15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BA656" s="3"/>
      <c r="BB656" t="s">
        <v>719</v>
      </c>
      <c r="BC656" s="3"/>
    </row>
    <row r="657" spans="1:55" ht="15.75" x14ac:dyDescent="0.25">
      <c r="A657" s="15"/>
      <c r="B657" s="16"/>
      <c r="C657" s="16"/>
      <c r="D657" s="16"/>
      <c r="E657" s="16"/>
      <c r="F657" s="16"/>
      <c r="G657" s="16"/>
      <c r="H657" s="16"/>
      <c r="I657" s="32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BA657" s="3"/>
      <c r="BB657" t="s">
        <v>720</v>
      </c>
      <c r="BC657" s="3"/>
    </row>
    <row r="658" spans="1:55" ht="15.75" x14ac:dyDescent="0.25">
      <c r="A658" s="15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BA658" s="3"/>
      <c r="BB658" t="s">
        <v>721</v>
      </c>
      <c r="BC658" s="3"/>
    </row>
    <row r="659" spans="1:55" ht="15.75" x14ac:dyDescent="0.25">
      <c r="A659" s="15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BA659" s="3"/>
      <c r="BB659" t="s">
        <v>722</v>
      </c>
      <c r="BC659" s="3"/>
    </row>
    <row r="660" spans="1:55" ht="15.75" x14ac:dyDescent="0.25">
      <c r="A660" s="15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7"/>
      <c r="BA660" s="3"/>
      <c r="BB660" t="s">
        <v>723</v>
      </c>
      <c r="BC660" s="3"/>
    </row>
    <row r="661" spans="1:55" ht="15.75" x14ac:dyDescent="0.25">
      <c r="A661" s="15"/>
      <c r="B661" s="16"/>
      <c r="C661" s="16"/>
      <c r="D661" s="16"/>
      <c r="E661" s="16"/>
      <c r="F661" s="16"/>
      <c r="G661" s="16"/>
      <c r="H661" s="16"/>
      <c r="I661" s="19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BA661" s="3"/>
      <c r="BB661" t="s">
        <v>724</v>
      </c>
      <c r="BC661" s="3"/>
    </row>
    <row r="662" spans="1:55" ht="15.75" x14ac:dyDescent="0.25">
      <c r="A662" s="15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BA662" s="3"/>
      <c r="BB662" t="s">
        <v>1448</v>
      </c>
      <c r="BC662" s="3"/>
    </row>
    <row r="663" spans="1:55" ht="15.75" x14ac:dyDescent="0.25">
      <c r="A663" s="15"/>
      <c r="B663" s="16"/>
      <c r="C663" s="16"/>
      <c r="D663" s="16"/>
      <c r="E663" s="16"/>
      <c r="F663" s="16"/>
      <c r="G663" s="16"/>
      <c r="H663" s="16"/>
      <c r="I663" s="19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BA663" s="3"/>
      <c r="BB663" t="s">
        <v>725</v>
      </c>
      <c r="BC663" s="3"/>
    </row>
    <row r="664" spans="1:55" ht="15.75" x14ac:dyDescent="0.25">
      <c r="A664" s="15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BA664" s="3"/>
      <c r="BB664" t="s">
        <v>726</v>
      </c>
      <c r="BC664" s="3"/>
    </row>
    <row r="665" spans="1:55" ht="15.75" x14ac:dyDescent="0.25">
      <c r="A665" s="15"/>
      <c r="B665" s="16"/>
      <c r="C665" s="16"/>
      <c r="D665" s="16"/>
      <c r="E665" s="16"/>
      <c r="F665" s="16"/>
      <c r="G665" s="16"/>
      <c r="H665" s="16"/>
      <c r="I665" s="17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BA665" s="3"/>
      <c r="BB665" t="s">
        <v>727</v>
      </c>
      <c r="BC665" s="3"/>
    </row>
    <row r="666" spans="1:55" ht="15.75" x14ac:dyDescent="0.25">
      <c r="A666" s="15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BA666" s="3"/>
      <c r="BB666" t="s">
        <v>728</v>
      </c>
      <c r="BC666" s="3"/>
    </row>
    <row r="667" spans="1:55" ht="15.75" x14ac:dyDescent="0.25">
      <c r="A667" s="15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BA667" s="3"/>
      <c r="BB667" t="s">
        <v>729</v>
      </c>
      <c r="BC667" s="3"/>
    </row>
    <row r="668" spans="1:55" ht="15.75" x14ac:dyDescent="0.25">
      <c r="A668" s="15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BA668" s="3"/>
      <c r="BB668" t="s">
        <v>730</v>
      </c>
      <c r="BC668" s="3"/>
    </row>
    <row r="669" spans="1:55" ht="15.75" x14ac:dyDescent="0.25">
      <c r="A669" s="15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BA669" s="3"/>
      <c r="BB669" t="s">
        <v>731</v>
      </c>
      <c r="BC669" s="3"/>
    </row>
    <row r="670" spans="1:55" ht="15.75" x14ac:dyDescent="0.25">
      <c r="A670" s="15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BA670" s="3"/>
      <c r="BB670" t="s">
        <v>732</v>
      </c>
      <c r="BC670" s="3"/>
    </row>
    <row r="671" spans="1:55" ht="15.75" x14ac:dyDescent="0.25">
      <c r="A671" s="15"/>
      <c r="B671" s="16"/>
      <c r="C671" s="16"/>
      <c r="D671" s="16"/>
      <c r="E671" s="16"/>
      <c r="F671" s="16"/>
      <c r="G671" s="16"/>
      <c r="H671" s="16"/>
      <c r="I671" s="17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BA671" s="3"/>
      <c r="BB671" t="s">
        <v>733</v>
      </c>
      <c r="BC671" s="3"/>
    </row>
    <row r="672" spans="1:55" ht="15.75" x14ac:dyDescent="0.25">
      <c r="A672" s="15"/>
      <c r="B672" s="16"/>
      <c r="C672" s="16"/>
      <c r="D672" s="16"/>
      <c r="E672" s="16"/>
      <c r="F672" s="16"/>
      <c r="G672" s="16"/>
      <c r="H672" s="16"/>
      <c r="I672" s="17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BA672" s="3"/>
      <c r="BB672" t="s">
        <v>734</v>
      </c>
      <c r="BC672" s="3"/>
    </row>
    <row r="673" spans="1:55" ht="15.75" x14ac:dyDescent="0.25">
      <c r="A673" s="15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BA673" s="3"/>
      <c r="BB673" t="s">
        <v>735</v>
      </c>
      <c r="BC673" s="3"/>
    </row>
    <row r="674" spans="1:55" ht="15.75" x14ac:dyDescent="0.25">
      <c r="A674" s="15"/>
      <c r="B674" s="16"/>
      <c r="C674" s="16"/>
      <c r="D674" s="16"/>
      <c r="E674" s="16"/>
      <c r="F674" s="16"/>
      <c r="G674" s="16"/>
      <c r="H674" s="16"/>
      <c r="I674" s="19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BA674" s="3"/>
      <c r="BB674" t="s">
        <v>736</v>
      </c>
      <c r="BC674" s="3"/>
    </row>
    <row r="675" spans="1:55" ht="15.75" x14ac:dyDescent="0.25">
      <c r="A675" s="15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BA675" s="3"/>
      <c r="BB675" t="s">
        <v>737</v>
      </c>
      <c r="BC675" s="3"/>
    </row>
    <row r="676" spans="1:55" ht="15.75" x14ac:dyDescent="0.25">
      <c r="A676" s="15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BA676" s="3"/>
      <c r="BB676" t="s">
        <v>738</v>
      </c>
      <c r="BC676" s="3"/>
    </row>
    <row r="677" spans="1:55" ht="15.75" x14ac:dyDescent="0.25">
      <c r="A677" s="15"/>
      <c r="B677" s="16"/>
      <c r="C677" s="16"/>
      <c r="D677" s="16"/>
      <c r="E677" s="16"/>
      <c r="F677" s="16"/>
      <c r="G677" s="16"/>
      <c r="H677" s="16"/>
      <c r="I677" s="19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BA677" s="3"/>
      <c r="BB677" t="s">
        <v>739</v>
      </c>
      <c r="BC677" s="3"/>
    </row>
    <row r="678" spans="1:55" ht="15.75" x14ac:dyDescent="0.25">
      <c r="A678" s="15"/>
      <c r="B678" s="16"/>
      <c r="C678" s="16"/>
      <c r="D678" s="16"/>
      <c r="E678" s="16"/>
      <c r="F678" s="16"/>
      <c r="G678" s="18"/>
      <c r="H678" s="18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7"/>
      <c r="BA678" s="3"/>
      <c r="BB678" t="s">
        <v>740</v>
      </c>
      <c r="BC678" s="3"/>
    </row>
    <row r="679" spans="1:55" ht="15.75" x14ac:dyDescent="0.25">
      <c r="A679" s="15"/>
      <c r="B679" s="16"/>
      <c r="C679" s="16"/>
      <c r="D679" s="16"/>
      <c r="E679" s="16"/>
      <c r="F679" s="16"/>
      <c r="G679" s="18"/>
      <c r="H679" s="18"/>
      <c r="I679" s="17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BA679" s="3"/>
      <c r="BB679" t="s">
        <v>741</v>
      </c>
      <c r="BC679" s="3"/>
    </row>
    <row r="680" spans="1:55" ht="15.75" x14ac:dyDescent="0.25">
      <c r="A680" s="15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BA680" s="3"/>
      <c r="BB680" t="s">
        <v>742</v>
      </c>
      <c r="BC680" s="3"/>
    </row>
    <row r="681" spans="1:55" ht="15.75" x14ac:dyDescent="0.25">
      <c r="A681" s="15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BA681" s="3"/>
      <c r="BB681" t="s">
        <v>743</v>
      </c>
      <c r="BC681" s="3"/>
    </row>
    <row r="682" spans="1:55" ht="15.75" x14ac:dyDescent="0.25">
      <c r="A682" s="15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BA682" s="3"/>
      <c r="BB682" t="s">
        <v>744</v>
      </c>
      <c r="BC682" s="3"/>
    </row>
    <row r="683" spans="1:55" ht="15.75" x14ac:dyDescent="0.25">
      <c r="A683" s="15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BA683" s="3"/>
      <c r="BB683" t="s">
        <v>745</v>
      </c>
      <c r="BC683" s="3"/>
    </row>
    <row r="684" spans="1:55" ht="15.75" x14ac:dyDescent="0.25">
      <c r="A684" s="15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BA684" s="3"/>
      <c r="BB684" t="s">
        <v>746</v>
      </c>
      <c r="BC684" s="3"/>
    </row>
    <row r="685" spans="1:55" ht="15.75" x14ac:dyDescent="0.25">
      <c r="A685" s="15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BA685" s="3"/>
      <c r="BB685" t="s">
        <v>747</v>
      </c>
      <c r="BC685" s="3"/>
    </row>
    <row r="686" spans="1:55" ht="15.75" x14ac:dyDescent="0.25">
      <c r="A686" s="15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BA686" s="3"/>
      <c r="BB686" t="s">
        <v>748</v>
      </c>
      <c r="BC686" s="3"/>
    </row>
    <row r="687" spans="1:55" ht="15.75" x14ac:dyDescent="0.25">
      <c r="A687" s="15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BA687" s="3"/>
      <c r="BB687" t="s">
        <v>749</v>
      </c>
      <c r="BC687" s="3"/>
    </row>
    <row r="688" spans="1:55" ht="15.75" x14ac:dyDescent="0.25">
      <c r="A688" s="15"/>
      <c r="B688" s="16"/>
      <c r="C688" s="16"/>
      <c r="D688" s="16"/>
      <c r="E688" s="16"/>
      <c r="F688" s="16"/>
      <c r="G688" s="16"/>
      <c r="H688" s="16"/>
      <c r="I688" s="17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BA688" s="3"/>
      <c r="BB688" t="s">
        <v>750</v>
      </c>
      <c r="BC688" s="3"/>
    </row>
    <row r="689" spans="1:55" ht="15.75" x14ac:dyDescent="0.25">
      <c r="A689" s="15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BA689" s="3"/>
      <c r="BB689" t="s">
        <v>751</v>
      </c>
      <c r="BC689" s="3"/>
    </row>
    <row r="690" spans="1:55" ht="15.75" x14ac:dyDescent="0.25">
      <c r="A690" s="15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BA690" s="3"/>
      <c r="BB690" t="s">
        <v>752</v>
      </c>
      <c r="BC690" s="3"/>
    </row>
    <row r="691" spans="1:55" ht="15.75" x14ac:dyDescent="0.25">
      <c r="A691" s="15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BA691" s="3"/>
      <c r="BB691" t="s">
        <v>753</v>
      </c>
      <c r="BC691" s="3"/>
    </row>
    <row r="692" spans="1:55" ht="15.75" x14ac:dyDescent="0.25">
      <c r="A692" s="15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BA692" s="3"/>
      <c r="BB692" t="s">
        <v>754</v>
      </c>
      <c r="BC692" s="3"/>
    </row>
    <row r="693" spans="1:55" ht="15.75" x14ac:dyDescent="0.25">
      <c r="A693" s="15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BA693" s="3"/>
      <c r="BB693" t="s">
        <v>755</v>
      </c>
      <c r="BC693" s="3"/>
    </row>
    <row r="694" spans="1:55" ht="15.75" x14ac:dyDescent="0.25">
      <c r="A694" s="15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BA694" s="3"/>
      <c r="BB694" t="s">
        <v>756</v>
      </c>
      <c r="BC694" s="3"/>
    </row>
    <row r="695" spans="1:55" ht="15.75" x14ac:dyDescent="0.25">
      <c r="A695" s="15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BA695" s="3"/>
      <c r="BB695" t="s">
        <v>757</v>
      </c>
      <c r="BC695" s="3"/>
    </row>
    <row r="696" spans="1:55" ht="15.75" x14ac:dyDescent="0.25">
      <c r="A696" s="15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BA696" s="3"/>
      <c r="BB696" t="s">
        <v>758</v>
      </c>
      <c r="BC696" s="3"/>
    </row>
    <row r="697" spans="1:55" ht="15.75" x14ac:dyDescent="0.25">
      <c r="A697" s="15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BA697" s="3"/>
      <c r="BB697" t="s">
        <v>759</v>
      </c>
      <c r="BC697" s="3"/>
    </row>
    <row r="698" spans="1:55" ht="15.75" x14ac:dyDescent="0.25">
      <c r="A698" s="15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BA698" s="3"/>
      <c r="BB698" t="s">
        <v>760</v>
      </c>
      <c r="BC698" s="3"/>
    </row>
    <row r="699" spans="1:55" ht="15.75" x14ac:dyDescent="0.25">
      <c r="A699" s="15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BA699" s="3"/>
      <c r="BB699" t="s">
        <v>761</v>
      </c>
      <c r="BC699" s="3"/>
    </row>
    <row r="700" spans="1:55" ht="15.75" x14ac:dyDescent="0.25">
      <c r="A700" s="15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21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BA700" s="3"/>
      <c r="BB700" t="s">
        <v>762</v>
      </c>
      <c r="BC700" s="3"/>
    </row>
    <row r="701" spans="1:55" ht="15.75" x14ac:dyDescent="0.25">
      <c r="A701" s="15"/>
      <c r="B701" s="21"/>
      <c r="C701" s="21"/>
      <c r="D701" s="16"/>
      <c r="E701" s="16"/>
      <c r="F701" s="16"/>
      <c r="G701" s="16"/>
      <c r="H701" s="16"/>
      <c r="I701" s="16"/>
      <c r="J701" s="16"/>
      <c r="K701" s="16"/>
      <c r="L701" s="16"/>
      <c r="M701" s="21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BA701" s="3"/>
      <c r="BB701" t="s">
        <v>763</v>
      </c>
      <c r="BC701" s="3"/>
    </row>
    <row r="702" spans="1:55" ht="15.75" x14ac:dyDescent="0.25">
      <c r="A702" s="15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BA702" s="3"/>
      <c r="BB702" t="s">
        <v>764</v>
      </c>
      <c r="BC702" s="3"/>
    </row>
    <row r="703" spans="1:55" ht="15.75" x14ac:dyDescent="0.25">
      <c r="A703" s="15"/>
      <c r="B703" s="16"/>
      <c r="C703" s="16"/>
      <c r="D703" s="16"/>
      <c r="E703" s="16"/>
      <c r="F703" s="16"/>
      <c r="G703" s="16"/>
      <c r="H703" s="16"/>
      <c r="I703" s="17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7"/>
      <c r="BA703" s="3"/>
      <c r="BB703" t="s">
        <v>765</v>
      </c>
      <c r="BC703" s="3"/>
    </row>
    <row r="704" spans="1:55" ht="15.75" x14ac:dyDescent="0.25">
      <c r="A704" s="15"/>
      <c r="B704" s="16"/>
      <c r="C704" s="16"/>
      <c r="D704" s="16"/>
      <c r="E704" s="16"/>
      <c r="F704" s="16"/>
      <c r="G704" s="16"/>
      <c r="H704" s="16"/>
      <c r="I704" s="17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7"/>
      <c r="BA704" s="3"/>
      <c r="BB704" t="s">
        <v>766</v>
      </c>
      <c r="BC704" s="3"/>
    </row>
    <row r="705" spans="1:55" ht="15.75" x14ac:dyDescent="0.25">
      <c r="A705" s="15"/>
      <c r="B705" s="16"/>
      <c r="C705" s="16"/>
      <c r="D705" s="16"/>
      <c r="E705" s="16"/>
      <c r="F705" s="16"/>
      <c r="G705" s="16"/>
      <c r="H705" s="16"/>
      <c r="I705" s="17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BA705" s="3"/>
      <c r="BB705" t="s">
        <v>767</v>
      </c>
      <c r="BC705" s="3"/>
    </row>
    <row r="706" spans="1:55" ht="15.75" x14ac:dyDescent="0.25">
      <c r="A706" s="15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BA706" s="3"/>
      <c r="BB706" t="s">
        <v>768</v>
      </c>
      <c r="BC706" s="3"/>
    </row>
    <row r="707" spans="1:55" ht="15.75" x14ac:dyDescent="0.25">
      <c r="A707" s="15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BA707" s="3"/>
      <c r="BB707" t="s">
        <v>769</v>
      </c>
      <c r="BC707" s="3"/>
    </row>
    <row r="708" spans="1:55" ht="15.75" x14ac:dyDescent="0.25">
      <c r="A708" s="15"/>
      <c r="B708" s="16"/>
      <c r="C708" s="16"/>
      <c r="D708" s="16"/>
      <c r="E708" s="16"/>
      <c r="F708" s="16"/>
      <c r="G708" s="16"/>
      <c r="H708" s="16"/>
      <c r="I708" s="19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BA708" s="3"/>
      <c r="BB708" t="s">
        <v>770</v>
      </c>
      <c r="BC708" s="3"/>
    </row>
    <row r="709" spans="1:55" ht="15.75" x14ac:dyDescent="0.25">
      <c r="A709" s="15"/>
      <c r="B709" s="16"/>
      <c r="C709" s="16"/>
      <c r="D709" s="16"/>
      <c r="E709" s="16"/>
      <c r="F709" s="16"/>
      <c r="G709" s="16"/>
      <c r="H709" s="16"/>
      <c r="I709" s="19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BA709" s="3"/>
      <c r="BB709" t="s">
        <v>771</v>
      </c>
      <c r="BC709" s="3"/>
    </row>
    <row r="710" spans="1:55" ht="15.75" x14ac:dyDescent="0.25">
      <c r="A710" s="15"/>
      <c r="B710" s="21"/>
      <c r="C710" s="21"/>
      <c r="D710" s="16"/>
      <c r="E710" s="16"/>
      <c r="F710" s="16"/>
      <c r="G710" s="16"/>
      <c r="H710" s="16"/>
      <c r="I710" s="16"/>
      <c r="J710" s="16"/>
      <c r="K710" s="16"/>
      <c r="L710" s="16"/>
      <c r="M710" s="21"/>
      <c r="N710" s="21"/>
      <c r="O710" s="16"/>
      <c r="P710" s="16"/>
      <c r="Q710" s="16"/>
      <c r="R710" s="16"/>
      <c r="S710" s="16"/>
      <c r="T710" s="21"/>
      <c r="U710" s="16"/>
      <c r="V710" s="16"/>
      <c r="W710" s="16"/>
      <c r="BA710" s="3"/>
      <c r="BB710" t="s">
        <v>772</v>
      </c>
      <c r="BC710" s="3"/>
    </row>
    <row r="711" spans="1:55" ht="15.75" x14ac:dyDescent="0.25">
      <c r="A711" s="15"/>
      <c r="B711" s="16"/>
      <c r="C711" s="16"/>
      <c r="D711" s="16"/>
      <c r="E711" s="16"/>
      <c r="F711" s="16"/>
      <c r="G711" s="16"/>
      <c r="H711" s="16"/>
      <c r="I711" s="17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BA711" s="3"/>
      <c r="BB711" t="s">
        <v>773</v>
      </c>
      <c r="BC711" s="3"/>
    </row>
    <row r="712" spans="1:55" ht="15.75" x14ac:dyDescent="0.25">
      <c r="A712" s="15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BA712" s="3"/>
      <c r="BB712" t="s">
        <v>774</v>
      </c>
      <c r="BC712" s="3"/>
    </row>
    <row r="713" spans="1:55" ht="15.75" x14ac:dyDescent="0.25">
      <c r="A713" s="15"/>
      <c r="B713" s="16"/>
      <c r="C713" s="16"/>
      <c r="D713" s="16"/>
      <c r="E713" s="16"/>
      <c r="F713" s="16"/>
      <c r="G713" s="16"/>
      <c r="H713" s="16"/>
      <c r="I713" s="19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BA713" s="3"/>
      <c r="BB713" t="s">
        <v>775</v>
      </c>
      <c r="BC713" s="3"/>
    </row>
    <row r="714" spans="1:55" ht="15.75" x14ac:dyDescent="0.25">
      <c r="A714" s="15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BA714" s="3"/>
      <c r="BB714" t="s">
        <v>776</v>
      </c>
      <c r="BC714" s="3"/>
    </row>
    <row r="715" spans="1:55" ht="15.75" x14ac:dyDescent="0.25">
      <c r="A715" s="15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BA715" s="3"/>
      <c r="BB715" t="s">
        <v>777</v>
      </c>
      <c r="BC715" s="3"/>
    </row>
    <row r="716" spans="1:55" ht="15.75" x14ac:dyDescent="0.25">
      <c r="A716" s="15"/>
      <c r="B716" s="26"/>
      <c r="C716" s="26"/>
      <c r="D716" s="16"/>
      <c r="E716" s="27"/>
      <c r="F716" s="28"/>
      <c r="G716" s="28"/>
      <c r="H716" s="28"/>
      <c r="I716" s="22"/>
      <c r="J716" s="33"/>
      <c r="K716" s="22"/>
      <c r="L716" s="34"/>
      <c r="M716" s="16"/>
      <c r="N716" s="31"/>
      <c r="O716" s="16"/>
      <c r="P716" s="16"/>
      <c r="Q716" s="16"/>
      <c r="R716" s="16"/>
      <c r="S716" s="16"/>
      <c r="T716" s="16"/>
      <c r="U716" s="16"/>
      <c r="V716" s="16"/>
      <c r="W716" s="17"/>
      <c r="BA716" s="3"/>
      <c r="BB716" t="s">
        <v>778</v>
      </c>
      <c r="BC716" s="3"/>
    </row>
    <row r="717" spans="1:55" ht="15.75" x14ac:dyDescent="0.25">
      <c r="A717" s="15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BA717" s="3"/>
      <c r="BB717" t="s">
        <v>779</v>
      </c>
      <c r="BC717" s="3"/>
    </row>
    <row r="718" spans="1:55" ht="15.75" x14ac:dyDescent="0.25">
      <c r="A718" s="15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BA718" s="3"/>
      <c r="BB718" t="s">
        <v>780</v>
      </c>
      <c r="BC718" s="3"/>
    </row>
    <row r="719" spans="1:55" ht="15.75" x14ac:dyDescent="0.25">
      <c r="A719" s="15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BA719" s="3"/>
      <c r="BB719" t="s">
        <v>781</v>
      </c>
      <c r="BC719" s="3"/>
    </row>
    <row r="720" spans="1:55" ht="15.75" x14ac:dyDescent="0.25">
      <c r="A720" s="15"/>
      <c r="B720" s="16"/>
      <c r="C720" s="16"/>
      <c r="D720" s="16"/>
      <c r="E720" s="16"/>
      <c r="F720" s="16"/>
      <c r="G720" s="16"/>
      <c r="H720" s="16"/>
      <c r="I720" s="17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BA720" s="3"/>
      <c r="BB720" t="s">
        <v>782</v>
      </c>
      <c r="BC720" s="3"/>
    </row>
    <row r="721" spans="1:55" ht="15.75" x14ac:dyDescent="0.25">
      <c r="A721" s="15"/>
      <c r="B721" s="16"/>
      <c r="C721" s="16"/>
      <c r="D721" s="16"/>
      <c r="E721" s="16"/>
      <c r="F721" s="16"/>
      <c r="G721" s="16"/>
      <c r="H721" s="16"/>
      <c r="I721" s="17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BA721" s="3"/>
      <c r="BB721" t="s">
        <v>783</v>
      </c>
      <c r="BC721" s="3"/>
    </row>
    <row r="722" spans="1:55" ht="15.75" x14ac:dyDescent="0.25">
      <c r="A722" s="15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BA722" s="3"/>
      <c r="BB722" t="s">
        <v>784</v>
      </c>
      <c r="BC722" s="3"/>
    </row>
    <row r="723" spans="1:55" ht="15.75" x14ac:dyDescent="0.25">
      <c r="A723" s="15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BA723" s="3"/>
      <c r="BB723" t="s">
        <v>785</v>
      </c>
      <c r="BC723" s="3"/>
    </row>
    <row r="724" spans="1:55" ht="15.75" x14ac:dyDescent="0.25">
      <c r="A724" s="15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BA724" s="3"/>
      <c r="BB724" t="s">
        <v>786</v>
      </c>
      <c r="BC724" s="3"/>
    </row>
    <row r="725" spans="1:55" ht="15.75" x14ac:dyDescent="0.25">
      <c r="A725" s="15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BA725" s="3"/>
      <c r="BB725" t="s">
        <v>787</v>
      </c>
      <c r="BC725" s="3"/>
    </row>
    <row r="726" spans="1:55" ht="15.75" x14ac:dyDescent="0.25">
      <c r="A726" s="15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BA726" s="3"/>
      <c r="BB726" t="s">
        <v>788</v>
      </c>
      <c r="BC726" s="3"/>
    </row>
    <row r="727" spans="1:55" ht="15.75" x14ac:dyDescent="0.25">
      <c r="A727" s="15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BA727" s="3"/>
      <c r="BB727" t="s">
        <v>789</v>
      </c>
      <c r="BC727" s="3"/>
    </row>
    <row r="728" spans="1:55" ht="15.75" x14ac:dyDescent="0.25">
      <c r="A728" s="15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BA728" s="3"/>
      <c r="BB728" t="s">
        <v>790</v>
      </c>
      <c r="BC728" s="3"/>
    </row>
    <row r="729" spans="1:55" ht="15.75" x14ac:dyDescent="0.25">
      <c r="A729" s="15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BA729" s="3"/>
      <c r="BB729" t="s">
        <v>791</v>
      </c>
      <c r="BC729" s="3"/>
    </row>
    <row r="730" spans="1:55" ht="15.75" x14ac:dyDescent="0.25">
      <c r="A730" s="15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BA730" s="3"/>
      <c r="BB730" t="s">
        <v>792</v>
      </c>
      <c r="BC730" s="3"/>
    </row>
    <row r="731" spans="1:55" ht="15.75" x14ac:dyDescent="0.25">
      <c r="A731" s="15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BA731" s="3"/>
      <c r="BB731" t="s">
        <v>793</v>
      </c>
      <c r="BC731" s="3"/>
    </row>
    <row r="732" spans="1:55" ht="15.75" x14ac:dyDescent="0.25">
      <c r="A732" s="15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BA732" s="3"/>
      <c r="BB732" t="s">
        <v>794</v>
      </c>
      <c r="BC732" s="3"/>
    </row>
    <row r="733" spans="1:55" ht="15.75" x14ac:dyDescent="0.25">
      <c r="A733" s="15"/>
      <c r="B733" s="16"/>
      <c r="C733" s="16"/>
      <c r="D733" s="16"/>
      <c r="E733" s="16"/>
      <c r="F733" s="16"/>
      <c r="G733" s="16"/>
      <c r="H733" s="16"/>
      <c r="I733" s="19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BA733" s="3"/>
      <c r="BB733" t="s">
        <v>795</v>
      </c>
      <c r="BC733" s="3"/>
    </row>
    <row r="734" spans="1:55" ht="15.75" x14ac:dyDescent="0.25">
      <c r="A734" s="15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BA734" s="3"/>
      <c r="BB734" t="s">
        <v>796</v>
      </c>
      <c r="BC734" s="3"/>
    </row>
    <row r="735" spans="1:55" ht="15.75" x14ac:dyDescent="0.25">
      <c r="A735" s="15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BA735" s="3"/>
      <c r="BB735" t="s">
        <v>797</v>
      </c>
      <c r="BC735" s="3"/>
    </row>
    <row r="736" spans="1:55" ht="15.75" x14ac:dyDescent="0.25">
      <c r="A736" s="15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BA736" s="3"/>
      <c r="BB736" t="s">
        <v>798</v>
      </c>
      <c r="BC736" s="3"/>
    </row>
    <row r="737" spans="1:55" ht="15.75" x14ac:dyDescent="0.25">
      <c r="A737" s="15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BA737" s="3"/>
      <c r="BB737" t="s">
        <v>799</v>
      </c>
      <c r="BC737" s="3"/>
    </row>
    <row r="738" spans="1:55" ht="15.75" x14ac:dyDescent="0.25">
      <c r="A738" s="15"/>
      <c r="B738" s="16"/>
      <c r="C738" s="16"/>
      <c r="D738" s="16"/>
      <c r="E738" s="16"/>
      <c r="F738" s="16"/>
      <c r="G738" s="18"/>
      <c r="H738" s="18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7"/>
      <c r="BA738" s="3"/>
      <c r="BB738" t="s">
        <v>800</v>
      </c>
      <c r="BC738" s="3"/>
    </row>
    <row r="739" spans="1:55" ht="15.75" x14ac:dyDescent="0.25">
      <c r="A739" s="15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BA739" s="3"/>
      <c r="BB739" t="s">
        <v>801</v>
      </c>
      <c r="BC739" s="3"/>
    </row>
    <row r="740" spans="1:55" ht="15.75" x14ac:dyDescent="0.25">
      <c r="A740" s="15"/>
      <c r="B740" s="16"/>
      <c r="C740" s="16"/>
      <c r="D740" s="16"/>
      <c r="E740" s="16"/>
      <c r="F740" s="16"/>
      <c r="G740" s="16"/>
      <c r="H740" s="16"/>
      <c r="I740" s="19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BA740" s="3"/>
      <c r="BB740" t="s">
        <v>802</v>
      </c>
      <c r="BC740" s="3"/>
    </row>
    <row r="741" spans="1:55" ht="15.75" x14ac:dyDescent="0.25">
      <c r="A741" s="15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BA741" s="3"/>
      <c r="BB741" t="s">
        <v>803</v>
      </c>
      <c r="BC741" s="3"/>
    </row>
    <row r="742" spans="1:55" ht="15.75" x14ac:dyDescent="0.25">
      <c r="A742" s="15"/>
      <c r="B742" s="16"/>
      <c r="C742" s="16"/>
      <c r="D742" s="16"/>
      <c r="E742" s="16"/>
      <c r="F742" s="16"/>
      <c r="G742" s="16"/>
      <c r="H742" s="16"/>
      <c r="I742" s="19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BA742" s="3"/>
      <c r="BB742" t="s">
        <v>804</v>
      </c>
      <c r="BC742" s="3"/>
    </row>
    <row r="743" spans="1:55" ht="15.75" x14ac:dyDescent="0.25">
      <c r="A743" s="15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BA743" s="3"/>
      <c r="BB743" t="s">
        <v>805</v>
      </c>
      <c r="BC743" s="3"/>
    </row>
    <row r="744" spans="1:55" ht="15.75" x14ac:dyDescent="0.25">
      <c r="A744" s="15"/>
      <c r="B744" s="16"/>
      <c r="C744" s="16"/>
      <c r="D744" s="16"/>
      <c r="E744" s="16"/>
      <c r="F744" s="16"/>
      <c r="G744" s="16"/>
      <c r="H744" s="16"/>
      <c r="I744" s="17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BA744" s="3"/>
      <c r="BB744" t="s">
        <v>806</v>
      </c>
      <c r="BC744" s="3"/>
    </row>
    <row r="745" spans="1:55" ht="15.75" x14ac:dyDescent="0.25">
      <c r="A745" s="15"/>
      <c r="B745" s="16"/>
      <c r="C745" s="16"/>
      <c r="D745" s="16"/>
      <c r="E745" s="16"/>
      <c r="F745" s="16"/>
      <c r="G745" s="18"/>
      <c r="H745" s="18"/>
      <c r="I745" s="17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BA745" s="3"/>
      <c r="BB745" t="s">
        <v>807</v>
      </c>
      <c r="BC745" s="3"/>
    </row>
    <row r="746" spans="1:55" ht="15.75" x14ac:dyDescent="0.25">
      <c r="A746" s="15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BA746" s="3"/>
      <c r="BB746" t="s">
        <v>808</v>
      </c>
      <c r="BC746" s="3"/>
    </row>
    <row r="747" spans="1:55" ht="15.75" x14ac:dyDescent="0.25">
      <c r="A747" s="15"/>
      <c r="B747" s="16"/>
      <c r="C747" s="16"/>
      <c r="D747" s="16"/>
      <c r="E747" s="16"/>
      <c r="F747" s="16"/>
      <c r="G747" s="16"/>
      <c r="H747" s="16"/>
      <c r="I747" s="17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BA747" s="3"/>
      <c r="BB747" t="s">
        <v>809</v>
      </c>
      <c r="BC747" s="3"/>
    </row>
    <row r="748" spans="1:55" ht="15.75" x14ac:dyDescent="0.25">
      <c r="A748" s="15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BA748" s="3"/>
      <c r="BB748" t="s">
        <v>810</v>
      </c>
      <c r="BC748" s="3"/>
    </row>
    <row r="749" spans="1:55" ht="15.75" x14ac:dyDescent="0.25">
      <c r="A749" s="15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BA749" s="3"/>
      <c r="BB749" t="s">
        <v>811</v>
      </c>
      <c r="BC749" s="3"/>
    </row>
    <row r="750" spans="1:55" ht="15.75" x14ac:dyDescent="0.25">
      <c r="A750" s="15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BA750" s="3"/>
      <c r="BB750" t="s">
        <v>812</v>
      </c>
      <c r="BC750" s="3"/>
    </row>
    <row r="751" spans="1:55" ht="15.75" x14ac:dyDescent="0.25">
      <c r="A751" s="15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BA751" s="3"/>
      <c r="BB751" t="s">
        <v>813</v>
      </c>
      <c r="BC751" s="3"/>
    </row>
    <row r="752" spans="1:55" ht="15.75" x14ac:dyDescent="0.25">
      <c r="A752" s="15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BA752" s="3"/>
      <c r="BB752" t="s">
        <v>814</v>
      </c>
      <c r="BC752" s="3"/>
    </row>
    <row r="753" spans="1:55" ht="15.75" x14ac:dyDescent="0.25">
      <c r="A753" s="15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7"/>
      <c r="BA753" s="3"/>
      <c r="BB753" t="s">
        <v>815</v>
      </c>
      <c r="BC753" s="3"/>
    </row>
    <row r="754" spans="1:55" ht="15.75" x14ac:dyDescent="0.25">
      <c r="A754" s="15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BA754" s="3"/>
      <c r="BB754" t="s">
        <v>816</v>
      </c>
      <c r="BC754" s="3"/>
    </row>
    <row r="755" spans="1:55" ht="15.75" x14ac:dyDescent="0.25">
      <c r="A755" s="15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BA755" s="3"/>
      <c r="BB755" t="s">
        <v>817</v>
      </c>
      <c r="BC755" s="3"/>
    </row>
    <row r="756" spans="1:55" ht="15.75" x14ac:dyDescent="0.25">
      <c r="A756" s="15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BA756" s="3"/>
      <c r="BB756" t="s">
        <v>818</v>
      </c>
      <c r="BC756" s="3"/>
    </row>
    <row r="757" spans="1:55" ht="15.75" x14ac:dyDescent="0.25">
      <c r="A757" s="15"/>
      <c r="B757" s="16"/>
      <c r="C757" s="16"/>
      <c r="D757" s="16"/>
      <c r="E757" s="16"/>
      <c r="F757" s="16"/>
      <c r="G757" s="16"/>
      <c r="H757" s="16"/>
      <c r="I757" s="17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BA757" s="3"/>
      <c r="BB757" t="s">
        <v>819</v>
      </c>
      <c r="BC757" s="3"/>
    </row>
    <row r="758" spans="1:55" ht="15.75" x14ac:dyDescent="0.25">
      <c r="A758" s="15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BA758" s="3"/>
      <c r="BB758" t="s">
        <v>820</v>
      </c>
      <c r="BC758" s="3"/>
    </row>
    <row r="759" spans="1:55" ht="15.75" x14ac:dyDescent="0.25">
      <c r="A759" s="15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BA759" s="3"/>
      <c r="BB759" t="s">
        <v>821</v>
      </c>
      <c r="BC759" s="3"/>
    </row>
    <row r="760" spans="1:55" ht="15.75" x14ac:dyDescent="0.25">
      <c r="A760" s="15"/>
      <c r="B760" s="21"/>
      <c r="C760" s="21"/>
      <c r="D760" s="16"/>
      <c r="E760" s="16"/>
      <c r="F760" s="16"/>
      <c r="G760" s="16"/>
      <c r="H760" s="16"/>
      <c r="I760" s="16"/>
      <c r="J760" s="16"/>
      <c r="K760" s="16"/>
      <c r="L760" s="16"/>
      <c r="M760" s="21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BA760" s="3"/>
      <c r="BB760" t="s">
        <v>822</v>
      </c>
      <c r="BC760" s="3"/>
    </row>
    <row r="761" spans="1:55" ht="15.75" x14ac:dyDescent="0.25">
      <c r="A761" s="15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BA761" s="3"/>
      <c r="BB761" t="s">
        <v>823</v>
      </c>
      <c r="BC761" s="3"/>
    </row>
    <row r="762" spans="1:55" ht="15.75" x14ac:dyDescent="0.25">
      <c r="A762" s="15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BA762" s="3"/>
      <c r="BB762" t="s">
        <v>824</v>
      </c>
      <c r="BC762" s="3"/>
    </row>
    <row r="763" spans="1:55" ht="15.75" x14ac:dyDescent="0.25">
      <c r="A763" s="15"/>
      <c r="B763" s="16"/>
      <c r="C763" s="16"/>
      <c r="D763" s="16"/>
      <c r="E763" s="16"/>
      <c r="F763" s="16"/>
      <c r="G763" s="16"/>
      <c r="H763" s="16"/>
      <c r="I763" s="19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BA763" s="3"/>
      <c r="BB763" t="s">
        <v>825</v>
      </c>
      <c r="BC763" s="3"/>
    </row>
    <row r="764" spans="1:55" ht="15.75" x14ac:dyDescent="0.25">
      <c r="A764" s="15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BA764" s="3"/>
      <c r="BB764" t="s">
        <v>826</v>
      </c>
      <c r="BC764" s="3"/>
    </row>
    <row r="765" spans="1:55" ht="15.75" x14ac:dyDescent="0.25">
      <c r="A765" s="15"/>
      <c r="B765" s="16"/>
      <c r="C765" s="16"/>
      <c r="D765" s="16"/>
      <c r="E765" s="16"/>
      <c r="F765" s="16"/>
      <c r="G765" s="16"/>
      <c r="H765" s="16"/>
      <c r="I765" s="17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BA765" s="3"/>
      <c r="BB765" t="s">
        <v>827</v>
      </c>
      <c r="BC765" s="3"/>
    </row>
    <row r="766" spans="1:55" ht="15.75" x14ac:dyDescent="0.25">
      <c r="A766" s="15"/>
      <c r="B766" s="16"/>
      <c r="C766" s="16"/>
      <c r="D766" s="16"/>
      <c r="E766" s="16"/>
      <c r="F766" s="16"/>
      <c r="G766" s="16"/>
      <c r="H766" s="16"/>
      <c r="I766" s="17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BA766" s="3"/>
      <c r="BB766" t="s">
        <v>828</v>
      </c>
      <c r="BC766" s="3"/>
    </row>
    <row r="767" spans="1:55" ht="15.75" x14ac:dyDescent="0.25">
      <c r="A767" s="15"/>
      <c r="B767" s="16"/>
      <c r="C767" s="16"/>
      <c r="D767" s="16"/>
      <c r="E767" s="16"/>
      <c r="F767" s="16"/>
      <c r="G767" s="16"/>
      <c r="H767" s="16"/>
      <c r="I767" s="17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BA767" s="3"/>
      <c r="BB767" t="s">
        <v>829</v>
      </c>
      <c r="BC767" s="3"/>
    </row>
    <row r="768" spans="1:55" ht="15.75" x14ac:dyDescent="0.25">
      <c r="A768" s="15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BA768" s="3"/>
      <c r="BB768" t="s">
        <v>830</v>
      </c>
      <c r="BC768" s="3"/>
    </row>
    <row r="769" spans="1:55" ht="15.75" x14ac:dyDescent="0.25">
      <c r="A769" s="15"/>
      <c r="B769" s="16"/>
      <c r="C769" s="16"/>
      <c r="D769" s="16"/>
      <c r="E769" s="16"/>
      <c r="F769" s="16"/>
      <c r="G769" s="16"/>
      <c r="H769" s="16"/>
      <c r="I769" s="19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BA769" s="3"/>
      <c r="BB769" t="s">
        <v>831</v>
      </c>
      <c r="BC769" s="3"/>
    </row>
    <row r="770" spans="1:55" ht="15.75" x14ac:dyDescent="0.25">
      <c r="A770" s="15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BA770" s="3"/>
      <c r="BB770" t="s">
        <v>832</v>
      </c>
      <c r="BC770" s="3"/>
    </row>
    <row r="771" spans="1:55" ht="15.75" x14ac:dyDescent="0.25">
      <c r="A771" s="15"/>
      <c r="B771" s="16"/>
      <c r="C771" s="16"/>
      <c r="D771" s="16"/>
      <c r="E771" s="16"/>
      <c r="F771" s="16"/>
      <c r="G771" s="16"/>
      <c r="H771" s="16"/>
      <c r="I771" s="19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BA771" s="3"/>
      <c r="BB771" t="s">
        <v>833</v>
      </c>
      <c r="BC771" s="3"/>
    </row>
    <row r="772" spans="1:55" ht="15.75" x14ac:dyDescent="0.25">
      <c r="A772" s="15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BA772" s="3"/>
      <c r="BB772" t="s">
        <v>834</v>
      </c>
      <c r="BC772" s="3"/>
    </row>
    <row r="773" spans="1:55" ht="15.75" x14ac:dyDescent="0.25">
      <c r="A773" s="15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BA773" s="3"/>
      <c r="BB773" t="s">
        <v>835</v>
      </c>
      <c r="BC773" s="3"/>
    </row>
    <row r="774" spans="1:55" ht="15.75" x14ac:dyDescent="0.25">
      <c r="A774" s="15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BA774" s="3"/>
      <c r="BB774" t="s">
        <v>836</v>
      </c>
      <c r="BC774" s="3"/>
    </row>
    <row r="775" spans="1:55" ht="15.75" x14ac:dyDescent="0.25">
      <c r="A775" s="15"/>
      <c r="B775" s="16"/>
      <c r="C775" s="16"/>
      <c r="D775" s="16"/>
      <c r="E775" s="16"/>
      <c r="F775" s="16"/>
      <c r="G775" s="16"/>
      <c r="H775" s="16"/>
      <c r="I775" s="19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BA775" s="3"/>
      <c r="BB775" t="s">
        <v>837</v>
      </c>
      <c r="BC775" s="3"/>
    </row>
    <row r="776" spans="1:55" ht="15.75" x14ac:dyDescent="0.25">
      <c r="A776" s="15"/>
      <c r="B776" s="16"/>
      <c r="C776" s="16"/>
      <c r="D776" s="16"/>
      <c r="E776" s="16"/>
      <c r="F776" s="16"/>
      <c r="G776" s="16"/>
      <c r="H776" s="16"/>
      <c r="I776" s="32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BA776" s="3"/>
      <c r="BB776" t="s">
        <v>838</v>
      </c>
      <c r="BC776" s="3"/>
    </row>
    <row r="777" spans="1:55" ht="15.75" x14ac:dyDescent="0.25">
      <c r="A777" s="15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BA777" s="3"/>
      <c r="BB777" t="s">
        <v>839</v>
      </c>
      <c r="BC777" s="3"/>
    </row>
    <row r="778" spans="1:55" ht="15.75" x14ac:dyDescent="0.25">
      <c r="A778" s="15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BA778" s="3"/>
      <c r="BB778" t="s">
        <v>840</v>
      </c>
      <c r="BC778" s="3"/>
    </row>
    <row r="779" spans="1:55" ht="15.75" x14ac:dyDescent="0.25">
      <c r="A779" s="15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7"/>
      <c r="BA779" s="3"/>
      <c r="BB779" t="s">
        <v>841</v>
      </c>
      <c r="BC779" s="3"/>
    </row>
    <row r="780" spans="1:55" ht="15.75" x14ac:dyDescent="0.25">
      <c r="A780" s="15"/>
      <c r="B780" s="16"/>
      <c r="C780" s="16"/>
      <c r="D780" s="16"/>
      <c r="E780" s="16"/>
      <c r="F780" s="16"/>
      <c r="G780" s="16"/>
      <c r="H780" s="16"/>
      <c r="I780" s="17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BA780" s="3"/>
      <c r="BB780" t="s">
        <v>842</v>
      </c>
      <c r="BC780" s="3"/>
    </row>
    <row r="781" spans="1:55" ht="15.75" x14ac:dyDescent="0.25">
      <c r="A781" s="15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BA781" s="3"/>
      <c r="BB781" t="s">
        <v>843</v>
      </c>
      <c r="BC781" s="3"/>
    </row>
    <row r="782" spans="1:55" ht="15.75" x14ac:dyDescent="0.25">
      <c r="A782" s="15"/>
      <c r="B782" s="16"/>
      <c r="C782" s="16"/>
      <c r="D782" s="16"/>
      <c r="E782" s="16"/>
      <c r="F782" s="16"/>
      <c r="G782" s="16"/>
      <c r="H782" s="16"/>
      <c r="I782" s="17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BA782" s="3"/>
      <c r="BB782" t="s">
        <v>844</v>
      </c>
      <c r="BC782" s="3"/>
    </row>
    <row r="783" spans="1:55" ht="15.75" x14ac:dyDescent="0.25">
      <c r="A783" s="15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BA783" s="3"/>
      <c r="BB783" t="s">
        <v>845</v>
      </c>
      <c r="BC783" s="3"/>
    </row>
    <row r="784" spans="1:55" ht="15.75" x14ac:dyDescent="0.25">
      <c r="A784" s="15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BA784" s="3"/>
      <c r="BB784" t="s">
        <v>846</v>
      </c>
      <c r="BC784" s="3"/>
    </row>
    <row r="785" spans="1:55" ht="15.75" x14ac:dyDescent="0.25">
      <c r="A785" s="15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BA785" s="3"/>
      <c r="BB785" t="s">
        <v>847</v>
      </c>
      <c r="BC785" s="3"/>
    </row>
    <row r="786" spans="1:55" ht="15.75" x14ac:dyDescent="0.25">
      <c r="A786" s="15"/>
      <c r="B786" s="16"/>
      <c r="C786" s="16"/>
      <c r="D786" s="16"/>
      <c r="E786" s="16"/>
      <c r="F786" s="16"/>
      <c r="G786" s="16"/>
      <c r="H786" s="16"/>
      <c r="I786" s="19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BA786" s="3"/>
      <c r="BB786" t="s">
        <v>848</v>
      </c>
      <c r="BC786" s="3"/>
    </row>
    <row r="787" spans="1:55" ht="15.75" x14ac:dyDescent="0.25">
      <c r="A787" s="15"/>
      <c r="B787" s="16"/>
      <c r="C787" s="16"/>
      <c r="D787" s="16"/>
      <c r="E787" s="16"/>
      <c r="F787" s="16"/>
      <c r="G787" s="16"/>
      <c r="H787" s="16"/>
      <c r="I787" s="17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BA787" s="3"/>
      <c r="BB787" t="s">
        <v>849</v>
      </c>
      <c r="BC787" s="3"/>
    </row>
    <row r="788" spans="1:55" ht="15.75" x14ac:dyDescent="0.25">
      <c r="A788" s="15"/>
      <c r="B788" s="16"/>
      <c r="C788" s="16"/>
      <c r="D788" s="16"/>
      <c r="E788" s="16"/>
      <c r="F788" s="16"/>
      <c r="G788" s="18"/>
      <c r="H788" s="18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7"/>
      <c r="BA788" s="3"/>
      <c r="BB788" t="s">
        <v>850</v>
      </c>
      <c r="BC788" s="3"/>
    </row>
    <row r="789" spans="1:55" ht="15.75" x14ac:dyDescent="0.25">
      <c r="A789" s="15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BA789" s="3"/>
      <c r="BB789" t="s">
        <v>851</v>
      </c>
      <c r="BC789" s="3"/>
    </row>
    <row r="790" spans="1:55" ht="15.75" x14ac:dyDescent="0.25">
      <c r="A790" s="15"/>
      <c r="B790" s="16"/>
      <c r="C790" s="16"/>
      <c r="D790" s="16"/>
      <c r="E790" s="16"/>
      <c r="F790" s="16"/>
      <c r="G790" s="18"/>
      <c r="H790" s="18"/>
      <c r="I790" s="17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BA790" s="3"/>
      <c r="BB790" t="s">
        <v>852</v>
      </c>
      <c r="BC790" s="3"/>
    </row>
    <row r="791" spans="1:55" ht="15.75" x14ac:dyDescent="0.25">
      <c r="A791" s="15"/>
      <c r="B791" s="16"/>
      <c r="C791" s="16"/>
      <c r="D791" s="16"/>
      <c r="E791" s="16"/>
      <c r="F791" s="16"/>
      <c r="G791" s="18"/>
      <c r="H791" s="18"/>
      <c r="I791" s="17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BA791" s="3"/>
      <c r="BB791" t="s">
        <v>853</v>
      </c>
      <c r="BC791" s="3"/>
    </row>
    <row r="792" spans="1:55" ht="15.75" x14ac:dyDescent="0.25">
      <c r="A792" s="15"/>
      <c r="B792" s="16"/>
      <c r="C792" s="16"/>
      <c r="D792" s="16"/>
      <c r="E792" s="16"/>
      <c r="F792" s="16"/>
      <c r="G792" s="18"/>
      <c r="H792" s="18"/>
      <c r="I792" s="17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BA792" s="3"/>
      <c r="BB792" t="s">
        <v>854</v>
      </c>
      <c r="BC792" s="3"/>
    </row>
    <row r="793" spans="1:55" ht="15.75" x14ac:dyDescent="0.25">
      <c r="A793" s="15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BA793" s="3"/>
      <c r="BB793" t="s">
        <v>855</v>
      </c>
      <c r="BC793" s="3"/>
    </row>
    <row r="794" spans="1:55" ht="15.75" x14ac:dyDescent="0.25">
      <c r="A794" s="15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BA794" s="3"/>
      <c r="BB794" t="s">
        <v>856</v>
      </c>
      <c r="BC794" s="3"/>
    </row>
    <row r="795" spans="1:55" ht="15.75" x14ac:dyDescent="0.25">
      <c r="A795" s="15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7"/>
      <c r="BA795" s="3"/>
      <c r="BB795" t="s">
        <v>857</v>
      </c>
      <c r="BC795" s="3"/>
    </row>
    <row r="796" spans="1:55" ht="15.75" x14ac:dyDescent="0.25">
      <c r="A796" s="15"/>
      <c r="B796" s="16"/>
      <c r="C796" s="16"/>
      <c r="D796" s="16"/>
      <c r="E796" s="16"/>
      <c r="F796" s="16"/>
      <c r="G796" s="16"/>
      <c r="H796" s="16"/>
      <c r="I796" s="19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BA796" s="3"/>
      <c r="BB796" t="s">
        <v>858</v>
      </c>
      <c r="BC796" s="3"/>
    </row>
    <row r="797" spans="1:55" ht="15.75" x14ac:dyDescent="0.25">
      <c r="A797" s="15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7"/>
      <c r="BA797" s="3"/>
      <c r="BB797" t="s">
        <v>859</v>
      </c>
      <c r="BC797" s="3"/>
    </row>
    <row r="798" spans="1:55" ht="15.75" x14ac:dyDescent="0.25">
      <c r="A798" s="15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BA798" s="3"/>
      <c r="BB798" t="s">
        <v>860</v>
      </c>
      <c r="BC798" s="3"/>
    </row>
    <row r="799" spans="1:55" ht="15.75" x14ac:dyDescent="0.25">
      <c r="A799" s="15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BA799" s="3"/>
      <c r="BB799" t="s">
        <v>861</v>
      </c>
      <c r="BC799" s="3"/>
    </row>
    <row r="800" spans="1:55" ht="15.75" x14ac:dyDescent="0.25">
      <c r="A800" s="15"/>
      <c r="B800" s="16"/>
      <c r="C800" s="16"/>
      <c r="D800" s="16"/>
      <c r="E800" s="16"/>
      <c r="F800" s="16"/>
      <c r="G800" s="16"/>
      <c r="H800" s="16"/>
      <c r="I800" s="17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BA800" s="3"/>
      <c r="BB800" t="s">
        <v>862</v>
      </c>
      <c r="BC800" s="3"/>
    </row>
    <row r="801" spans="1:55" ht="15.75" x14ac:dyDescent="0.25">
      <c r="A801" s="15"/>
      <c r="B801" s="16"/>
      <c r="C801" s="16"/>
      <c r="D801" s="16"/>
      <c r="E801" s="16"/>
      <c r="F801" s="16"/>
      <c r="G801" s="16"/>
      <c r="H801" s="16"/>
      <c r="I801" s="17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BA801" s="3"/>
      <c r="BB801" t="s">
        <v>863</v>
      </c>
      <c r="BC801" s="3"/>
    </row>
    <row r="802" spans="1:55" ht="15.75" x14ac:dyDescent="0.25">
      <c r="A802" s="15"/>
      <c r="B802" s="16"/>
      <c r="C802" s="16"/>
      <c r="D802" s="16"/>
      <c r="E802" s="16"/>
      <c r="F802" s="16"/>
      <c r="G802" s="16"/>
      <c r="H802" s="16"/>
      <c r="I802" s="17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BA802" s="3"/>
      <c r="BB802" t="s">
        <v>864</v>
      </c>
      <c r="BC802" s="3"/>
    </row>
    <row r="803" spans="1:55" ht="15.75" x14ac:dyDescent="0.25">
      <c r="A803" s="15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BA803" s="3"/>
      <c r="BB803" t="s">
        <v>865</v>
      </c>
      <c r="BC803" s="3"/>
    </row>
    <row r="804" spans="1:55" ht="15.75" x14ac:dyDescent="0.25">
      <c r="A804" s="15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BA804" s="3"/>
      <c r="BB804" t="s">
        <v>866</v>
      </c>
      <c r="BC804" s="3"/>
    </row>
    <row r="805" spans="1:55" ht="15.75" x14ac:dyDescent="0.25">
      <c r="A805" s="15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BA805" s="3"/>
      <c r="BB805" t="s">
        <v>867</v>
      </c>
      <c r="BC805" s="3"/>
    </row>
    <row r="806" spans="1:55" ht="15.75" x14ac:dyDescent="0.25">
      <c r="A806" s="15"/>
      <c r="B806" s="16"/>
      <c r="C806" s="16"/>
      <c r="D806" s="16"/>
      <c r="E806" s="16"/>
      <c r="F806" s="16"/>
      <c r="G806" s="16"/>
      <c r="H806" s="16"/>
      <c r="I806" s="17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BA806" s="3"/>
      <c r="BB806" t="s">
        <v>868</v>
      </c>
      <c r="BC806" s="3"/>
    </row>
    <row r="807" spans="1:55" ht="15.75" x14ac:dyDescent="0.25">
      <c r="A807" s="15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BA807" s="3"/>
      <c r="BB807" t="s">
        <v>869</v>
      </c>
      <c r="BC807" s="3"/>
    </row>
    <row r="808" spans="1:55" ht="15.75" x14ac:dyDescent="0.25">
      <c r="A808" s="15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BA808" s="3"/>
      <c r="BB808" t="s">
        <v>870</v>
      </c>
      <c r="BC808" s="3"/>
    </row>
    <row r="809" spans="1:55" ht="15.75" x14ac:dyDescent="0.25">
      <c r="A809" s="15"/>
      <c r="B809" s="16"/>
      <c r="C809" s="16"/>
      <c r="D809" s="16"/>
      <c r="E809" s="16"/>
      <c r="F809" s="16"/>
      <c r="G809" s="16"/>
      <c r="H809" s="16"/>
      <c r="I809" s="19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BA809" s="3"/>
      <c r="BB809" t="s">
        <v>871</v>
      </c>
      <c r="BC809" s="3"/>
    </row>
    <row r="810" spans="1:55" ht="15.75" x14ac:dyDescent="0.25">
      <c r="A810" s="15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BA810" s="3"/>
      <c r="BB810" t="s">
        <v>872</v>
      </c>
      <c r="BC810" s="3"/>
    </row>
    <row r="811" spans="1:55" ht="15.75" x14ac:dyDescent="0.25">
      <c r="A811" s="15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21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BA811" s="3"/>
      <c r="BB811" t="s">
        <v>873</v>
      </c>
      <c r="BC811" s="3"/>
    </row>
    <row r="812" spans="1:55" ht="15.75" x14ac:dyDescent="0.25">
      <c r="A812" s="15"/>
      <c r="B812" s="21"/>
      <c r="C812" s="21"/>
      <c r="D812" s="16"/>
      <c r="E812" s="16"/>
      <c r="F812" s="16"/>
      <c r="G812" s="16"/>
      <c r="H812" s="16"/>
      <c r="I812" s="16"/>
      <c r="J812" s="16"/>
      <c r="K812" s="16"/>
      <c r="L812" s="16"/>
      <c r="M812" s="21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BA812" s="3"/>
      <c r="BB812" t="s">
        <v>874</v>
      </c>
      <c r="BC812" s="3"/>
    </row>
    <row r="813" spans="1:55" ht="15.75" x14ac:dyDescent="0.25">
      <c r="A813" s="15"/>
      <c r="B813" s="16"/>
      <c r="C813" s="16"/>
      <c r="D813" s="16"/>
      <c r="E813" s="16"/>
      <c r="F813" s="16"/>
      <c r="G813" s="16"/>
      <c r="H813" s="16"/>
      <c r="I813" s="19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BA813" s="3"/>
      <c r="BB813" t="s">
        <v>875</v>
      </c>
      <c r="BC813" s="3"/>
    </row>
    <row r="814" spans="1:55" ht="15.75" x14ac:dyDescent="0.25">
      <c r="A814" s="15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BA814" s="3"/>
      <c r="BB814" t="s">
        <v>876</v>
      </c>
      <c r="BC814" s="3"/>
    </row>
    <row r="815" spans="1:55" ht="15.75" x14ac:dyDescent="0.25">
      <c r="A815" s="15"/>
      <c r="B815" s="16"/>
      <c r="C815" s="16"/>
      <c r="D815" s="16"/>
      <c r="E815" s="16"/>
      <c r="F815" s="16"/>
      <c r="G815" s="16"/>
      <c r="H815" s="16"/>
      <c r="I815" s="17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7"/>
      <c r="BA815" s="3"/>
      <c r="BB815" t="s">
        <v>877</v>
      </c>
      <c r="BC815" s="3"/>
    </row>
    <row r="816" spans="1:55" ht="15.75" x14ac:dyDescent="0.25">
      <c r="A816" s="15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BA816" s="3"/>
      <c r="BB816" t="s">
        <v>878</v>
      </c>
      <c r="BC816" s="3"/>
    </row>
    <row r="817" spans="1:55" ht="15.75" x14ac:dyDescent="0.25">
      <c r="A817" s="15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BA817" s="3"/>
      <c r="BB817" t="s">
        <v>879</v>
      </c>
      <c r="BC817" s="3"/>
    </row>
    <row r="818" spans="1:55" ht="15.75" x14ac:dyDescent="0.25">
      <c r="A818" s="15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BA818" s="3"/>
      <c r="BB818" t="s">
        <v>880</v>
      </c>
      <c r="BC818" s="3"/>
    </row>
    <row r="819" spans="1:55" ht="15.75" x14ac:dyDescent="0.25">
      <c r="A819" s="15"/>
      <c r="B819" s="16"/>
      <c r="C819" s="16"/>
      <c r="D819" s="16"/>
      <c r="E819" s="16"/>
      <c r="F819" s="16"/>
      <c r="G819" s="16"/>
      <c r="H819" s="16"/>
      <c r="I819" s="19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BA819" s="3"/>
      <c r="BB819" t="s">
        <v>881</v>
      </c>
      <c r="BC819" s="3"/>
    </row>
    <row r="820" spans="1:55" ht="15.75" x14ac:dyDescent="0.25">
      <c r="A820" s="15"/>
      <c r="B820" s="16"/>
      <c r="C820" s="16"/>
      <c r="D820" s="16"/>
      <c r="E820" s="16"/>
      <c r="F820" s="16"/>
      <c r="G820" s="16"/>
      <c r="H820" s="16"/>
      <c r="I820" s="19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BA820" s="3"/>
      <c r="BB820" t="s">
        <v>882</v>
      </c>
      <c r="BC820" s="3"/>
    </row>
    <row r="821" spans="1:55" ht="15.75" x14ac:dyDescent="0.25">
      <c r="A821" s="15"/>
      <c r="B821" s="23"/>
      <c r="C821" s="23"/>
      <c r="D821" s="24"/>
      <c r="E821" s="25"/>
      <c r="F821" s="24"/>
      <c r="G821" s="24"/>
      <c r="H821" s="24"/>
      <c r="I821" s="25"/>
      <c r="J821" s="24"/>
      <c r="K821" s="25"/>
      <c r="L821" s="16"/>
      <c r="M821" s="16"/>
      <c r="N821" s="22"/>
      <c r="O821" s="16"/>
      <c r="P821" s="16"/>
      <c r="Q821" s="16"/>
      <c r="R821" s="16"/>
      <c r="S821" s="16"/>
      <c r="T821" s="24"/>
      <c r="U821" s="16"/>
      <c r="V821" s="16"/>
      <c r="W821" s="16"/>
      <c r="BA821" s="3"/>
      <c r="BB821" t="s">
        <v>883</v>
      </c>
      <c r="BC821" s="3"/>
    </row>
    <row r="822" spans="1:55" ht="15.75" x14ac:dyDescent="0.25">
      <c r="A822" s="15"/>
      <c r="B822" s="21"/>
      <c r="C822" s="21"/>
      <c r="D822" s="16"/>
      <c r="E822" s="16"/>
      <c r="F822" s="16"/>
      <c r="G822" s="16"/>
      <c r="H822" s="16"/>
      <c r="I822" s="16"/>
      <c r="J822" s="16"/>
      <c r="K822" s="16"/>
      <c r="L822" s="16"/>
      <c r="M822" s="21"/>
      <c r="N822" s="21"/>
      <c r="O822" s="16"/>
      <c r="P822" s="16"/>
      <c r="Q822" s="16"/>
      <c r="R822" s="16"/>
      <c r="S822" s="16"/>
      <c r="T822" s="21"/>
      <c r="U822" s="16"/>
      <c r="V822" s="16"/>
      <c r="W822" s="16"/>
      <c r="BA822" s="3"/>
      <c r="BB822" t="s">
        <v>884</v>
      </c>
      <c r="BC822" s="3"/>
    </row>
    <row r="823" spans="1:55" ht="15.75" x14ac:dyDescent="0.25">
      <c r="A823" s="15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BA823" s="3"/>
      <c r="BB823" t="s">
        <v>885</v>
      </c>
      <c r="BC823" s="3"/>
    </row>
    <row r="824" spans="1:55" ht="15.75" x14ac:dyDescent="0.25">
      <c r="A824" s="15"/>
      <c r="B824" s="16"/>
      <c r="C824" s="16"/>
      <c r="D824" s="16"/>
      <c r="E824" s="16"/>
      <c r="F824" s="16"/>
      <c r="G824" s="16"/>
      <c r="H824" s="16"/>
      <c r="I824" s="17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BA824" s="3"/>
      <c r="BB824" t="s">
        <v>886</v>
      </c>
      <c r="BC824" s="3"/>
    </row>
    <row r="825" spans="1:55" ht="15.75" x14ac:dyDescent="0.25">
      <c r="A825" s="15"/>
      <c r="B825" s="16"/>
      <c r="C825" s="16"/>
      <c r="D825" s="16"/>
      <c r="E825" s="16"/>
      <c r="F825" s="16"/>
      <c r="G825" s="16"/>
      <c r="H825" s="16"/>
      <c r="I825" s="17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BA825" s="3"/>
      <c r="BB825" t="s">
        <v>887</v>
      </c>
      <c r="BC825" s="3"/>
    </row>
    <row r="826" spans="1:55" ht="15.75" x14ac:dyDescent="0.25">
      <c r="A826" s="15"/>
      <c r="B826" s="16"/>
      <c r="C826" s="16"/>
      <c r="D826" s="16"/>
      <c r="E826" s="16"/>
      <c r="F826" s="16"/>
      <c r="G826" s="16"/>
      <c r="H826" s="16"/>
      <c r="I826" s="19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BA826" s="3"/>
      <c r="BB826" t="s">
        <v>888</v>
      </c>
      <c r="BC826" s="3"/>
    </row>
    <row r="827" spans="1:55" ht="15.75" x14ac:dyDescent="0.25">
      <c r="A827" s="15"/>
      <c r="B827" s="16"/>
      <c r="C827" s="16"/>
      <c r="D827" s="16"/>
      <c r="E827" s="16"/>
      <c r="F827" s="16"/>
      <c r="G827" s="16"/>
      <c r="H827" s="16"/>
      <c r="I827" s="32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BA827" s="3"/>
      <c r="BB827" t="s">
        <v>889</v>
      </c>
      <c r="BC827" s="3"/>
    </row>
    <row r="828" spans="1:55" ht="15.75" x14ac:dyDescent="0.25">
      <c r="A828" s="15"/>
      <c r="B828" s="16"/>
      <c r="C828" s="16"/>
      <c r="D828" s="16"/>
      <c r="E828" s="16"/>
      <c r="F828" s="16"/>
      <c r="G828" s="16"/>
      <c r="H828" s="16"/>
      <c r="I828" s="32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BA828" s="3"/>
      <c r="BB828" t="s">
        <v>890</v>
      </c>
      <c r="BC828" s="3"/>
    </row>
    <row r="829" spans="1:55" ht="15.75" x14ac:dyDescent="0.25">
      <c r="A829" s="15"/>
      <c r="B829" s="16"/>
      <c r="C829" s="16"/>
      <c r="D829" s="16"/>
      <c r="E829" s="16"/>
      <c r="F829" s="16"/>
      <c r="G829" s="16"/>
      <c r="H829" s="16"/>
      <c r="I829" s="32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BA829" s="3"/>
      <c r="BB829" t="s">
        <v>891</v>
      </c>
      <c r="BC829" s="3"/>
    </row>
    <row r="830" spans="1:55" ht="15.75" x14ac:dyDescent="0.25">
      <c r="A830" s="15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7"/>
      <c r="BA830" s="3"/>
      <c r="BB830" t="s">
        <v>892</v>
      </c>
      <c r="BC830" s="3"/>
    </row>
    <row r="831" spans="1:55" ht="15.75" x14ac:dyDescent="0.25">
      <c r="A831" s="15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BA831" s="3"/>
      <c r="BB831" t="s">
        <v>893</v>
      </c>
      <c r="BC831" s="3"/>
    </row>
    <row r="832" spans="1:55" ht="15.75" x14ac:dyDescent="0.25">
      <c r="A832" s="15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BA832" s="3"/>
      <c r="BB832" t="s">
        <v>894</v>
      </c>
      <c r="BC832" s="3"/>
    </row>
    <row r="833" spans="1:55" ht="15.75" x14ac:dyDescent="0.25">
      <c r="A833" s="15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BA833" s="3"/>
      <c r="BB833" t="s">
        <v>895</v>
      </c>
      <c r="BC833" s="3"/>
    </row>
    <row r="834" spans="1:55" ht="15.75" x14ac:dyDescent="0.25">
      <c r="A834" s="15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BA834" s="3"/>
      <c r="BB834" t="s">
        <v>896</v>
      </c>
      <c r="BC834" s="3"/>
    </row>
    <row r="835" spans="1:55" ht="15.75" x14ac:dyDescent="0.25">
      <c r="A835" s="15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BA835" s="3"/>
      <c r="BB835" t="s">
        <v>897</v>
      </c>
      <c r="BC835" s="3"/>
    </row>
    <row r="836" spans="1:55" ht="15.75" x14ac:dyDescent="0.25">
      <c r="A836" s="15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BA836" s="3"/>
      <c r="BB836" t="s">
        <v>898</v>
      </c>
      <c r="BC836" s="3"/>
    </row>
    <row r="837" spans="1:55" ht="15.75" x14ac:dyDescent="0.25">
      <c r="A837" s="15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BA837" s="3"/>
      <c r="BB837" t="s">
        <v>899</v>
      </c>
      <c r="BC837" s="3"/>
    </row>
    <row r="838" spans="1:55" ht="15.75" x14ac:dyDescent="0.25">
      <c r="A838" s="15"/>
      <c r="B838" s="16"/>
      <c r="C838" s="16"/>
      <c r="D838" s="16"/>
      <c r="E838" s="16"/>
      <c r="F838" s="16"/>
      <c r="G838" s="16"/>
      <c r="H838" s="16"/>
      <c r="I838" s="19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BA838" s="3"/>
      <c r="BB838" t="s">
        <v>900</v>
      </c>
      <c r="BC838" s="3"/>
    </row>
    <row r="839" spans="1:55" ht="15.75" x14ac:dyDescent="0.25">
      <c r="A839" s="15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BA839" s="3"/>
      <c r="BB839" t="s">
        <v>901</v>
      </c>
      <c r="BC839" s="3"/>
    </row>
    <row r="840" spans="1:55" ht="15.75" x14ac:dyDescent="0.25">
      <c r="A840" s="15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BA840" s="3"/>
      <c r="BB840" t="s">
        <v>902</v>
      </c>
      <c r="BC840" s="3"/>
    </row>
    <row r="841" spans="1:55" ht="15.75" x14ac:dyDescent="0.25">
      <c r="A841" s="15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BA841" s="3"/>
      <c r="BB841" t="s">
        <v>903</v>
      </c>
      <c r="BC841" s="3"/>
    </row>
    <row r="842" spans="1:55" ht="15.75" x14ac:dyDescent="0.25">
      <c r="A842" s="15"/>
      <c r="B842" s="16"/>
      <c r="C842" s="16"/>
      <c r="D842" s="16"/>
      <c r="E842" s="16"/>
      <c r="F842" s="16"/>
      <c r="G842" s="16"/>
      <c r="H842" s="16"/>
      <c r="I842" s="19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BA842" s="3"/>
      <c r="BB842" t="s">
        <v>904</v>
      </c>
      <c r="BC842" s="3"/>
    </row>
    <row r="843" spans="1:55" ht="15.75" x14ac:dyDescent="0.25">
      <c r="A843" s="15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7"/>
      <c r="BA843" s="3"/>
      <c r="BB843" t="s">
        <v>905</v>
      </c>
      <c r="BC843" s="3"/>
    </row>
    <row r="844" spans="1:55" ht="15.75" x14ac:dyDescent="0.25">
      <c r="A844" s="15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BA844" s="3"/>
      <c r="BB844" t="s">
        <v>906</v>
      </c>
      <c r="BC844" s="3"/>
    </row>
    <row r="845" spans="1:55" ht="15.75" x14ac:dyDescent="0.25">
      <c r="A845" s="15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BA845" s="3"/>
      <c r="BB845" t="s">
        <v>907</v>
      </c>
      <c r="BC845" s="3"/>
    </row>
    <row r="846" spans="1:55" ht="15.75" x14ac:dyDescent="0.25">
      <c r="A846" s="15"/>
      <c r="B846" s="16"/>
      <c r="C846" s="16"/>
      <c r="D846" s="16"/>
      <c r="E846" s="16"/>
      <c r="F846" s="16"/>
      <c r="G846" s="18"/>
      <c r="H846" s="18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7"/>
      <c r="BA846" s="3"/>
      <c r="BB846" t="s">
        <v>908</v>
      </c>
      <c r="BC846" s="3"/>
    </row>
    <row r="847" spans="1:55" ht="15.75" x14ac:dyDescent="0.25">
      <c r="A847" s="15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BA847" s="3"/>
      <c r="BB847" t="s">
        <v>908</v>
      </c>
      <c r="BC847" s="3"/>
    </row>
    <row r="848" spans="1:55" ht="15.75" x14ac:dyDescent="0.25">
      <c r="A848" s="15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BA848" s="3"/>
      <c r="BB848" t="s">
        <v>909</v>
      </c>
      <c r="BC848" s="3"/>
    </row>
    <row r="849" spans="1:55" ht="15.75" x14ac:dyDescent="0.25">
      <c r="A849" s="15"/>
      <c r="B849" s="16"/>
      <c r="C849" s="16"/>
      <c r="D849" s="16"/>
      <c r="E849" s="16"/>
      <c r="F849" s="16"/>
      <c r="G849" s="16"/>
      <c r="H849" s="16"/>
      <c r="I849" s="19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BA849" s="3"/>
      <c r="BB849" t="s">
        <v>910</v>
      </c>
      <c r="BC849" s="3"/>
    </row>
    <row r="850" spans="1:55" ht="15.75" x14ac:dyDescent="0.25">
      <c r="A850" s="15"/>
      <c r="B850" s="16"/>
      <c r="C850" s="16"/>
      <c r="D850" s="16"/>
      <c r="E850" s="16"/>
      <c r="F850" s="16"/>
      <c r="G850" s="18"/>
      <c r="H850" s="18"/>
      <c r="I850" s="17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BA850" s="3"/>
      <c r="BB850" t="s">
        <v>911</v>
      </c>
      <c r="BC850" s="3"/>
    </row>
    <row r="851" spans="1:55" ht="15.75" x14ac:dyDescent="0.25">
      <c r="A851" s="15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BA851" s="3"/>
      <c r="BB851" t="s">
        <v>912</v>
      </c>
      <c r="BC851" s="3"/>
    </row>
    <row r="852" spans="1:55" ht="15.75" x14ac:dyDescent="0.25">
      <c r="A852" s="15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BA852" s="3"/>
      <c r="BB852" t="s">
        <v>913</v>
      </c>
      <c r="BC852" s="3"/>
    </row>
    <row r="853" spans="1:55" ht="15.75" x14ac:dyDescent="0.25">
      <c r="A853" s="15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BA853" s="3"/>
      <c r="BB853" t="s">
        <v>914</v>
      </c>
      <c r="BC853" s="3"/>
    </row>
    <row r="854" spans="1:55" ht="15.75" x14ac:dyDescent="0.25">
      <c r="A854" s="15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BA854" s="3"/>
      <c r="BB854" t="s">
        <v>915</v>
      </c>
      <c r="BC854" s="3"/>
    </row>
    <row r="855" spans="1:55" ht="15.75" x14ac:dyDescent="0.25">
      <c r="A855" s="15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BA855" s="3"/>
      <c r="BB855" t="s">
        <v>916</v>
      </c>
      <c r="BC855" s="3"/>
    </row>
    <row r="856" spans="1:55" ht="15.75" x14ac:dyDescent="0.25">
      <c r="A856" s="15"/>
      <c r="B856" s="16"/>
      <c r="C856" s="16"/>
      <c r="D856" s="16"/>
      <c r="E856" s="16"/>
      <c r="F856" s="16"/>
      <c r="G856" s="16"/>
      <c r="H856" s="16"/>
      <c r="I856" s="17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7"/>
      <c r="BA856" s="3"/>
      <c r="BB856" t="s">
        <v>917</v>
      </c>
      <c r="BC856" s="3"/>
    </row>
    <row r="857" spans="1:55" ht="15.75" x14ac:dyDescent="0.25">
      <c r="A857" s="15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BA857" s="3"/>
      <c r="BB857" t="s">
        <v>918</v>
      </c>
      <c r="BC857" s="3"/>
    </row>
    <row r="858" spans="1:55" ht="15.75" x14ac:dyDescent="0.25">
      <c r="A858" s="15"/>
      <c r="B858" s="16"/>
      <c r="C858" s="16"/>
      <c r="D858" s="16"/>
      <c r="E858" s="16"/>
      <c r="F858" s="16"/>
      <c r="G858" s="16"/>
      <c r="H858" s="16"/>
      <c r="I858" s="17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BA858" s="3"/>
      <c r="BB858" t="s">
        <v>919</v>
      </c>
      <c r="BC858" s="3"/>
    </row>
    <row r="859" spans="1:55" ht="15.75" x14ac:dyDescent="0.25">
      <c r="A859" s="15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BA859" s="3"/>
      <c r="BB859" t="s">
        <v>920</v>
      </c>
      <c r="BC859" s="3"/>
    </row>
    <row r="860" spans="1:55" ht="15.75" x14ac:dyDescent="0.25">
      <c r="A860" s="15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21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BA860" s="3"/>
      <c r="BB860" t="s">
        <v>921</v>
      </c>
      <c r="BC860" s="3"/>
    </row>
    <row r="861" spans="1:55" ht="15.75" x14ac:dyDescent="0.25">
      <c r="A861" s="15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22"/>
      <c r="N861" s="16"/>
      <c r="O861" s="16"/>
      <c r="P861" s="16"/>
      <c r="Q861" s="16"/>
      <c r="R861" s="16"/>
      <c r="S861" s="16"/>
      <c r="T861" s="21"/>
      <c r="U861" s="16"/>
      <c r="V861" s="16"/>
      <c r="W861" s="16"/>
      <c r="BA861" s="3"/>
      <c r="BB861" t="s">
        <v>922</v>
      </c>
      <c r="BC861" s="3"/>
    </row>
    <row r="862" spans="1:55" ht="15.75" x14ac:dyDescent="0.25">
      <c r="A862" s="15"/>
      <c r="B862" s="16"/>
      <c r="C862" s="16"/>
      <c r="D862" s="16"/>
      <c r="E862" s="16"/>
      <c r="F862" s="16"/>
      <c r="G862" s="16"/>
      <c r="H862" s="16"/>
      <c r="I862" s="19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BA862" s="3"/>
      <c r="BB862" t="s">
        <v>923</v>
      </c>
      <c r="BC862" s="3"/>
    </row>
    <row r="863" spans="1:55" ht="15.75" x14ac:dyDescent="0.25">
      <c r="A863" s="15"/>
      <c r="B863" s="16"/>
      <c r="C863" s="16"/>
      <c r="D863" s="16"/>
      <c r="E863" s="16"/>
      <c r="F863" s="16"/>
      <c r="G863" s="16"/>
      <c r="H863" s="16"/>
      <c r="I863" s="17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BA863" s="3"/>
      <c r="BB863" t="s">
        <v>924</v>
      </c>
      <c r="BC863" s="3"/>
    </row>
    <row r="864" spans="1:55" ht="15.75" x14ac:dyDescent="0.25">
      <c r="A864" s="15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BA864" s="3"/>
      <c r="BB864" t="s">
        <v>925</v>
      </c>
      <c r="BC864" s="3"/>
    </row>
    <row r="865" spans="1:55" ht="15.75" x14ac:dyDescent="0.25">
      <c r="A865" s="15"/>
      <c r="B865" s="16"/>
      <c r="C865" s="16"/>
      <c r="D865" s="16"/>
      <c r="E865" s="16"/>
      <c r="F865" s="16"/>
      <c r="G865" s="16"/>
      <c r="H865" s="16"/>
      <c r="I865" s="17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7"/>
      <c r="BA865" s="3"/>
      <c r="BB865" t="s">
        <v>926</v>
      </c>
      <c r="BC865" s="3"/>
    </row>
    <row r="866" spans="1:55" ht="15.75" x14ac:dyDescent="0.25">
      <c r="A866" s="15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BA866" s="3"/>
      <c r="BB866" t="s">
        <v>927</v>
      </c>
      <c r="BC866" s="3"/>
    </row>
    <row r="867" spans="1:55" ht="15.75" x14ac:dyDescent="0.25">
      <c r="A867" s="15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7"/>
      <c r="BA867" s="3"/>
      <c r="BB867" t="s">
        <v>928</v>
      </c>
      <c r="BC867" s="3"/>
    </row>
    <row r="868" spans="1:55" ht="15.75" x14ac:dyDescent="0.25">
      <c r="A868" s="15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BA868" s="3"/>
      <c r="BB868" t="s">
        <v>929</v>
      </c>
      <c r="BC868" s="3"/>
    </row>
    <row r="869" spans="1:55" ht="15.75" x14ac:dyDescent="0.25">
      <c r="A869" s="15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BA869" s="3"/>
      <c r="BB869" t="s">
        <v>930</v>
      </c>
      <c r="BC869" s="3"/>
    </row>
    <row r="870" spans="1:55" ht="15.75" x14ac:dyDescent="0.25">
      <c r="A870" s="15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BA870" s="3"/>
      <c r="BB870" t="s">
        <v>931</v>
      </c>
      <c r="BC870" s="3"/>
    </row>
    <row r="871" spans="1:55" ht="15.75" x14ac:dyDescent="0.25">
      <c r="A871" s="15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7"/>
      <c r="BA871" s="3"/>
      <c r="BB871" t="s">
        <v>932</v>
      </c>
      <c r="BC871" s="3"/>
    </row>
    <row r="872" spans="1:55" ht="15.75" x14ac:dyDescent="0.25">
      <c r="A872" s="15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BA872" s="3"/>
      <c r="BB872" t="s">
        <v>933</v>
      </c>
      <c r="BC872" s="3"/>
    </row>
    <row r="873" spans="1:55" ht="15.75" x14ac:dyDescent="0.25">
      <c r="A873" s="15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BA873" s="3"/>
      <c r="BB873" t="s">
        <v>934</v>
      </c>
      <c r="BC873" s="3"/>
    </row>
    <row r="874" spans="1:55" ht="15.75" x14ac:dyDescent="0.25">
      <c r="A874" s="15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BA874" s="3"/>
      <c r="BB874" t="s">
        <v>935</v>
      </c>
      <c r="BC874" s="3"/>
    </row>
    <row r="875" spans="1:55" ht="15.75" x14ac:dyDescent="0.25">
      <c r="A875" s="15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BA875" s="3"/>
      <c r="BB875" t="s">
        <v>936</v>
      </c>
      <c r="BC875" s="3"/>
    </row>
    <row r="876" spans="1:55" ht="15.75" x14ac:dyDescent="0.25">
      <c r="A876" s="15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BA876" s="3"/>
      <c r="BB876" t="s">
        <v>937</v>
      </c>
      <c r="BC876" s="3"/>
    </row>
    <row r="877" spans="1:55" ht="15.75" x14ac:dyDescent="0.25">
      <c r="A877" s="15"/>
      <c r="B877" s="16"/>
      <c r="C877" s="16"/>
      <c r="D877" s="16"/>
      <c r="E877" s="16"/>
      <c r="F877" s="16"/>
      <c r="G877" s="16"/>
      <c r="H877" s="16"/>
      <c r="I877" s="19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BA877" s="3"/>
      <c r="BB877" t="s">
        <v>938</v>
      </c>
      <c r="BC877" s="3"/>
    </row>
    <row r="878" spans="1:55" ht="15.75" x14ac:dyDescent="0.25">
      <c r="A878" s="15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BA878" s="3"/>
      <c r="BB878" t="s">
        <v>939</v>
      </c>
      <c r="BC878" s="3"/>
    </row>
    <row r="879" spans="1:55" ht="15.75" x14ac:dyDescent="0.25">
      <c r="A879" s="15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BA879" s="3"/>
      <c r="BB879" t="s">
        <v>940</v>
      </c>
      <c r="BC879" s="3"/>
    </row>
    <row r="880" spans="1:55" ht="15.75" x14ac:dyDescent="0.25">
      <c r="A880" s="15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BA880" s="3"/>
      <c r="BB880" t="s">
        <v>941</v>
      </c>
      <c r="BC880" s="3"/>
    </row>
    <row r="881" spans="1:55" ht="15.75" x14ac:dyDescent="0.25">
      <c r="A881" s="15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BA881" s="3"/>
      <c r="BB881" t="s">
        <v>942</v>
      </c>
      <c r="BC881" s="3"/>
    </row>
    <row r="882" spans="1:55" ht="15.75" x14ac:dyDescent="0.25">
      <c r="A882" s="15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BA882" s="3"/>
      <c r="BB882" t="s">
        <v>943</v>
      </c>
      <c r="BC882" s="3"/>
    </row>
    <row r="883" spans="1:55" ht="15.75" x14ac:dyDescent="0.25">
      <c r="A883" s="15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BA883" s="3"/>
      <c r="BB883" t="s">
        <v>944</v>
      </c>
      <c r="BC883" s="3"/>
    </row>
    <row r="884" spans="1:55" ht="15.75" x14ac:dyDescent="0.25">
      <c r="A884" s="15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BA884" s="3"/>
      <c r="BB884" t="s">
        <v>945</v>
      </c>
      <c r="BC884" s="3"/>
    </row>
    <row r="885" spans="1:55" ht="15.75" x14ac:dyDescent="0.25">
      <c r="A885" s="15"/>
      <c r="B885" s="16"/>
      <c r="C885" s="16"/>
      <c r="D885" s="16"/>
      <c r="E885" s="16"/>
      <c r="F885" s="16"/>
      <c r="G885" s="16"/>
      <c r="H885" s="16"/>
      <c r="I885" s="19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BA885" s="3"/>
      <c r="BB885" t="s">
        <v>946</v>
      </c>
      <c r="BC885" s="3"/>
    </row>
    <row r="886" spans="1:55" ht="15.75" x14ac:dyDescent="0.25">
      <c r="A886" s="15"/>
      <c r="B886" s="16"/>
      <c r="C886" s="16"/>
      <c r="D886" s="16"/>
      <c r="E886" s="16"/>
      <c r="F886" s="16"/>
      <c r="G886" s="18"/>
      <c r="H886" s="18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7"/>
      <c r="BA886" s="3"/>
      <c r="BB886" t="s">
        <v>947</v>
      </c>
      <c r="BC886" s="3"/>
    </row>
    <row r="887" spans="1:55" ht="15.75" x14ac:dyDescent="0.25">
      <c r="A887" s="15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BA887" s="3"/>
      <c r="BB887" t="s">
        <v>948</v>
      </c>
      <c r="BC887" s="3"/>
    </row>
    <row r="888" spans="1:55" ht="15.75" x14ac:dyDescent="0.25">
      <c r="A888" s="15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BA888" s="3"/>
      <c r="BB888" t="s">
        <v>949</v>
      </c>
      <c r="BC888" s="3"/>
    </row>
    <row r="889" spans="1:55" ht="15.75" x14ac:dyDescent="0.25">
      <c r="A889" s="15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BA889" s="3"/>
      <c r="BB889" t="s">
        <v>950</v>
      </c>
      <c r="BC889" s="3"/>
    </row>
    <row r="890" spans="1:55" ht="15.75" x14ac:dyDescent="0.25">
      <c r="A890" s="15"/>
      <c r="B890" s="16"/>
      <c r="C890" s="16"/>
      <c r="D890" s="16"/>
      <c r="E890" s="16"/>
      <c r="F890" s="16"/>
      <c r="G890" s="18"/>
      <c r="H890" s="18"/>
      <c r="I890" s="17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BA890" s="3"/>
      <c r="BB890" t="s">
        <v>951</v>
      </c>
      <c r="BC890" s="3"/>
    </row>
    <row r="891" spans="1:55" ht="15.75" x14ac:dyDescent="0.25">
      <c r="A891" s="15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BA891" s="3"/>
      <c r="BB891" t="s">
        <v>952</v>
      </c>
      <c r="BC891" s="3"/>
    </row>
    <row r="892" spans="1:55" ht="15.75" x14ac:dyDescent="0.25">
      <c r="A892" s="15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BA892" s="3"/>
      <c r="BB892" t="s">
        <v>953</v>
      </c>
      <c r="BC892" s="3"/>
    </row>
    <row r="893" spans="1:55" ht="15.75" x14ac:dyDescent="0.25">
      <c r="A893" s="15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7"/>
      <c r="BA893" s="3"/>
      <c r="BB893" t="s">
        <v>954</v>
      </c>
      <c r="BC893" s="3"/>
    </row>
    <row r="894" spans="1:55" ht="15.75" x14ac:dyDescent="0.25">
      <c r="A894" s="15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BA894" s="3"/>
      <c r="BB894" t="s">
        <v>955</v>
      </c>
      <c r="BC894" s="3"/>
    </row>
    <row r="895" spans="1:55" ht="15.75" x14ac:dyDescent="0.25">
      <c r="A895" s="15"/>
      <c r="B895" s="16"/>
      <c r="C895" s="16"/>
      <c r="D895" s="16"/>
      <c r="E895" s="16"/>
      <c r="F895" s="16"/>
      <c r="G895" s="16"/>
      <c r="H895" s="16"/>
      <c r="I895" s="19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BA895" s="3"/>
      <c r="BB895" t="s">
        <v>956</v>
      </c>
      <c r="BC895" s="3"/>
    </row>
    <row r="896" spans="1:55" ht="15.75" x14ac:dyDescent="0.25">
      <c r="A896" s="15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BA896" s="3"/>
      <c r="BB896" t="s">
        <v>957</v>
      </c>
      <c r="BC896" s="3"/>
    </row>
    <row r="897" spans="1:55" ht="15.75" x14ac:dyDescent="0.25">
      <c r="A897" s="15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BA897" s="3"/>
      <c r="BB897" t="s">
        <v>958</v>
      </c>
      <c r="BC897" s="3"/>
    </row>
    <row r="898" spans="1:55" ht="15.75" x14ac:dyDescent="0.25">
      <c r="A898" s="15"/>
      <c r="B898" s="16"/>
      <c r="C898" s="18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BA898" s="3"/>
      <c r="BB898" t="s">
        <v>959</v>
      </c>
      <c r="BC898" s="3"/>
    </row>
    <row r="899" spans="1:55" ht="15.75" x14ac:dyDescent="0.25">
      <c r="A899" s="15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7"/>
      <c r="BA899" s="3"/>
      <c r="BB899" t="s">
        <v>960</v>
      </c>
      <c r="BC899" s="3"/>
    </row>
    <row r="900" spans="1:55" ht="15.75" x14ac:dyDescent="0.25">
      <c r="A900" s="15"/>
      <c r="B900" s="16"/>
      <c r="C900" s="16"/>
      <c r="D900" s="16"/>
      <c r="E900" s="16"/>
      <c r="F900" s="16"/>
      <c r="G900" s="16"/>
      <c r="H900" s="16"/>
      <c r="I900" s="17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BA900" s="3"/>
      <c r="BB900" t="s">
        <v>961</v>
      </c>
      <c r="BC900" s="3"/>
    </row>
    <row r="901" spans="1:55" ht="15.75" x14ac:dyDescent="0.25">
      <c r="A901" s="15"/>
      <c r="B901" s="16"/>
      <c r="C901" s="16"/>
      <c r="D901" s="16"/>
      <c r="E901" s="16"/>
      <c r="F901" s="16"/>
      <c r="G901" s="16"/>
      <c r="H901" s="16"/>
      <c r="I901" s="17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BA901" s="3"/>
      <c r="BB901" t="s">
        <v>962</v>
      </c>
      <c r="BC901" s="3"/>
    </row>
    <row r="902" spans="1:55" ht="15.75" x14ac:dyDescent="0.25">
      <c r="A902" s="15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BA902" s="3"/>
      <c r="BB902" t="s">
        <v>963</v>
      </c>
      <c r="BC902" s="3"/>
    </row>
    <row r="903" spans="1:55" ht="15.75" x14ac:dyDescent="0.25">
      <c r="A903" s="15"/>
      <c r="B903" s="16"/>
      <c r="C903" s="16"/>
      <c r="D903" s="16"/>
      <c r="E903" s="16"/>
      <c r="F903" s="16"/>
      <c r="G903" s="16"/>
      <c r="H903" s="16"/>
      <c r="I903" s="17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BA903" s="3"/>
      <c r="BB903" t="s">
        <v>964</v>
      </c>
      <c r="BC903" s="3"/>
    </row>
    <row r="904" spans="1:55" ht="15.75" x14ac:dyDescent="0.25">
      <c r="A904" s="15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BA904" s="3"/>
      <c r="BB904" t="s">
        <v>965</v>
      </c>
      <c r="BC904" s="3"/>
    </row>
    <row r="905" spans="1:55" ht="15.75" x14ac:dyDescent="0.25">
      <c r="A905" s="15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BA905" s="3"/>
      <c r="BB905" t="s">
        <v>966</v>
      </c>
      <c r="BC905" s="3"/>
    </row>
    <row r="906" spans="1:55" ht="15.75" x14ac:dyDescent="0.25">
      <c r="A906" s="15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21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BA906" s="3"/>
      <c r="BB906" t="s">
        <v>967</v>
      </c>
      <c r="BC906" s="3"/>
    </row>
    <row r="907" spans="1:55" ht="15.75" x14ac:dyDescent="0.25">
      <c r="A907" s="15"/>
      <c r="B907" s="21"/>
      <c r="C907" s="21"/>
      <c r="D907" s="16"/>
      <c r="E907" s="16"/>
      <c r="F907" s="16"/>
      <c r="G907" s="16"/>
      <c r="H907" s="16"/>
      <c r="I907" s="16"/>
      <c r="J907" s="16"/>
      <c r="K907" s="16"/>
      <c r="L907" s="16"/>
      <c r="M907" s="21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BA907" s="3"/>
      <c r="BB907" t="s">
        <v>968</v>
      </c>
      <c r="BC907" s="3"/>
    </row>
    <row r="908" spans="1:55" ht="15.75" x14ac:dyDescent="0.25">
      <c r="A908" s="15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21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BA908" s="3"/>
      <c r="BB908" t="s">
        <v>969</v>
      </c>
      <c r="BC908" s="3"/>
    </row>
    <row r="909" spans="1:55" ht="15.75" x14ac:dyDescent="0.25">
      <c r="A909" s="15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22"/>
      <c r="N909" s="16"/>
      <c r="O909" s="16"/>
      <c r="P909" s="16"/>
      <c r="Q909" s="16"/>
      <c r="R909" s="16"/>
      <c r="S909" s="16"/>
      <c r="T909" s="21"/>
      <c r="U909" s="16"/>
      <c r="V909" s="16"/>
      <c r="W909" s="16"/>
      <c r="BA909" s="3"/>
      <c r="BB909" t="s">
        <v>970</v>
      </c>
      <c r="BC909" s="3"/>
    </row>
    <row r="910" spans="1:55" ht="15.75" x14ac:dyDescent="0.25">
      <c r="A910" s="15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BA910" s="3"/>
      <c r="BB910" t="s">
        <v>971</v>
      </c>
      <c r="BC910" s="3"/>
    </row>
    <row r="911" spans="1:55" ht="15.75" x14ac:dyDescent="0.25">
      <c r="A911" s="15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BA911" s="3"/>
      <c r="BB911" t="s">
        <v>972</v>
      </c>
      <c r="BC911" s="3"/>
    </row>
    <row r="912" spans="1:55" ht="15.75" x14ac:dyDescent="0.25">
      <c r="A912" s="15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BA912" s="3"/>
      <c r="BB912" t="s">
        <v>973</v>
      </c>
      <c r="BC912" s="3"/>
    </row>
    <row r="913" spans="1:55" ht="15.75" x14ac:dyDescent="0.25">
      <c r="A913" s="15"/>
      <c r="B913" s="16"/>
      <c r="C913" s="16"/>
      <c r="D913" s="16"/>
      <c r="E913" s="16"/>
      <c r="F913" s="16"/>
      <c r="G913" s="16"/>
      <c r="H913" s="16"/>
      <c r="I913" s="17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BA913" s="3"/>
      <c r="BB913" t="s">
        <v>974</v>
      </c>
      <c r="BC913" s="3"/>
    </row>
    <row r="914" spans="1:55" ht="15.75" x14ac:dyDescent="0.25">
      <c r="A914" s="15"/>
      <c r="B914" s="16"/>
      <c r="C914" s="16"/>
      <c r="D914" s="16"/>
      <c r="E914" s="16"/>
      <c r="F914" s="16"/>
      <c r="G914" s="16"/>
      <c r="H914" s="16"/>
      <c r="I914" s="19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BA914" s="3"/>
      <c r="BB914" t="s">
        <v>975</v>
      </c>
      <c r="BC914" s="3"/>
    </row>
    <row r="915" spans="1:55" ht="15.75" x14ac:dyDescent="0.25">
      <c r="A915" s="15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BA915" s="3"/>
      <c r="BB915" t="s">
        <v>976</v>
      </c>
      <c r="BC915" s="3"/>
    </row>
    <row r="916" spans="1:55" ht="15.75" x14ac:dyDescent="0.25">
      <c r="A916" s="15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BA916" s="3"/>
      <c r="BB916" t="s">
        <v>977</v>
      </c>
      <c r="BC916" s="3"/>
    </row>
    <row r="917" spans="1:55" ht="15.75" x14ac:dyDescent="0.25">
      <c r="A917" s="15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BA917" s="3"/>
      <c r="BB917" t="s">
        <v>978</v>
      </c>
      <c r="BC917" s="3"/>
    </row>
    <row r="918" spans="1:55" ht="15.75" x14ac:dyDescent="0.25">
      <c r="A918" s="15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BA918" s="3"/>
      <c r="BB918" t="s">
        <v>979</v>
      </c>
      <c r="BC918" s="3"/>
    </row>
    <row r="919" spans="1:55" ht="15.75" x14ac:dyDescent="0.25">
      <c r="A919" s="15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BA919" s="3"/>
      <c r="BB919" t="s">
        <v>980</v>
      </c>
      <c r="BC919" s="3"/>
    </row>
    <row r="920" spans="1:55" ht="15.75" x14ac:dyDescent="0.25">
      <c r="A920" s="15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BA920" s="3"/>
      <c r="BB920" t="s">
        <v>981</v>
      </c>
      <c r="BC920" s="3"/>
    </row>
    <row r="921" spans="1:55" ht="15.75" x14ac:dyDescent="0.25">
      <c r="A921" s="15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BA921" s="3"/>
      <c r="BB921" t="s">
        <v>982</v>
      </c>
      <c r="BC921" s="3"/>
    </row>
    <row r="922" spans="1:55" ht="15.75" x14ac:dyDescent="0.25">
      <c r="A922" s="15"/>
      <c r="B922" s="16"/>
      <c r="C922" s="16"/>
      <c r="D922" s="16"/>
      <c r="E922" s="16"/>
      <c r="F922" s="16"/>
      <c r="G922" s="16"/>
      <c r="H922" s="16"/>
      <c r="I922" s="19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BA922" s="3"/>
      <c r="BB922" t="s">
        <v>983</v>
      </c>
      <c r="BC922" s="3"/>
    </row>
    <row r="923" spans="1:55" ht="15.75" x14ac:dyDescent="0.25">
      <c r="A923" s="15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BA923" s="3"/>
      <c r="BB923" t="s">
        <v>984</v>
      </c>
      <c r="BC923" s="3"/>
    </row>
    <row r="924" spans="1:55" ht="15.75" x14ac:dyDescent="0.25">
      <c r="A924" s="15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BA924" s="3"/>
      <c r="BB924" t="s">
        <v>985</v>
      </c>
      <c r="BC924" s="3"/>
    </row>
    <row r="925" spans="1:55" ht="15.75" x14ac:dyDescent="0.25">
      <c r="A925" s="15"/>
      <c r="B925" s="16"/>
      <c r="C925" s="16"/>
      <c r="D925" s="16"/>
      <c r="E925" s="16"/>
      <c r="F925" s="16"/>
      <c r="G925" s="18"/>
      <c r="H925" s="18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7"/>
      <c r="BA925" s="3"/>
      <c r="BB925" t="s">
        <v>986</v>
      </c>
      <c r="BC925" s="3"/>
    </row>
    <row r="926" spans="1:55" ht="15.75" x14ac:dyDescent="0.25">
      <c r="A926" s="15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BA926" s="3"/>
      <c r="BB926" t="s">
        <v>987</v>
      </c>
      <c r="BC926" s="3"/>
    </row>
    <row r="927" spans="1:55" ht="15.75" x14ac:dyDescent="0.25">
      <c r="A927" s="15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BA927" s="3"/>
      <c r="BB927" t="s">
        <v>988</v>
      </c>
      <c r="BC927" s="3"/>
    </row>
    <row r="928" spans="1:55" ht="15.75" x14ac:dyDescent="0.25">
      <c r="A928" s="15"/>
      <c r="B928" s="16"/>
      <c r="C928" s="18"/>
      <c r="D928" s="16"/>
      <c r="E928" s="16"/>
      <c r="F928" s="16"/>
      <c r="G928" s="16"/>
      <c r="H928" s="16"/>
      <c r="I928" s="17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BA928" s="3"/>
      <c r="BB928" t="s">
        <v>989</v>
      </c>
      <c r="BC928" s="3"/>
    </row>
    <row r="929" spans="1:55" ht="15.75" x14ac:dyDescent="0.25">
      <c r="A929" s="15"/>
      <c r="B929" s="16"/>
      <c r="C929" s="16"/>
      <c r="D929" s="16"/>
      <c r="E929" s="16"/>
      <c r="F929" s="16"/>
      <c r="G929" s="16"/>
      <c r="H929" s="16"/>
      <c r="I929" s="17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7"/>
      <c r="BA929" s="3"/>
      <c r="BB929" t="s">
        <v>990</v>
      </c>
      <c r="BC929" s="3"/>
    </row>
    <row r="930" spans="1:55" ht="15.75" x14ac:dyDescent="0.25">
      <c r="A930" s="15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7"/>
      <c r="BA930" s="3"/>
      <c r="BB930" t="s">
        <v>991</v>
      </c>
      <c r="BC930" s="3"/>
    </row>
    <row r="931" spans="1:55" ht="15.75" x14ac:dyDescent="0.25">
      <c r="A931" s="15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BA931" s="3"/>
      <c r="BB931" t="s">
        <v>992</v>
      </c>
      <c r="BC931" s="3"/>
    </row>
    <row r="932" spans="1:55" ht="15.75" x14ac:dyDescent="0.25">
      <c r="A932" s="15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BA932" s="3"/>
      <c r="BB932" t="s">
        <v>993</v>
      </c>
      <c r="BC932" s="3"/>
    </row>
    <row r="933" spans="1:55" ht="15.75" x14ac:dyDescent="0.25">
      <c r="A933" s="15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BA933" s="3"/>
      <c r="BB933" t="s">
        <v>994</v>
      </c>
      <c r="BC933" s="3"/>
    </row>
    <row r="934" spans="1:55" ht="15.75" x14ac:dyDescent="0.25">
      <c r="A934" s="15"/>
      <c r="B934" s="16"/>
      <c r="C934" s="16"/>
      <c r="D934" s="16"/>
      <c r="E934" s="16"/>
      <c r="F934" s="16"/>
      <c r="G934" s="16"/>
      <c r="H934" s="16"/>
      <c r="I934" s="17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BA934" s="3"/>
      <c r="BB934" t="s">
        <v>995</v>
      </c>
      <c r="BC934" s="3"/>
    </row>
    <row r="935" spans="1:55" ht="15.75" x14ac:dyDescent="0.25">
      <c r="A935" s="15"/>
      <c r="B935" s="21"/>
      <c r="C935" s="21"/>
      <c r="D935" s="16"/>
      <c r="E935" s="16"/>
      <c r="F935" s="16"/>
      <c r="G935" s="16"/>
      <c r="H935" s="16"/>
      <c r="I935" s="16"/>
      <c r="J935" s="16"/>
      <c r="K935" s="16"/>
      <c r="L935" s="16"/>
      <c r="M935" s="21"/>
      <c r="N935" s="21"/>
      <c r="O935" s="16"/>
      <c r="P935" s="16"/>
      <c r="Q935" s="16"/>
      <c r="R935" s="16"/>
      <c r="S935" s="16"/>
      <c r="T935" s="21"/>
      <c r="U935" s="16"/>
      <c r="V935" s="16"/>
      <c r="W935" s="16"/>
      <c r="BA935" s="3"/>
      <c r="BB935" t="s">
        <v>996</v>
      </c>
      <c r="BC935" s="3"/>
    </row>
    <row r="936" spans="1:55" ht="15.75" x14ac:dyDescent="0.25">
      <c r="A936" s="15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BA936" s="3"/>
      <c r="BB936" t="s">
        <v>997</v>
      </c>
      <c r="BC936" s="3"/>
    </row>
    <row r="937" spans="1:55" ht="15.75" x14ac:dyDescent="0.25">
      <c r="A937" s="15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BA937" s="3"/>
      <c r="BB937" t="s">
        <v>998</v>
      </c>
      <c r="BC937" s="3"/>
    </row>
    <row r="938" spans="1:55" ht="15.75" x14ac:dyDescent="0.25">
      <c r="A938" s="15"/>
      <c r="B938" s="16"/>
      <c r="C938" s="16"/>
      <c r="D938" s="16"/>
      <c r="E938" s="16"/>
      <c r="F938" s="16"/>
      <c r="G938" s="16"/>
      <c r="H938" s="16"/>
      <c r="I938" s="32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BA938" s="3"/>
      <c r="BB938" t="s">
        <v>999</v>
      </c>
      <c r="BC938" s="3"/>
    </row>
    <row r="939" spans="1:55" ht="15.75" x14ac:dyDescent="0.25">
      <c r="A939" s="15"/>
      <c r="B939" s="16"/>
      <c r="C939" s="16"/>
      <c r="D939" s="16"/>
      <c r="E939" s="16"/>
      <c r="F939" s="16"/>
      <c r="G939" s="16"/>
      <c r="H939" s="16"/>
      <c r="I939" s="17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BA939" s="3"/>
      <c r="BB939" t="s">
        <v>1000</v>
      </c>
      <c r="BC939" s="3"/>
    </row>
    <row r="940" spans="1:55" ht="15.75" x14ac:dyDescent="0.25">
      <c r="A940" s="15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BA940" s="3"/>
      <c r="BB940" t="s">
        <v>1001</v>
      </c>
      <c r="BC940" s="3"/>
    </row>
    <row r="941" spans="1:55" ht="15.75" x14ac:dyDescent="0.25">
      <c r="A941" s="15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BA941" s="3"/>
      <c r="BB941" t="s">
        <v>1002</v>
      </c>
      <c r="BC941" s="3"/>
    </row>
    <row r="942" spans="1:55" ht="15.75" x14ac:dyDescent="0.25">
      <c r="A942" s="15"/>
      <c r="B942" s="16"/>
      <c r="C942" s="16"/>
      <c r="D942" s="16"/>
      <c r="E942" s="16"/>
      <c r="F942" s="16"/>
      <c r="G942" s="16"/>
      <c r="H942" s="16"/>
      <c r="I942" s="19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BA942" s="3"/>
      <c r="BB942" t="s">
        <v>1003</v>
      </c>
      <c r="BC942" s="3"/>
    </row>
    <row r="943" spans="1:55" ht="15.75" x14ac:dyDescent="0.25">
      <c r="A943" s="15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BA943" s="3"/>
      <c r="BB943" t="s">
        <v>1004</v>
      </c>
      <c r="BC943" s="3"/>
    </row>
    <row r="944" spans="1:55" ht="15.75" x14ac:dyDescent="0.25">
      <c r="A944" s="15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BA944" s="3"/>
      <c r="BB944" t="s">
        <v>1005</v>
      </c>
      <c r="BC944" s="3"/>
    </row>
    <row r="945" spans="1:55" ht="15.75" x14ac:dyDescent="0.25">
      <c r="A945" s="15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BA945" s="3"/>
      <c r="BB945" t="s">
        <v>1006</v>
      </c>
      <c r="BC945" s="3"/>
    </row>
    <row r="946" spans="1:55" ht="15.75" x14ac:dyDescent="0.25">
      <c r="A946" s="15"/>
      <c r="B946" s="16"/>
      <c r="C946" s="16"/>
      <c r="D946" s="16"/>
      <c r="E946" s="16"/>
      <c r="F946" s="16"/>
      <c r="G946" s="20"/>
      <c r="H946" s="20"/>
      <c r="I946" s="17"/>
      <c r="J946" s="20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BA946" s="3"/>
      <c r="BB946" t="s">
        <v>1007</v>
      </c>
      <c r="BC946" s="3"/>
    </row>
    <row r="947" spans="1:55" ht="15.75" x14ac:dyDescent="0.25">
      <c r="A947" s="15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BA947" s="3"/>
      <c r="BB947" t="s">
        <v>1008</v>
      </c>
      <c r="BC947" s="3"/>
    </row>
    <row r="948" spans="1:55" ht="15.75" x14ac:dyDescent="0.25">
      <c r="A948" s="15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BA948" s="3"/>
      <c r="BB948" t="s">
        <v>1009</v>
      </c>
      <c r="BC948" s="3"/>
    </row>
    <row r="949" spans="1:55" ht="15.75" x14ac:dyDescent="0.25">
      <c r="A949" s="15"/>
      <c r="B949" s="16"/>
      <c r="C949" s="16"/>
      <c r="D949" s="16"/>
      <c r="E949" s="16"/>
      <c r="F949" s="16"/>
      <c r="G949" s="16"/>
      <c r="H949" s="16"/>
      <c r="I949" s="17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BA949" s="3"/>
      <c r="BB949" t="s">
        <v>1010</v>
      </c>
      <c r="BC949" s="3"/>
    </row>
    <row r="950" spans="1:55" ht="15.75" x14ac:dyDescent="0.25">
      <c r="A950" s="15"/>
      <c r="B950" s="16"/>
      <c r="C950" s="16"/>
      <c r="D950" s="16"/>
      <c r="E950" s="16"/>
      <c r="F950" s="16"/>
      <c r="G950" s="16"/>
      <c r="H950" s="16"/>
      <c r="I950" s="17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BA950" s="3"/>
      <c r="BB950" t="s">
        <v>1011</v>
      </c>
      <c r="BC950" s="3"/>
    </row>
    <row r="951" spans="1:55" ht="15.75" x14ac:dyDescent="0.25">
      <c r="A951" s="15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21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BA951" s="3"/>
      <c r="BB951" t="s">
        <v>1012</v>
      </c>
      <c r="BC951" s="3"/>
    </row>
    <row r="952" spans="1:55" ht="15.75" x14ac:dyDescent="0.25">
      <c r="A952" s="15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BA952" s="3"/>
      <c r="BB952" t="s">
        <v>1013</v>
      </c>
      <c r="BC952" s="3"/>
    </row>
    <row r="953" spans="1:55" ht="15.75" x14ac:dyDescent="0.25">
      <c r="A953" s="15"/>
      <c r="B953" s="16"/>
      <c r="C953" s="16"/>
      <c r="D953" s="16"/>
      <c r="E953" s="16"/>
      <c r="F953" s="16"/>
      <c r="G953" s="16"/>
      <c r="H953" s="16"/>
      <c r="I953" s="17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7"/>
      <c r="BA953" s="3"/>
      <c r="BB953" t="s">
        <v>1014</v>
      </c>
      <c r="BC953" s="3"/>
    </row>
    <row r="954" spans="1:55" ht="15.75" x14ac:dyDescent="0.25">
      <c r="A954" s="15"/>
      <c r="B954" s="21"/>
      <c r="C954" s="21"/>
      <c r="D954" s="16"/>
      <c r="E954" s="16"/>
      <c r="F954" s="16"/>
      <c r="G954" s="16"/>
      <c r="H954" s="16"/>
      <c r="I954" s="16"/>
      <c r="J954" s="16"/>
      <c r="K954" s="16"/>
      <c r="L954" s="16"/>
      <c r="M954" s="21"/>
      <c r="N954" s="21"/>
      <c r="O954" s="16"/>
      <c r="P954" s="16"/>
      <c r="Q954" s="16"/>
      <c r="R954" s="16"/>
      <c r="S954" s="16"/>
      <c r="T954" s="21"/>
      <c r="U954" s="16"/>
      <c r="V954" s="16"/>
      <c r="W954" s="16"/>
      <c r="BA954" s="3"/>
      <c r="BB954" t="s">
        <v>1015</v>
      </c>
      <c r="BC954" s="3"/>
    </row>
    <row r="955" spans="1:55" ht="15.75" x14ac:dyDescent="0.25">
      <c r="A955" s="15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BA955" s="3"/>
      <c r="BB955" t="s">
        <v>1016</v>
      </c>
      <c r="BC955" s="3"/>
    </row>
    <row r="956" spans="1:55" ht="15.75" x14ac:dyDescent="0.25">
      <c r="A956" s="15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BA956" s="3"/>
      <c r="BB956" t="s">
        <v>1017</v>
      </c>
      <c r="BC956" s="3"/>
    </row>
    <row r="957" spans="1:55" ht="15.75" x14ac:dyDescent="0.25">
      <c r="A957" s="15"/>
      <c r="B957" s="16"/>
      <c r="C957" s="16"/>
      <c r="D957" s="16"/>
      <c r="E957" s="16"/>
      <c r="F957" s="16"/>
      <c r="G957" s="16"/>
      <c r="H957" s="16"/>
      <c r="I957" s="19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BA957" s="3"/>
      <c r="BB957" t="s">
        <v>1018</v>
      </c>
      <c r="BC957" s="3"/>
    </row>
    <row r="958" spans="1:55" ht="15.75" x14ac:dyDescent="0.25">
      <c r="A958" s="15"/>
      <c r="B958" s="16"/>
      <c r="C958" s="16"/>
      <c r="D958" s="16"/>
      <c r="E958" s="16"/>
      <c r="F958" s="16"/>
      <c r="G958" s="16"/>
      <c r="H958" s="16"/>
      <c r="I958" s="17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BA958" s="3"/>
      <c r="BB958" t="s">
        <v>1019</v>
      </c>
      <c r="BC958" s="3"/>
    </row>
    <row r="959" spans="1:55" ht="15.75" x14ac:dyDescent="0.25">
      <c r="A959" s="15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7"/>
      <c r="BA959" s="3"/>
      <c r="BB959" t="s">
        <v>1020</v>
      </c>
      <c r="BC959" s="3"/>
    </row>
    <row r="960" spans="1:55" ht="15.75" x14ac:dyDescent="0.25">
      <c r="A960" s="15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BA960" s="3"/>
      <c r="BB960" t="s">
        <v>1021</v>
      </c>
      <c r="BC960" s="3"/>
    </row>
    <row r="961" spans="1:55" ht="15.75" x14ac:dyDescent="0.25">
      <c r="A961" s="15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BA961" s="3"/>
      <c r="BB961" t="s">
        <v>1022</v>
      </c>
      <c r="BC961" s="3"/>
    </row>
    <row r="962" spans="1:55" ht="15.75" x14ac:dyDescent="0.25">
      <c r="A962" s="15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BA962" s="3"/>
      <c r="BB962" t="s">
        <v>1023</v>
      </c>
      <c r="BC962" s="3"/>
    </row>
    <row r="963" spans="1:55" ht="15.75" x14ac:dyDescent="0.25">
      <c r="A963" s="15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7"/>
      <c r="BA963" s="3"/>
      <c r="BB963" t="s">
        <v>1024</v>
      </c>
      <c r="BC963" s="3"/>
    </row>
    <row r="964" spans="1:55" ht="15.75" x14ac:dyDescent="0.25">
      <c r="A964" s="15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BA964" s="3"/>
      <c r="BB964" t="s">
        <v>1025</v>
      </c>
      <c r="BC964" s="3"/>
    </row>
    <row r="965" spans="1:55" ht="15.75" x14ac:dyDescent="0.25">
      <c r="A965" s="15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BA965" s="3"/>
      <c r="BB965" t="s">
        <v>1026</v>
      </c>
      <c r="BC965" s="3"/>
    </row>
    <row r="966" spans="1:55" ht="15.75" x14ac:dyDescent="0.25">
      <c r="A966" s="15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BA966" s="3"/>
      <c r="BB966" t="s">
        <v>1027</v>
      </c>
      <c r="BC966" s="3"/>
    </row>
    <row r="967" spans="1:55" ht="15.75" x14ac:dyDescent="0.25">
      <c r="A967" s="15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BA967" s="3"/>
      <c r="BB967" t="s">
        <v>1028</v>
      </c>
      <c r="BC967" s="3"/>
    </row>
    <row r="968" spans="1:55" ht="15.75" x14ac:dyDescent="0.25">
      <c r="A968" s="15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BA968" s="3"/>
      <c r="BB968" t="s">
        <v>1029</v>
      </c>
      <c r="BC968" s="3"/>
    </row>
    <row r="969" spans="1:55" ht="15.75" x14ac:dyDescent="0.25">
      <c r="A969" s="15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BA969" s="3"/>
      <c r="BB969" t="s">
        <v>1030</v>
      </c>
      <c r="BC969" s="3"/>
    </row>
    <row r="970" spans="1:55" ht="15.75" x14ac:dyDescent="0.25">
      <c r="A970" s="15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BA970" s="3"/>
      <c r="BB970" t="s">
        <v>1031</v>
      </c>
      <c r="BC970" s="3"/>
    </row>
    <row r="971" spans="1:55" ht="15.75" x14ac:dyDescent="0.25">
      <c r="A971" s="15"/>
      <c r="B971" s="16"/>
      <c r="C971" s="16"/>
      <c r="D971" s="16"/>
      <c r="E971" s="16"/>
      <c r="F971" s="16"/>
      <c r="G971" s="20"/>
      <c r="H971" s="20"/>
      <c r="I971" s="17"/>
      <c r="J971" s="20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BA971" s="3"/>
      <c r="BB971" t="s">
        <v>1032</v>
      </c>
      <c r="BC971" s="3"/>
    </row>
    <row r="972" spans="1:55" ht="15.75" x14ac:dyDescent="0.25">
      <c r="A972" s="15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BA972" s="3"/>
      <c r="BB972" t="s">
        <v>1033</v>
      </c>
      <c r="BC972" s="3"/>
    </row>
    <row r="973" spans="1:55" ht="15.75" x14ac:dyDescent="0.25">
      <c r="A973" s="15"/>
      <c r="B973" s="16"/>
      <c r="C973" s="16"/>
      <c r="D973" s="16"/>
      <c r="E973" s="16"/>
      <c r="F973" s="16"/>
      <c r="G973" s="16"/>
      <c r="H973" s="16"/>
      <c r="I973" s="17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BA973" s="3"/>
      <c r="BB973" t="s">
        <v>1034</v>
      </c>
      <c r="BC973" s="3"/>
    </row>
    <row r="974" spans="1:55" ht="15.75" x14ac:dyDescent="0.25">
      <c r="A974" s="15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BA974" s="3"/>
      <c r="BB974" t="s">
        <v>1035</v>
      </c>
      <c r="BC974" s="3"/>
    </row>
    <row r="975" spans="1:55" ht="15.75" x14ac:dyDescent="0.25">
      <c r="A975" s="15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BA975" s="3"/>
      <c r="BB975" t="s">
        <v>1036</v>
      </c>
      <c r="BC975" s="3"/>
    </row>
    <row r="976" spans="1:55" ht="15.75" x14ac:dyDescent="0.25">
      <c r="A976" s="15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BA976" s="3"/>
      <c r="BB976" t="s">
        <v>1037</v>
      </c>
      <c r="BC976" s="3"/>
    </row>
    <row r="977" spans="1:55" ht="15.75" x14ac:dyDescent="0.25">
      <c r="A977" s="15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21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BA977" s="3"/>
      <c r="BB977" t="s">
        <v>1038</v>
      </c>
      <c r="BC977" s="3"/>
    </row>
    <row r="978" spans="1:55" ht="15.75" x14ac:dyDescent="0.25">
      <c r="A978" s="15"/>
      <c r="B978" s="16"/>
      <c r="C978" s="16"/>
      <c r="D978" s="16"/>
      <c r="E978" s="16"/>
      <c r="F978" s="16"/>
      <c r="G978" s="16"/>
      <c r="H978" s="16"/>
      <c r="I978" s="17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7"/>
      <c r="BA978" s="3"/>
      <c r="BB978" t="s">
        <v>1039</v>
      </c>
      <c r="BC978" s="3"/>
    </row>
    <row r="979" spans="1:55" ht="15.75" x14ac:dyDescent="0.25">
      <c r="A979" s="15"/>
      <c r="B979" s="16"/>
      <c r="C979" s="16"/>
      <c r="D979" s="16"/>
      <c r="E979" s="16"/>
      <c r="F979" s="16"/>
      <c r="G979" s="16"/>
      <c r="H979" s="16"/>
      <c r="I979" s="19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BA979" s="3"/>
      <c r="BB979" t="s">
        <v>1040</v>
      </c>
      <c r="BC979" s="3"/>
    </row>
    <row r="980" spans="1:55" ht="15.75" x14ac:dyDescent="0.25">
      <c r="A980" s="15"/>
      <c r="B980" s="21"/>
      <c r="C980" s="21"/>
      <c r="D980" s="16"/>
      <c r="E980" s="16"/>
      <c r="F980" s="16"/>
      <c r="G980" s="16"/>
      <c r="H980" s="16"/>
      <c r="I980" s="19"/>
      <c r="J980" s="16"/>
      <c r="K980" s="16"/>
      <c r="L980" s="16"/>
      <c r="M980" s="21"/>
      <c r="N980" s="21"/>
      <c r="O980" s="16"/>
      <c r="P980" s="16"/>
      <c r="Q980" s="16"/>
      <c r="R980" s="16"/>
      <c r="S980" s="16"/>
      <c r="T980" s="21"/>
      <c r="U980" s="16"/>
      <c r="V980" s="16"/>
      <c r="W980" s="16"/>
      <c r="BA980" s="3"/>
      <c r="BB980" t="s">
        <v>1041</v>
      </c>
      <c r="BC980" s="3"/>
    </row>
    <row r="981" spans="1:55" ht="15.75" x14ac:dyDescent="0.25">
      <c r="A981" s="15"/>
      <c r="B981" s="16"/>
      <c r="C981" s="16"/>
      <c r="D981" s="16"/>
      <c r="E981" s="16"/>
      <c r="F981" s="16"/>
      <c r="G981" s="16"/>
      <c r="H981" s="16"/>
      <c r="I981" s="17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BA981" s="3"/>
      <c r="BB981" t="s">
        <v>1042</v>
      </c>
      <c r="BC981" s="3"/>
    </row>
    <row r="982" spans="1:55" ht="15.75" x14ac:dyDescent="0.25">
      <c r="A982" s="15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BA982" s="3"/>
      <c r="BB982" t="s">
        <v>1043</v>
      </c>
      <c r="BC982" s="3"/>
    </row>
    <row r="983" spans="1:55" ht="15.75" x14ac:dyDescent="0.25">
      <c r="A983" s="15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BA983" s="3"/>
      <c r="BB983" t="s">
        <v>1044</v>
      </c>
      <c r="BC983" s="3"/>
    </row>
    <row r="984" spans="1:55" ht="15.75" x14ac:dyDescent="0.25">
      <c r="A984" s="15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BA984" s="3"/>
      <c r="BB984" t="s">
        <v>1045</v>
      </c>
      <c r="BC984" s="3"/>
    </row>
    <row r="985" spans="1:55" ht="15.75" x14ac:dyDescent="0.25">
      <c r="A985" s="15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BA985" s="3"/>
      <c r="BB985" t="s">
        <v>1046</v>
      </c>
      <c r="BC985" s="3"/>
    </row>
    <row r="986" spans="1:55" ht="15.75" x14ac:dyDescent="0.25">
      <c r="A986" s="15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BA986" s="3"/>
      <c r="BB986" t="s">
        <v>1047</v>
      </c>
      <c r="BC986" s="3"/>
    </row>
    <row r="987" spans="1:55" ht="15.75" x14ac:dyDescent="0.25">
      <c r="A987" s="15"/>
      <c r="B987" s="16"/>
      <c r="C987" s="16"/>
      <c r="D987" s="16"/>
      <c r="E987" s="16"/>
      <c r="F987" s="16"/>
      <c r="G987" s="16"/>
      <c r="H987" s="16"/>
      <c r="I987" s="35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BA987" s="3"/>
      <c r="BB987" t="s">
        <v>1048</v>
      </c>
      <c r="BC987" s="3"/>
    </row>
    <row r="988" spans="1:55" ht="15.75" x14ac:dyDescent="0.25">
      <c r="A988" s="15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BA988" s="3"/>
      <c r="BB988" t="s">
        <v>1049</v>
      </c>
      <c r="BC988" s="3"/>
    </row>
    <row r="989" spans="1:55" ht="15.75" x14ac:dyDescent="0.25">
      <c r="A989" s="15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BA989" s="3"/>
      <c r="BB989" t="s">
        <v>1050</v>
      </c>
      <c r="BC989" s="3"/>
    </row>
    <row r="990" spans="1:55" ht="15.75" x14ac:dyDescent="0.25">
      <c r="A990" s="15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BA990" s="3"/>
      <c r="BB990" t="s">
        <v>1051</v>
      </c>
      <c r="BC990" s="3"/>
    </row>
    <row r="991" spans="1:55" ht="15.75" x14ac:dyDescent="0.25">
      <c r="A991" s="15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BA991" s="3"/>
      <c r="BB991" t="s">
        <v>1052</v>
      </c>
      <c r="BC991" s="3"/>
    </row>
    <row r="992" spans="1:55" ht="15.75" x14ac:dyDescent="0.25">
      <c r="A992" s="15"/>
      <c r="B992" s="16"/>
      <c r="C992" s="16"/>
      <c r="D992" s="16"/>
      <c r="E992" s="16"/>
      <c r="F992" s="16"/>
      <c r="G992" s="16"/>
      <c r="H992" s="16"/>
      <c r="I992" s="17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BA992" s="3"/>
      <c r="BB992" t="s">
        <v>1053</v>
      </c>
      <c r="BC992" s="3"/>
    </row>
    <row r="993" spans="1:55" ht="15.75" x14ac:dyDescent="0.25">
      <c r="A993" s="15"/>
      <c r="B993" s="16"/>
      <c r="C993" s="16"/>
      <c r="D993" s="16"/>
      <c r="E993" s="16"/>
      <c r="F993" s="16"/>
      <c r="G993" s="16"/>
      <c r="H993" s="16"/>
      <c r="I993" s="17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BA993" s="3"/>
      <c r="BB993" t="s">
        <v>1054</v>
      </c>
      <c r="BC993" s="3"/>
    </row>
    <row r="994" spans="1:55" ht="15.75" x14ac:dyDescent="0.25">
      <c r="A994" s="15"/>
      <c r="B994" s="16"/>
      <c r="C994" s="16"/>
      <c r="D994" s="16"/>
      <c r="E994" s="16"/>
      <c r="F994" s="16"/>
      <c r="G994" s="16"/>
      <c r="H994" s="16"/>
      <c r="I994" s="19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BA994" s="3"/>
      <c r="BB994" t="s">
        <v>1055</v>
      </c>
      <c r="BC994" s="3"/>
    </row>
    <row r="995" spans="1:55" ht="15.75" x14ac:dyDescent="0.25">
      <c r="A995" s="15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BA995" s="3"/>
      <c r="BB995" t="s">
        <v>1056</v>
      </c>
      <c r="BC995" s="3"/>
    </row>
    <row r="996" spans="1:55" ht="15.75" x14ac:dyDescent="0.25">
      <c r="A996" s="15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BA996" s="3"/>
      <c r="BB996" t="s">
        <v>1057</v>
      </c>
      <c r="BC996" s="3"/>
    </row>
    <row r="997" spans="1:55" ht="15.75" x14ac:dyDescent="0.25">
      <c r="A997" s="15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BA997" s="3"/>
      <c r="BB997" t="s">
        <v>1058</v>
      </c>
      <c r="BC997" s="3"/>
    </row>
    <row r="998" spans="1:55" ht="15.75" x14ac:dyDescent="0.25">
      <c r="A998" s="15"/>
      <c r="B998" s="16"/>
      <c r="C998" s="16"/>
      <c r="D998" s="16"/>
      <c r="E998" s="16"/>
      <c r="F998" s="16"/>
      <c r="G998" s="16"/>
      <c r="H998" s="16"/>
      <c r="I998" s="32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BA998" s="3"/>
      <c r="BB998" t="s">
        <v>1059</v>
      </c>
      <c r="BC998" s="3"/>
    </row>
    <row r="999" spans="1:55" ht="15.75" x14ac:dyDescent="0.25">
      <c r="A999" s="15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7"/>
      <c r="BA999" s="3"/>
      <c r="BB999" t="s">
        <v>1060</v>
      </c>
      <c r="BC999" s="3"/>
    </row>
    <row r="1000" spans="1:55" ht="15.75" x14ac:dyDescent="0.25">
      <c r="A1000" s="15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7"/>
      <c r="BA1000" s="3"/>
      <c r="BB1000" t="s">
        <v>1061</v>
      </c>
      <c r="BC1000" s="3"/>
    </row>
    <row r="1001" spans="1:55" ht="15.75" x14ac:dyDescent="0.25">
      <c r="A1001" s="15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BA1001" s="3"/>
      <c r="BB1001" t="s">
        <v>1062</v>
      </c>
      <c r="BC1001" s="3"/>
    </row>
    <row r="1002" spans="1:55" ht="15.75" x14ac:dyDescent="0.25">
      <c r="A1002" s="15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BA1002" s="3"/>
      <c r="BB1002" t="s">
        <v>1063</v>
      </c>
      <c r="BC1002" s="3"/>
    </row>
    <row r="1003" spans="1:55" ht="15.75" x14ac:dyDescent="0.25">
      <c r="A1003" s="15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BA1003" s="3"/>
      <c r="BB1003" t="s">
        <v>1064</v>
      </c>
      <c r="BC1003" s="3"/>
    </row>
    <row r="1004" spans="1:55" ht="15.75" x14ac:dyDescent="0.25">
      <c r="A1004" s="15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BA1004" s="3"/>
      <c r="BB1004" t="s">
        <v>1065</v>
      </c>
      <c r="BC1004" s="3"/>
    </row>
    <row r="1005" spans="1:55" ht="15.75" x14ac:dyDescent="0.25">
      <c r="A1005" s="15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BA1005" s="3"/>
      <c r="BB1005" t="s">
        <v>1066</v>
      </c>
      <c r="BC1005" s="3"/>
    </row>
    <row r="1006" spans="1:55" ht="15.75" x14ac:dyDescent="0.25">
      <c r="A1006" s="15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BA1006" s="3"/>
      <c r="BB1006" t="s">
        <v>1067</v>
      </c>
      <c r="BC1006" s="3"/>
    </row>
    <row r="1007" spans="1:55" ht="15.75" x14ac:dyDescent="0.25">
      <c r="A1007" s="15"/>
      <c r="B1007" s="16"/>
      <c r="C1007" s="16"/>
      <c r="D1007" s="16"/>
      <c r="E1007" s="16"/>
      <c r="F1007" s="16"/>
      <c r="G1007" s="16"/>
      <c r="H1007" s="16"/>
      <c r="I1007" s="19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BA1007" s="3"/>
      <c r="BB1007" t="s">
        <v>1068</v>
      </c>
      <c r="BC1007" s="3"/>
    </row>
    <row r="1008" spans="1:55" ht="15.75" x14ac:dyDescent="0.25">
      <c r="A1008" s="15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BA1008" s="3"/>
      <c r="BB1008" t="s">
        <v>1069</v>
      </c>
      <c r="BC1008" s="3"/>
    </row>
    <row r="1009" spans="1:55" ht="15.75" x14ac:dyDescent="0.25">
      <c r="A1009" s="15"/>
      <c r="B1009" s="16"/>
      <c r="C1009" s="16"/>
      <c r="D1009" s="16"/>
      <c r="E1009" s="16"/>
      <c r="F1009" s="16"/>
      <c r="G1009" s="16"/>
      <c r="H1009" s="16"/>
      <c r="I1009" s="19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BA1009" s="3"/>
      <c r="BB1009" t="s">
        <v>1070</v>
      </c>
      <c r="BC1009" s="3"/>
    </row>
    <row r="1010" spans="1:55" ht="15.75" x14ac:dyDescent="0.25">
      <c r="A1010" s="15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BA1010" s="3"/>
      <c r="BB1010" t="s">
        <v>1071</v>
      </c>
      <c r="BC1010" s="3"/>
    </row>
    <row r="1011" spans="1:55" ht="15.75" x14ac:dyDescent="0.25">
      <c r="A1011" s="15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BA1011" s="3"/>
      <c r="BB1011" t="s">
        <v>1072</v>
      </c>
      <c r="BC1011" s="3"/>
    </row>
    <row r="1012" spans="1:55" ht="15.75" x14ac:dyDescent="0.25">
      <c r="A1012" s="15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BA1012" s="3"/>
      <c r="BB1012" t="s">
        <v>1073</v>
      </c>
      <c r="BC1012" s="3"/>
    </row>
    <row r="1013" spans="1:55" ht="15.75" x14ac:dyDescent="0.25">
      <c r="A1013" s="15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BA1013" s="3"/>
      <c r="BB1013" t="s">
        <v>1074</v>
      </c>
      <c r="BC1013" s="3"/>
    </row>
    <row r="1014" spans="1:55" ht="15.75" x14ac:dyDescent="0.25">
      <c r="A1014" s="15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BA1014" s="3"/>
      <c r="BB1014" t="s">
        <v>1075</v>
      </c>
      <c r="BC1014" s="3"/>
    </row>
    <row r="1015" spans="1:55" ht="15.75" x14ac:dyDescent="0.25">
      <c r="A1015" s="15"/>
      <c r="B1015" s="16"/>
      <c r="C1015" s="16"/>
      <c r="D1015" s="16"/>
      <c r="E1015" s="16"/>
      <c r="F1015" s="16"/>
      <c r="G1015" s="16"/>
      <c r="H1015" s="16"/>
      <c r="I1015" s="19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BA1015" s="3"/>
      <c r="BB1015" t="s">
        <v>1076</v>
      </c>
      <c r="BC1015" s="3"/>
    </row>
    <row r="1016" spans="1:55" ht="15.75" x14ac:dyDescent="0.25">
      <c r="A1016" s="15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BA1016" s="3"/>
      <c r="BB1016" t="s">
        <v>1077</v>
      </c>
      <c r="BC1016" s="3"/>
    </row>
    <row r="1017" spans="1:55" ht="15.75" x14ac:dyDescent="0.25">
      <c r="A1017" s="15"/>
      <c r="B1017" s="16"/>
      <c r="C1017" s="16"/>
      <c r="D1017" s="16"/>
      <c r="E1017" s="16"/>
      <c r="F1017" s="16"/>
      <c r="G1017" s="16"/>
      <c r="H1017" s="16"/>
      <c r="I1017" s="19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BA1017" s="3"/>
      <c r="BB1017" t="s">
        <v>1078</v>
      </c>
      <c r="BC1017" s="3"/>
    </row>
    <row r="1018" spans="1:55" ht="15.75" x14ac:dyDescent="0.25">
      <c r="A1018" s="15"/>
      <c r="B1018" s="16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BA1018" s="3"/>
      <c r="BB1018" t="s">
        <v>1079</v>
      </c>
      <c r="BC1018" s="3"/>
    </row>
    <row r="1019" spans="1:55" ht="15.75" x14ac:dyDescent="0.25">
      <c r="A1019" s="15"/>
      <c r="B1019" s="16"/>
      <c r="C1019" s="16"/>
      <c r="D1019" s="16"/>
      <c r="E1019" s="16"/>
      <c r="F1019" s="16"/>
      <c r="G1019" s="18"/>
      <c r="H1019" s="18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7"/>
      <c r="BA1019" s="3"/>
      <c r="BB1019" t="s">
        <v>1080</v>
      </c>
      <c r="BC1019" s="3"/>
    </row>
    <row r="1020" spans="1:55" ht="15.75" x14ac:dyDescent="0.25">
      <c r="A1020" s="15"/>
      <c r="B1020" s="16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BA1020" s="3"/>
      <c r="BB1020" t="s">
        <v>1081</v>
      </c>
      <c r="BC1020" s="3"/>
    </row>
    <row r="1021" spans="1:55" ht="15.75" x14ac:dyDescent="0.25">
      <c r="A1021" s="15"/>
      <c r="B1021" s="16"/>
      <c r="C1021" s="16"/>
      <c r="D1021" s="16"/>
      <c r="E1021" s="16"/>
      <c r="F1021" s="16"/>
      <c r="G1021" s="16"/>
      <c r="H1021" s="16"/>
      <c r="I1021" s="19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BA1021" s="3"/>
      <c r="BB1021" t="s">
        <v>1082</v>
      </c>
      <c r="BC1021" s="3"/>
    </row>
    <row r="1022" spans="1:55" ht="15.75" x14ac:dyDescent="0.25">
      <c r="A1022" s="15"/>
      <c r="B1022" s="16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7"/>
      <c r="BA1022" s="3"/>
      <c r="BB1022" t="s">
        <v>1083</v>
      </c>
      <c r="BC1022" s="3"/>
    </row>
    <row r="1023" spans="1:55" ht="15.75" x14ac:dyDescent="0.25">
      <c r="A1023" s="15"/>
      <c r="B1023" s="36"/>
      <c r="C1023" s="36"/>
      <c r="D1023" s="36"/>
      <c r="E1023" s="36"/>
      <c r="F1023" s="36"/>
      <c r="G1023" s="36"/>
      <c r="H1023" s="36"/>
      <c r="I1023" s="17"/>
      <c r="J1023" s="36"/>
      <c r="K1023" s="36"/>
      <c r="L1023" s="36"/>
      <c r="M1023" s="36"/>
      <c r="N1023" s="36"/>
      <c r="O1023" s="36"/>
      <c r="P1023" s="36"/>
      <c r="Q1023" s="36"/>
      <c r="R1023" s="36"/>
      <c r="S1023" s="36"/>
      <c r="T1023" s="36"/>
      <c r="U1023" s="36"/>
      <c r="V1023" s="36"/>
      <c r="W1023" s="36"/>
      <c r="BA1023" s="3"/>
      <c r="BB1023" t="s">
        <v>1084</v>
      </c>
      <c r="BC1023" s="3"/>
    </row>
    <row r="1024" spans="1:55" ht="15.75" x14ac:dyDescent="0.25">
      <c r="A1024" s="15"/>
      <c r="B1024" s="16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BA1024" s="3"/>
      <c r="BB1024" t="s">
        <v>1085</v>
      </c>
      <c r="BC1024" s="3"/>
    </row>
    <row r="1025" spans="1:55" ht="15.75" x14ac:dyDescent="0.25">
      <c r="A1025" s="15"/>
      <c r="B1025" s="16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21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BA1025" s="3"/>
      <c r="BB1025" t="s">
        <v>1086</v>
      </c>
      <c r="BC1025" s="3"/>
    </row>
    <row r="1026" spans="1:55" ht="15.75" x14ac:dyDescent="0.25">
      <c r="A1026" s="15"/>
      <c r="B1026" s="16"/>
      <c r="C1026" s="16"/>
      <c r="D1026" s="16"/>
      <c r="E1026" s="16"/>
      <c r="F1026" s="16"/>
      <c r="G1026" s="16"/>
      <c r="H1026" s="16"/>
      <c r="I1026" s="17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BA1026" s="3"/>
      <c r="BB1026" t="s">
        <v>1087</v>
      </c>
      <c r="BC1026" s="3"/>
    </row>
    <row r="1027" spans="1:55" ht="15.75" x14ac:dyDescent="0.25">
      <c r="A1027" s="15"/>
      <c r="B1027" s="16"/>
      <c r="C1027" s="16"/>
      <c r="D1027" s="16"/>
      <c r="E1027" s="16"/>
      <c r="F1027" s="16"/>
      <c r="G1027" s="16"/>
      <c r="H1027" s="16"/>
      <c r="I1027" s="17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BA1027" s="3"/>
      <c r="BB1027" t="s">
        <v>1088</v>
      </c>
      <c r="BC1027" s="3"/>
    </row>
    <row r="1028" spans="1:55" ht="15.75" x14ac:dyDescent="0.25">
      <c r="A1028" s="15"/>
      <c r="B1028" s="16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BA1028" s="3"/>
      <c r="BB1028" t="s">
        <v>1089</v>
      </c>
      <c r="BC1028" s="3"/>
    </row>
    <row r="1029" spans="1:55" ht="15.75" x14ac:dyDescent="0.25">
      <c r="A1029" s="15"/>
      <c r="B1029" s="16"/>
      <c r="C1029" s="16"/>
      <c r="D1029" s="16"/>
      <c r="E1029" s="16"/>
      <c r="F1029" s="16"/>
      <c r="G1029" s="16"/>
      <c r="H1029" s="16"/>
      <c r="I1029" s="32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BA1029" s="3"/>
      <c r="BB1029" t="s">
        <v>1090</v>
      </c>
      <c r="BC1029" s="3"/>
    </row>
    <row r="1030" spans="1:55" ht="15.75" x14ac:dyDescent="0.25">
      <c r="A1030" s="15"/>
      <c r="B1030" s="16"/>
      <c r="C1030" s="16"/>
      <c r="D1030" s="16"/>
      <c r="E1030" s="16"/>
      <c r="F1030" s="16"/>
      <c r="G1030" s="16"/>
      <c r="H1030" s="16"/>
      <c r="I1030" s="17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BA1030" s="3"/>
      <c r="BB1030" t="s">
        <v>1091</v>
      </c>
      <c r="BC1030" s="3"/>
    </row>
    <row r="1031" spans="1:55" ht="15.75" x14ac:dyDescent="0.25">
      <c r="A1031" s="15"/>
      <c r="B1031" s="16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BA1031" s="3"/>
      <c r="BB1031" t="s">
        <v>1092</v>
      </c>
      <c r="BC1031" s="3"/>
    </row>
    <row r="1032" spans="1:55" ht="15.75" x14ac:dyDescent="0.25">
      <c r="A1032" s="15"/>
      <c r="B1032" s="16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7"/>
      <c r="BA1032" s="3"/>
      <c r="BB1032" t="s">
        <v>1093</v>
      </c>
      <c r="BC1032" s="3"/>
    </row>
    <row r="1033" spans="1:55" ht="15.75" x14ac:dyDescent="0.25">
      <c r="A1033" s="15"/>
      <c r="B1033" s="16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BA1033" s="3"/>
      <c r="BB1033" t="s">
        <v>1094</v>
      </c>
      <c r="BC1033" s="3"/>
    </row>
    <row r="1034" spans="1:55" ht="15.75" x14ac:dyDescent="0.25">
      <c r="A1034" s="15"/>
      <c r="B1034" s="16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BA1034" s="3"/>
      <c r="BB1034" t="s">
        <v>1095</v>
      </c>
      <c r="BC1034" s="3"/>
    </row>
    <row r="1035" spans="1:55" ht="15.75" x14ac:dyDescent="0.25">
      <c r="A1035" s="15"/>
      <c r="B1035" s="16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BA1035" s="3"/>
      <c r="BB1035" t="s">
        <v>1096</v>
      </c>
      <c r="BC1035" s="3"/>
    </row>
    <row r="1036" spans="1:55" ht="15.75" x14ac:dyDescent="0.25">
      <c r="A1036" s="15"/>
      <c r="B1036" s="16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BA1036" s="3"/>
      <c r="BB1036" t="s">
        <v>1097</v>
      </c>
      <c r="BC1036" s="3"/>
    </row>
    <row r="1037" spans="1:55" ht="15.75" x14ac:dyDescent="0.25">
      <c r="A1037" s="15"/>
      <c r="B1037" s="16"/>
      <c r="C1037" s="16"/>
      <c r="D1037" s="16"/>
      <c r="E1037" s="16"/>
      <c r="F1037" s="16"/>
      <c r="G1037" s="16"/>
      <c r="H1037" s="16"/>
      <c r="I1037" s="19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BA1037" s="3"/>
      <c r="BB1037" t="s">
        <v>1098</v>
      </c>
      <c r="BC1037" s="3"/>
    </row>
    <row r="1038" spans="1:55" ht="15.75" x14ac:dyDescent="0.25">
      <c r="A1038" s="15"/>
      <c r="B1038" s="16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BA1038" s="3"/>
      <c r="BB1038" t="s">
        <v>1099</v>
      </c>
      <c r="BC1038" s="3"/>
    </row>
    <row r="1039" spans="1:55" ht="15.75" x14ac:dyDescent="0.25">
      <c r="A1039" s="15"/>
      <c r="B1039" s="16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BA1039" s="3"/>
      <c r="BB1039" t="s">
        <v>1100</v>
      </c>
      <c r="BC1039" s="3"/>
    </row>
    <row r="1040" spans="1:55" ht="15.75" x14ac:dyDescent="0.25">
      <c r="A1040" s="15"/>
      <c r="B1040" s="16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BA1040" s="3"/>
      <c r="BB1040" t="s">
        <v>1101</v>
      </c>
      <c r="BC1040" s="3"/>
    </row>
    <row r="1041" spans="1:55" ht="15.75" x14ac:dyDescent="0.25">
      <c r="A1041" s="15"/>
      <c r="B1041" s="16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BA1041" s="3"/>
      <c r="BB1041" t="s">
        <v>1102</v>
      </c>
      <c r="BC1041" s="3"/>
    </row>
    <row r="1042" spans="1:55" ht="15.75" x14ac:dyDescent="0.25">
      <c r="A1042" s="15"/>
      <c r="B1042" s="16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BA1042" s="3"/>
      <c r="BB1042" t="s">
        <v>1103</v>
      </c>
      <c r="BC1042" s="3"/>
    </row>
    <row r="1043" spans="1:55" ht="15.75" x14ac:dyDescent="0.25">
      <c r="A1043" s="15"/>
      <c r="B1043" s="21"/>
      <c r="C1043" s="21"/>
      <c r="D1043" s="16"/>
      <c r="E1043" s="16"/>
      <c r="F1043" s="16"/>
      <c r="G1043" s="16"/>
      <c r="H1043" s="16"/>
      <c r="I1043" s="16"/>
      <c r="J1043" s="16"/>
      <c r="K1043" s="16"/>
      <c r="L1043" s="16"/>
      <c r="M1043" s="21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BA1043" s="3"/>
      <c r="BB1043" t="s">
        <v>1104</v>
      </c>
      <c r="BC1043" s="3"/>
    </row>
    <row r="1044" spans="1:55" ht="15.75" x14ac:dyDescent="0.25">
      <c r="A1044" s="15"/>
      <c r="B1044" s="16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BA1044" s="3"/>
      <c r="BB1044" t="s">
        <v>1105</v>
      </c>
      <c r="BC1044" s="3"/>
    </row>
    <row r="1045" spans="1:55" ht="15.75" x14ac:dyDescent="0.25">
      <c r="A1045" s="15"/>
      <c r="B1045" s="16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BA1045" s="3"/>
      <c r="BB1045" t="s">
        <v>1106</v>
      </c>
      <c r="BC1045" s="3"/>
    </row>
    <row r="1046" spans="1:55" ht="15.75" x14ac:dyDescent="0.25">
      <c r="A1046" s="15"/>
      <c r="B1046" s="16"/>
      <c r="C1046" s="16"/>
      <c r="D1046" s="16"/>
      <c r="E1046" s="16"/>
      <c r="F1046" s="16"/>
      <c r="G1046" s="16"/>
      <c r="H1046" s="16"/>
      <c r="I1046" s="17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BA1046" s="3"/>
      <c r="BB1046" t="s">
        <v>1107</v>
      </c>
      <c r="BC1046" s="3"/>
    </row>
    <row r="1047" spans="1:55" ht="15.75" x14ac:dyDescent="0.25">
      <c r="A1047" s="15"/>
      <c r="B1047" s="21"/>
      <c r="C1047" s="21"/>
      <c r="D1047" s="16"/>
      <c r="E1047" s="16"/>
      <c r="F1047" s="16"/>
      <c r="G1047" s="16"/>
      <c r="H1047" s="16"/>
      <c r="I1047" s="17"/>
      <c r="J1047" s="16"/>
      <c r="K1047" s="16"/>
      <c r="L1047" s="16"/>
      <c r="M1047" s="21"/>
      <c r="N1047" s="21"/>
      <c r="O1047" s="16"/>
      <c r="P1047" s="16"/>
      <c r="Q1047" s="16"/>
      <c r="R1047" s="16"/>
      <c r="S1047" s="16"/>
      <c r="T1047" s="21"/>
      <c r="U1047" s="16"/>
      <c r="V1047" s="16"/>
      <c r="W1047" s="16"/>
      <c r="BA1047" s="3"/>
      <c r="BB1047" t="s">
        <v>1108</v>
      </c>
      <c r="BC1047" s="3"/>
    </row>
    <row r="1048" spans="1:55" ht="15.75" x14ac:dyDescent="0.25">
      <c r="A1048" s="15"/>
      <c r="B1048" s="16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BA1048" s="3"/>
      <c r="BB1048" t="s">
        <v>1109</v>
      </c>
      <c r="BC1048" s="3"/>
    </row>
    <row r="1049" spans="1:55" ht="15.75" x14ac:dyDescent="0.25">
      <c r="A1049" s="15"/>
      <c r="B1049" s="16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BA1049" s="3"/>
      <c r="BB1049" t="s">
        <v>1110</v>
      </c>
      <c r="BC1049" s="3"/>
    </row>
    <row r="1050" spans="1:55" ht="15.75" x14ac:dyDescent="0.25">
      <c r="A1050" s="15"/>
      <c r="B1050" s="16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BA1050" s="3"/>
      <c r="BB1050" t="s">
        <v>1111</v>
      </c>
      <c r="BC1050" s="3"/>
    </row>
    <row r="1051" spans="1:55" ht="15.75" x14ac:dyDescent="0.25">
      <c r="A1051" s="15"/>
      <c r="B1051" s="16"/>
      <c r="C1051" s="16"/>
      <c r="D1051" s="16"/>
      <c r="E1051" s="16"/>
      <c r="F1051" s="16"/>
      <c r="G1051" s="16"/>
      <c r="H1051" s="16"/>
      <c r="I1051" s="19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BA1051" s="3"/>
      <c r="BB1051" t="s">
        <v>1112</v>
      </c>
      <c r="BC1051" s="3"/>
    </row>
    <row r="1052" spans="1:55" ht="15.75" x14ac:dyDescent="0.25">
      <c r="A1052" s="15"/>
      <c r="B1052" s="16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BA1052" s="3"/>
      <c r="BB1052" t="s">
        <v>1113</v>
      </c>
      <c r="BC1052" s="3"/>
    </row>
    <row r="1053" spans="1:55" ht="15.75" x14ac:dyDescent="0.25">
      <c r="A1053" s="15"/>
      <c r="B1053" s="16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BA1053" s="3"/>
      <c r="BB1053" t="s">
        <v>1114</v>
      </c>
      <c r="BC1053" s="3"/>
    </row>
    <row r="1054" spans="1:55" ht="15.75" x14ac:dyDescent="0.25">
      <c r="A1054" s="15"/>
      <c r="B1054" s="16"/>
      <c r="C1054" s="16"/>
      <c r="D1054" s="16"/>
      <c r="E1054" s="16"/>
      <c r="F1054" s="16"/>
      <c r="G1054" s="20"/>
      <c r="H1054" s="20"/>
      <c r="I1054" s="17"/>
      <c r="J1054" s="20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BA1054" s="3"/>
      <c r="BB1054" t="s">
        <v>1115</v>
      </c>
      <c r="BC1054" s="3"/>
    </row>
    <row r="1055" spans="1:55" ht="15.75" x14ac:dyDescent="0.25">
      <c r="A1055" s="15"/>
      <c r="B1055" s="16"/>
      <c r="C1055" s="16"/>
      <c r="D1055" s="16"/>
      <c r="E1055" s="16"/>
      <c r="F1055" s="16"/>
      <c r="G1055" s="18"/>
      <c r="H1055" s="18"/>
      <c r="I1055" s="17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BA1055" s="3"/>
      <c r="BB1055" t="s">
        <v>1116</v>
      </c>
      <c r="BC1055" s="3"/>
    </row>
    <row r="1056" spans="1:55" ht="15.75" x14ac:dyDescent="0.25">
      <c r="A1056" s="15"/>
      <c r="B1056" s="16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BA1056" s="3"/>
      <c r="BB1056" t="s">
        <v>1117</v>
      </c>
      <c r="BC1056" s="3"/>
    </row>
    <row r="1057" spans="1:55" ht="15.75" x14ac:dyDescent="0.25">
      <c r="A1057" s="15"/>
      <c r="B1057" s="16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BA1057" s="3"/>
      <c r="BB1057" t="s">
        <v>1118</v>
      </c>
      <c r="BC1057" s="3"/>
    </row>
    <row r="1058" spans="1:55" ht="15.75" x14ac:dyDescent="0.25">
      <c r="A1058" s="15"/>
      <c r="B1058" s="16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BA1058" s="3"/>
      <c r="BB1058" t="s">
        <v>1119</v>
      </c>
      <c r="BC1058" s="3"/>
    </row>
    <row r="1059" spans="1:55" ht="15.75" x14ac:dyDescent="0.25">
      <c r="A1059" s="15"/>
      <c r="B1059" s="21"/>
      <c r="C1059" s="21"/>
      <c r="D1059" s="16"/>
      <c r="E1059" s="16"/>
      <c r="F1059" s="16"/>
      <c r="G1059" s="16"/>
      <c r="H1059" s="16"/>
      <c r="I1059" s="19"/>
      <c r="J1059" s="16"/>
      <c r="K1059" s="16"/>
      <c r="L1059" s="16"/>
      <c r="M1059" s="21"/>
      <c r="N1059" s="21"/>
      <c r="O1059" s="16"/>
      <c r="P1059" s="16"/>
      <c r="Q1059" s="16"/>
      <c r="R1059" s="16"/>
      <c r="S1059" s="16"/>
      <c r="T1059" s="21"/>
      <c r="U1059" s="16"/>
      <c r="V1059" s="16"/>
      <c r="W1059" s="16"/>
      <c r="BA1059" s="3"/>
      <c r="BB1059" t="s">
        <v>1120</v>
      </c>
      <c r="BC1059" s="3"/>
    </row>
    <row r="1060" spans="1:55" ht="15.75" x14ac:dyDescent="0.25">
      <c r="A1060" s="15"/>
      <c r="B1060" s="21"/>
      <c r="C1060" s="21"/>
      <c r="D1060" s="16"/>
      <c r="E1060" s="16"/>
      <c r="F1060" s="16"/>
      <c r="G1060" s="16"/>
      <c r="H1060" s="16"/>
      <c r="I1060" s="16"/>
      <c r="J1060" s="16"/>
      <c r="K1060" s="16"/>
      <c r="L1060" s="16"/>
      <c r="M1060" s="21"/>
      <c r="N1060" s="21"/>
      <c r="O1060" s="16"/>
      <c r="P1060" s="16"/>
      <c r="Q1060" s="16"/>
      <c r="R1060" s="16"/>
      <c r="S1060" s="16"/>
      <c r="T1060" s="21"/>
      <c r="U1060" s="16"/>
      <c r="V1060" s="16"/>
      <c r="W1060" s="16"/>
      <c r="BA1060" s="3"/>
      <c r="BB1060" t="s">
        <v>1121</v>
      </c>
      <c r="BC1060" s="3"/>
    </row>
    <row r="1061" spans="1:55" ht="15.75" x14ac:dyDescent="0.25">
      <c r="A1061" s="15"/>
      <c r="B1061" s="16"/>
      <c r="C1061" s="16"/>
      <c r="D1061" s="16"/>
      <c r="E1061" s="16"/>
      <c r="F1061" s="16"/>
      <c r="G1061" s="16"/>
      <c r="H1061" s="16"/>
      <c r="I1061" s="32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BA1061" s="3"/>
      <c r="BB1061" t="s">
        <v>1122</v>
      </c>
      <c r="BC1061" s="3"/>
    </row>
    <row r="1062" spans="1:55" ht="15.75" x14ac:dyDescent="0.25">
      <c r="A1062" s="15"/>
      <c r="B1062" s="16"/>
      <c r="C1062" s="16"/>
      <c r="D1062" s="16"/>
      <c r="E1062" s="16"/>
      <c r="F1062" s="16"/>
      <c r="G1062" s="16"/>
      <c r="H1062" s="16"/>
      <c r="I1062" s="37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BA1062" s="3"/>
      <c r="BB1062" t="s">
        <v>1123</v>
      </c>
      <c r="BC1062" s="3"/>
    </row>
    <row r="1063" spans="1:55" ht="15.75" x14ac:dyDescent="0.25">
      <c r="A1063" s="15"/>
      <c r="B1063" s="16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BA1063" s="3"/>
      <c r="BB1063" t="s">
        <v>1124</v>
      </c>
      <c r="BC1063" s="3"/>
    </row>
    <row r="1064" spans="1:55" ht="15.75" x14ac:dyDescent="0.25">
      <c r="A1064" s="15"/>
      <c r="B1064" s="16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BA1064" s="3"/>
      <c r="BB1064" t="s">
        <v>1125</v>
      </c>
      <c r="BC1064" s="3"/>
    </row>
    <row r="1065" spans="1:55" ht="15.75" x14ac:dyDescent="0.25">
      <c r="A1065" s="15"/>
      <c r="B1065" s="16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BA1065" s="3"/>
      <c r="BB1065" t="s">
        <v>1126</v>
      </c>
      <c r="BC1065" s="3"/>
    </row>
    <row r="1066" spans="1:55" ht="15.75" x14ac:dyDescent="0.25">
      <c r="A1066" s="15"/>
      <c r="B1066" s="16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BA1066" s="3"/>
      <c r="BB1066" t="s">
        <v>1127</v>
      </c>
      <c r="BC1066" s="3"/>
    </row>
    <row r="1067" spans="1:55" ht="15.75" x14ac:dyDescent="0.25">
      <c r="A1067" s="15"/>
      <c r="B1067" s="16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BA1067" s="3"/>
      <c r="BB1067" t="s">
        <v>1128</v>
      </c>
      <c r="BC1067" s="3"/>
    </row>
    <row r="1068" spans="1:55" ht="15.75" x14ac:dyDescent="0.25">
      <c r="A1068" s="15"/>
      <c r="B1068" s="16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BA1068" s="3"/>
      <c r="BB1068" t="s">
        <v>1129</v>
      </c>
      <c r="BC1068" s="3"/>
    </row>
    <row r="1069" spans="1:55" ht="15.75" x14ac:dyDescent="0.25">
      <c r="A1069" s="15"/>
      <c r="B1069" s="16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BA1069" s="3"/>
      <c r="BB1069" t="s">
        <v>1130</v>
      </c>
      <c r="BC1069" s="3"/>
    </row>
    <row r="1070" spans="1:55" ht="15.75" x14ac:dyDescent="0.25">
      <c r="A1070" s="15"/>
      <c r="B1070" s="16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BA1070" s="3"/>
      <c r="BB1070" t="s">
        <v>1131</v>
      </c>
      <c r="BC1070" s="3"/>
    </row>
    <row r="1071" spans="1:55" ht="15.75" x14ac:dyDescent="0.25">
      <c r="A1071" s="15"/>
      <c r="B1071" s="16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BA1071" s="3"/>
      <c r="BB1071" t="s">
        <v>1132</v>
      </c>
      <c r="BC1071" s="3"/>
    </row>
    <row r="1072" spans="1:55" ht="15.75" x14ac:dyDescent="0.25">
      <c r="A1072" s="15"/>
      <c r="B1072" s="16"/>
      <c r="C1072" s="16"/>
      <c r="D1072" s="16"/>
      <c r="E1072" s="16"/>
      <c r="F1072" s="16"/>
      <c r="G1072" s="16"/>
      <c r="H1072" s="16"/>
      <c r="I1072" s="19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BA1072" s="3"/>
      <c r="BB1072" t="s">
        <v>1133</v>
      </c>
      <c r="BC1072" s="3"/>
    </row>
    <row r="1073" spans="1:55" ht="15.75" x14ac:dyDescent="0.25">
      <c r="A1073" s="15"/>
      <c r="B1073" s="16"/>
      <c r="C1073" s="16"/>
      <c r="D1073" s="16"/>
      <c r="E1073" s="16"/>
      <c r="F1073" s="16"/>
      <c r="G1073" s="16"/>
      <c r="H1073" s="16"/>
      <c r="I1073" s="19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BA1073" s="3"/>
      <c r="BB1073" t="s">
        <v>1134</v>
      </c>
      <c r="BC1073" s="3"/>
    </row>
    <row r="1074" spans="1:55" ht="15.75" x14ac:dyDescent="0.25">
      <c r="A1074" s="15"/>
      <c r="B1074" s="16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BA1074" s="3"/>
      <c r="BB1074" t="s">
        <v>1135</v>
      </c>
      <c r="BC1074" s="3"/>
    </row>
    <row r="1075" spans="1:55" ht="15.75" x14ac:dyDescent="0.25">
      <c r="A1075" s="15"/>
      <c r="B1075" s="16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BA1075" s="3"/>
      <c r="BB1075" t="s">
        <v>1136</v>
      </c>
      <c r="BC1075" s="3"/>
    </row>
    <row r="1076" spans="1:55" ht="15.75" x14ac:dyDescent="0.25">
      <c r="A1076" s="15"/>
      <c r="B1076" s="16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BA1076" s="3"/>
      <c r="BB1076" t="s">
        <v>1137</v>
      </c>
      <c r="BC1076" s="3"/>
    </row>
    <row r="1077" spans="1:55" ht="15.75" x14ac:dyDescent="0.25">
      <c r="A1077" s="15"/>
      <c r="B1077" s="16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BA1077" s="3"/>
      <c r="BB1077" t="s">
        <v>1138</v>
      </c>
      <c r="BC1077" s="3"/>
    </row>
    <row r="1078" spans="1:55" ht="15.75" x14ac:dyDescent="0.25">
      <c r="A1078" s="15"/>
      <c r="B1078" s="16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BA1078" s="3"/>
      <c r="BB1078" t="s">
        <v>1139</v>
      </c>
      <c r="BC1078" s="3"/>
    </row>
    <row r="1079" spans="1:55" ht="15.75" x14ac:dyDescent="0.25">
      <c r="A1079" s="15"/>
      <c r="B1079" s="16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BA1079" s="3"/>
      <c r="BB1079" t="s">
        <v>1140</v>
      </c>
      <c r="BC1079" s="3"/>
    </row>
    <row r="1080" spans="1:55" ht="15.75" x14ac:dyDescent="0.25">
      <c r="A1080" s="15"/>
      <c r="B1080" s="16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7"/>
      <c r="BA1080" s="3"/>
      <c r="BB1080" t="s">
        <v>1141</v>
      </c>
      <c r="BC1080" s="3"/>
    </row>
    <row r="1081" spans="1:55" ht="15.75" x14ac:dyDescent="0.25">
      <c r="A1081" s="15"/>
      <c r="B1081" s="16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BA1081" s="3"/>
      <c r="BB1081" t="s">
        <v>1142</v>
      </c>
      <c r="BC1081" s="3"/>
    </row>
    <row r="1082" spans="1:55" ht="15.75" x14ac:dyDescent="0.25">
      <c r="A1082" s="15"/>
      <c r="B1082" s="16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BA1082" s="3"/>
      <c r="BB1082" t="s">
        <v>1143</v>
      </c>
      <c r="BC1082" s="3"/>
    </row>
    <row r="1083" spans="1:55" ht="15.75" x14ac:dyDescent="0.25">
      <c r="A1083" s="15"/>
      <c r="B1083" s="16"/>
      <c r="C1083" s="18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BA1083" s="3"/>
      <c r="BB1083" t="s">
        <v>1144</v>
      </c>
      <c r="BC1083" s="3"/>
    </row>
    <row r="1084" spans="1:55" ht="15.75" x14ac:dyDescent="0.25">
      <c r="A1084" s="15"/>
      <c r="B1084" s="16"/>
      <c r="C1084" s="16"/>
      <c r="D1084" s="16"/>
      <c r="E1084" s="16"/>
      <c r="F1084" s="16"/>
      <c r="G1084" s="16"/>
      <c r="H1084" s="16"/>
      <c r="I1084" s="35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BA1084" s="3"/>
      <c r="BB1084" t="s">
        <v>1145</v>
      </c>
      <c r="BC1084" s="3"/>
    </row>
    <row r="1085" spans="1:55" ht="15.75" x14ac:dyDescent="0.25">
      <c r="A1085" s="15"/>
      <c r="B1085" s="16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BA1085" s="3"/>
      <c r="BB1085" t="s">
        <v>1146</v>
      </c>
      <c r="BC1085" s="3"/>
    </row>
    <row r="1086" spans="1:55" ht="15.75" x14ac:dyDescent="0.25">
      <c r="A1086" s="15"/>
      <c r="B1086" s="16"/>
      <c r="C1086" s="16"/>
      <c r="D1086" s="16"/>
      <c r="E1086" s="16"/>
      <c r="F1086" s="16"/>
      <c r="G1086" s="16"/>
      <c r="H1086" s="16"/>
      <c r="I1086" s="19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BA1086" s="3"/>
      <c r="BB1086" t="s">
        <v>1147</v>
      </c>
      <c r="BC1086" s="3"/>
    </row>
    <row r="1087" spans="1:55" ht="15.75" x14ac:dyDescent="0.25">
      <c r="A1087" s="15"/>
      <c r="B1087" s="21"/>
      <c r="C1087" s="21"/>
      <c r="D1087" s="16"/>
      <c r="E1087" s="16"/>
      <c r="F1087" s="16"/>
      <c r="G1087" s="16"/>
      <c r="H1087" s="16"/>
      <c r="I1087" s="19"/>
      <c r="J1087" s="16"/>
      <c r="K1087" s="16"/>
      <c r="L1087" s="16"/>
      <c r="M1087" s="21"/>
      <c r="N1087" s="21"/>
      <c r="O1087" s="16"/>
      <c r="P1087" s="16"/>
      <c r="Q1087" s="16"/>
      <c r="R1087" s="16"/>
      <c r="S1087" s="16"/>
      <c r="T1087" s="21"/>
      <c r="U1087" s="16"/>
      <c r="V1087" s="16"/>
      <c r="W1087" s="16"/>
      <c r="BA1087" s="3"/>
      <c r="BB1087" t="s">
        <v>1148</v>
      </c>
      <c r="BC1087" s="3"/>
    </row>
    <row r="1088" spans="1:55" ht="15.75" x14ac:dyDescent="0.25">
      <c r="A1088" s="15"/>
      <c r="B1088" s="16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BA1088" s="3"/>
      <c r="BB1088" t="s">
        <v>1149</v>
      </c>
      <c r="BC1088" s="3"/>
    </row>
    <row r="1089" spans="1:55" ht="15.75" x14ac:dyDescent="0.25">
      <c r="A1089" s="15"/>
      <c r="B1089" s="16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BA1089" s="3"/>
      <c r="BB1089" t="s">
        <v>1150</v>
      </c>
      <c r="BC1089" s="3"/>
    </row>
    <row r="1090" spans="1:55" ht="15.75" x14ac:dyDescent="0.25">
      <c r="A1090" s="15"/>
      <c r="B1090" s="16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BA1090" s="3"/>
      <c r="BB1090" t="s">
        <v>1151</v>
      </c>
      <c r="BC1090" s="3"/>
    </row>
    <row r="1091" spans="1:55" ht="15.75" x14ac:dyDescent="0.25">
      <c r="A1091" s="15"/>
      <c r="B1091" s="16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7"/>
      <c r="BA1091" s="3"/>
      <c r="BB1091" t="s">
        <v>1152</v>
      </c>
      <c r="BC1091" s="3"/>
    </row>
    <row r="1092" spans="1:55" ht="15.75" x14ac:dyDescent="0.25">
      <c r="A1092" s="15"/>
      <c r="B1092" s="16"/>
      <c r="C1092" s="16"/>
      <c r="D1092" s="16"/>
      <c r="E1092" s="16"/>
      <c r="F1092" s="16"/>
      <c r="G1092" s="16"/>
      <c r="H1092" s="16"/>
      <c r="I1092" s="19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BA1092" s="3"/>
      <c r="BB1092" t="s">
        <v>1153</v>
      </c>
      <c r="BC1092" s="3"/>
    </row>
    <row r="1093" spans="1:55" ht="15.75" x14ac:dyDescent="0.25">
      <c r="A1093" s="15"/>
      <c r="B1093" s="16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BA1093" s="3"/>
      <c r="BB1093" t="s">
        <v>1154</v>
      </c>
      <c r="BC1093" s="3"/>
    </row>
    <row r="1094" spans="1:55" ht="15.75" x14ac:dyDescent="0.25">
      <c r="A1094" s="15"/>
      <c r="B1094" s="16"/>
      <c r="C1094" s="16"/>
      <c r="D1094" s="16"/>
      <c r="E1094" s="16"/>
      <c r="F1094" s="16"/>
      <c r="G1094" s="16"/>
      <c r="H1094" s="16"/>
      <c r="I1094" s="17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BA1094" s="3"/>
      <c r="BB1094" t="s">
        <v>1155</v>
      </c>
      <c r="BC1094" s="3"/>
    </row>
    <row r="1095" spans="1:55" ht="15.75" x14ac:dyDescent="0.25">
      <c r="A1095" s="15"/>
      <c r="B1095" s="16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BA1095" s="3"/>
      <c r="BB1095" t="s">
        <v>1156</v>
      </c>
      <c r="BC1095" s="3"/>
    </row>
    <row r="1096" spans="1:55" ht="15.75" x14ac:dyDescent="0.25">
      <c r="A1096" s="15"/>
      <c r="B1096" s="16"/>
      <c r="C1096" s="16"/>
      <c r="D1096" s="16"/>
      <c r="E1096" s="16"/>
      <c r="F1096" s="16"/>
      <c r="G1096" s="16"/>
      <c r="H1096" s="16"/>
      <c r="I1096" s="19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BA1096" s="3"/>
      <c r="BB1096" t="s">
        <v>1157</v>
      </c>
      <c r="BC1096" s="3"/>
    </row>
    <row r="1097" spans="1:55" ht="15.75" x14ac:dyDescent="0.25">
      <c r="A1097" s="15"/>
      <c r="B1097" s="16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BA1097" s="3"/>
      <c r="BB1097" t="s">
        <v>1158</v>
      </c>
      <c r="BC1097" s="3"/>
    </row>
    <row r="1098" spans="1:55" ht="15.75" x14ac:dyDescent="0.25">
      <c r="A1098" s="15"/>
      <c r="B1098" s="16"/>
      <c r="C1098" s="16"/>
      <c r="D1098" s="16"/>
      <c r="E1098" s="16"/>
      <c r="F1098" s="16"/>
      <c r="G1098" s="16"/>
      <c r="H1098" s="16"/>
      <c r="I1098" s="19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BA1098" s="3"/>
      <c r="BB1098" t="s">
        <v>1159</v>
      </c>
      <c r="BC1098" s="3"/>
    </row>
    <row r="1099" spans="1:55" x14ac:dyDescent="0.25">
      <c r="W1099" t="str">
        <f>VLOOKUP(I:I,ŠIFRARNIK!A:B,2,0)</f>
        <v>Nepoznata</v>
      </c>
      <c r="BA1099" s="3"/>
      <c r="BB1099" t="s">
        <v>1160</v>
      </c>
      <c r="BC1099" s="3"/>
    </row>
    <row r="1100" spans="1:55" x14ac:dyDescent="0.25">
      <c r="W1100" t="str">
        <f>VLOOKUP(I:I,ŠIFRARNIK!A:B,2,0)</f>
        <v>Nepoznata</v>
      </c>
      <c r="BA1100" s="3"/>
      <c r="BB1100" t="s">
        <v>1161</v>
      </c>
      <c r="BC1100" s="3"/>
    </row>
    <row r="1101" spans="1:55" x14ac:dyDescent="0.25">
      <c r="W1101" t="str">
        <f>VLOOKUP(I:I,ŠIFRARNIK!A:B,2,0)</f>
        <v>Nepoznata</v>
      </c>
      <c r="BA1101" s="3"/>
      <c r="BB1101" t="s">
        <v>1162</v>
      </c>
      <c r="BC1101" s="3"/>
    </row>
    <row r="1102" spans="1:55" x14ac:dyDescent="0.25">
      <c r="W1102" t="str">
        <f>VLOOKUP(I:I,ŠIFRARNIK!A:B,2,0)</f>
        <v>Nepoznata</v>
      </c>
      <c r="BA1102" s="3"/>
      <c r="BB1102" t="s">
        <v>1163</v>
      </c>
      <c r="BC1102" s="3"/>
    </row>
    <row r="1103" spans="1:55" x14ac:dyDescent="0.25">
      <c r="W1103" t="str">
        <f>VLOOKUP(I:I,ŠIFRARNIK!A:B,2,0)</f>
        <v>Nepoznata</v>
      </c>
      <c r="BA1103" s="3"/>
      <c r="BB1103" t="s">
        <v>1164</v>
      </c>
      <c r="BC1103" s="3"/>
    </row>
    <row r="1104" spans="1:55" x14ac:dyDescent="0.25">
      <c r="W1104" t="str">
        <f>VLOOKUP(I:I,ŠIFRARNIK!A:B,2,0)</f>
        <v>Nepoznata</v>
      </c>
      <c r="BA1104" s="3"/>
      <c r="BB1104" t="s">
        <v>1165</v>
      </c>
      <c r="BC1104" s="3"/>
    </row>
    <row r="1105" spans="23:55" x14ac:dyDescent="0.25">
      <c r="W1105" t="str">
        <f>VLOOKUP(I:I,ŠIFRARNIK!A:B,2,0)</f>
        <v>Nepoznata</v>
      </c>
      <c r="BA1105" s="3"/>
      <c r="BB1105" t="s">
        <v>1166</v>
      </c>
      <c r="BC1105" s="3"/>
    </row>
    <row r="1106" spans="23:55" x14ac:dyDescent="0.25">
      <c r="W1106" t="str">
        <f>VLOOKUP(I:I,ŠIFRARNIK!A:B,2,0)</f>
        <v>Nepoznata</v>
      </c>
      <c r="BA1106" s="3"/>
      <c r="BB1106" t="s">
        <v>1167</v>
      </c>
      <c r="BC1106" s="3"/>
    </row>
    <row r="1107" spans="23:55" x14ac:dyDescent="0.25">
      <c r="W1107" t="str">
        <f>VLOOKUP(I:I,ŠIFRARNIK!A:B,2,0)</f>
        <v>Nepoznata</v>
      </c>
      <c r="BA1107" s="3"/>
      <c r="BB1107" t="s">
        <v>1168</v>
      </c>
      <c r="BC1107" s="3"/>
    </row>
    <row r="1108" spans="23:55" x14ac:dyDescent="0.25">
      <c r="W1108" t="str">
        <f>VLOOKUP(I:I,ŠIFRARNIK!A:B,2,0)</f>
        <v>Nepoznata</v>
      </c>
      <c r="BA1108" s="3"/>
      <c r="BB1108" t="s">
        <v>1169</v>
      </c>
      <c r="BC1108" s="3"/>
    </row>
    <row r="1109" spans="23:55" x14ac:dyDescent="0.25">
      <c r="W1109" t="str">
        <f>VLOOKUP(I:I,ŠIFRARNIK!A:B,2,0)</f>
        <v>Nepoznata</v>
      </c>
      <c r="BA1109" s="3"/>
      <c r="BB1109" t="s">
        <v>1170</v>
      </c>
      <c r="BC1109" s="3"/>
    </row>
    <row r="1110" spans="23:55" x14ac:dyDescent="0.25">
      <c r="W1110" t="str">
        <f>VLOOKUP(I:I,ŠIFRARNIK!A:B,2,0)</f>
        <v>Nepoznata</v>
      </c>
      <c r="BA1110" s="3"/>
      <c r="BB1110" t="s">
        <v>1171</v>
      </c>
      <c r="BC1110" s="3"/>
    </row>
    <row r="1111" spans="23:55" x14ac:dyDescent="0.25">
      <c r="W1111" t="str">
        <f>VLOOKUP(I:I,ŠIFRARNIK!A:B,2,0)</f>
        <v>Nepoznata</v>
      </c>
      <c r="BA1111" s="3"/>
      <c r="BB1111" t="s">
        <v>1172</v>
      </c>
      <c r="BC1111" s="3"/>
    </row>
    <row r="1112" spans="23:55" x14ac:dyDescent="0.25">
      <c r="W1112" t="str">
        <f>VLOOKUP(I:I,ŠIFRARNIK!A:B,2,0)</f>
        <v>Nepoznata</v>
      </c>
      <c r="BA1112" s="3"/>
      <c r="BB1112" t="s">
        <v>1173</v>
      </c>
      <c r="BC1112" s="3"/>
    </row>
    <row r="1113" spans="23:55" x14ac:dyDescent="0.25">
      <c r="W1113" t="str">
        <f>VLOOKUP(I:I,ŠIFRARNIK!A:B,2,0)</f>
        <v>Nepoznata</v>
      </c>
      <c r="BA1113" s="3"/>
      <c r="BB1113" t="s">
        <v>1174</v>
      </c>
      <c r="BC1113" s="3"/>
    </row>
    <row r="1114" spans="23:55" x14ac:dyDescent="0.25">
      <c r="W1114" t="str">
        <f>VLOOKUP(I:I,ŠIFRARNIK!A:B,2,0)</f>
        <v>Nepoznata</v>
      </c>
      <c r="BA1114" s="3"/>
      <c r="BB1114" t="s">
        <v>1175</v>
      </c>
      <c r="BC1114" s="3"/>
    </row>
    <row r="1115" spans="23:55" x14ac:dyDescent="0.25">
      <c r="W1115" t="str">
        <f>VLOOKUP(I:I,ŠIFRARNIK!A:B,2,0)</f>
        <v>Nepoznata</v>
      </c>
      <c r="BA1115" s="3"/>
      <c r="BB1115" t="s">
        <v>1176</v>
      </c>
      <c r="BC1115" s="3"/>
    </row>
    <row r="1116" spans="23:55" x14ac:dyDescent="0.25">
      <c r="W1116" t="str">
        <f>VLOOKUP(I:I,ŠIFRARNIK!A:B,2,0)</f>
        <v>Nepoznata</v>
      </c>
      <c r="BA1116" s="3"/>
      <c r="BB1116" t="s">
        <v>1177</v>
      </c>
      <c r="BC1116" s="3"/>
    </row>
    <row r="1117" spans="23:55" x14ac:dyDescent="0.25">
      <c r="W1117" t="str">
        <f>VLOOKUP(I:I,ŠIFRARNIK!A:B,2,0)</f>
        <v>Nepoznata</v>
      </c>
      <c r="BA1117" s="3"/>
      <c r="BB1117" t="s">
        <v>1178</v>
      </c>
      <c r="BC1117" s="3"/>
    </row>
    <row r="1118" spans="23:55" x14ac:dyDescent="0.25">
      <c r="W1118" t="str">
        <f>VLOOKUP(I:I,ŠIFRARNIK!A:B,2,0)</f>
        <v>Nepoznata</v>
      </c>
      <c r="BA1118" s="3"/>
      <c r="BB1118" t="s">
        <v>1179</v>
      </c>
      <c r="BC1118" s="3"/>
    </row>
    <row r="1119" spans="23:55" x14ac:dyDescent="0.25">
      <c r="W1119" t="str">
        <f>VLOOKUP(I:I,ŠIFRARNIK!A:B,2,0)</f>
        <v>Nepoznata</v>
      </c>
      <c r="BA1119" s="3"/>
      <c r="BB1119" t="s">
        <v>1180</v>
      </c>
      <c r="BC1119" s="3"/>
    </row>
    <row r="1120" spans="23:55" x14ac:dyDescent="0.25">
      <c r="W1120" t="str">
        <f>VLOOKUP(I:I,ŠIFRARNIK!A:B,2,0)</f>
        <v>Nepoznata</v>
      </c>
      <c r="BA1120" s="3"/>
      <c r="BB1120" t="s">
        <v>1181</v>
      </c>
      <c r="BC1120" s="3"/>
    </row>
    <row r="1121" spans="23:55" x14ac:dyDescent="0.25">
      <c r="W1121" t="str">
        <f>VLOOKUP(I:I,ŠIFRARNIK!A:B,2,0)</f>
        <v>Nepoznata</v>
      </c>
      <c r="BA1121" s="3"/>
      <c r="BB1121" t="s">
        <v>1182</v>
      </c>
      <c r="BC1121" s="3"/>
    </row>
    <row r="1122" spans="23:55" x14ac:dyDescent="0.25">
      <c r="W1122" t="str">
        <f>VLOOKUP(I:I,ŠIFRARNIK!A:B,2,0)</f>
        <v>Nepoznata</v>
      </c>
      <c r="BA1122" s="3"/>
      <c r="BB1122" t="s">
        <v>1183</v>
      </c>
      <c r="BC1122" s="3"/>
    </row>
    <row r="1123" spans="23:55" x14ac:dyDescent="0.25">
      <c r="W1123" t="str">
        <f>VLOOKUP(I:I,ŠIFRARNIK!A:B,2,0)</f>
        <v>Nepoznata</v>
      </c>
      <c r="BA1123" s="3"/>
      <c r="BB1123" t="s">
        <v>1184</v>
      </c>
      <c r="BC1123" s="3"/>
    </row>
    <row r="1124" spans="23:55" x14ac:dyDescent="0.25">
      <c r="W1124" t="str">
        <f>VLOOKUP(I:I,ŠIFRARNIK!A:B,2,0)</f>
        <v>Nepoznata</v>
      </c>
      <c r="BA1124" s="3"/>
      <c r="BB1124" t="s">
        <v>1185</v>
      </c>
      <c r="BC1124" s="3"/>
    </row>
    <row r="1125" spans="23:55" x14ac:dyDescent="0.25">
      <c r="W1125" t="str">
        <f>VLOOKUP(I:I,ŠIFRARNIK!A:B,2,0)</f>
        <v>Nepoznata</v>
      </c>
      <c r="BA1125" s="3"/>
      <c r="BB1125" t="s">
        <v>1186</v>
      </c>
      <c r="BC1125" s="3"/>
    </row>
    <row r="1126" spans="23:55" x14ac:dyDescent="0.25">
      <c r="W1126" t="str">
        <f>VLOOKUP(I:I,ŠIFRARNIK!A:B,2,0)</f>
        <v>Nepoznata</v>
      </c>
      <c r="BA1126" s="3"/>
      <c r="BB1126" t="s">
        <v>1187</v>
      </c>
      <c r="BC1126" s="3"/>
    </row>
    <row r="1127" spans="23:55" x14ac:dyDescent="0.25">
      <c r="W1127" t="str">
        <f>VLOOKUP(I:I,ŠIFRARNIK!A:B,2,0)</f>
        <v>Nepoznata</v>
      </c>
      <c r="BA1127" s="3"/>
      <c r="BB1127" t="s">
        <v>1188</v>
      </c>
      <c r="BC1127" s="3"/>
    </row>
    <row r="1128" spans="23:55" x14ac:dyDescent="0.25">
      <c r="W1128" t="str">
        <f>VLOOKUP(I:I,ŠIFRARNIK!A:B,2,0)</f>
        <v>Nepoznata</v>
      </c>
      <c r="BA1128" s="3"/>
      <c r="BB1128" t="s">
        <v>1189</v>
      </c>
      <c r="BC1128" s="3"/>
    </row>
    <row r="1129" spans="23:55" x14ac:dyDescent="0.25">
      <c r="W1129" t="str">
        <f>VLOOKUP(I:I,ŠIFRARNIK!A:B,2,0)</f>
        <v>Nepoznata</v>
      </c>
      <c r="BA1129" s="3"/>
      <c r="BB1129" t="s">
        <v>1190</v>
      </c>
      <c r="BC1129" s="3"/>
    </row>
    <row r="1130" spans="23:55" x14ac:dyDescent="0.25">
      <c r="W1130" t="str">
        <f>VLOOKUP(I:I,ŠIFRARNIK!A:B,2,0)</f>
        <v>Nepoznata</v>
      </c>
      <c r="BA1130" s="3"/>
      <c r="BB1130" t="s">
        <v>1191</v>
      </c>
      <c r="BC1130" s="3"/>
    </row>
    <row r="1131" spans="23:55" x14ac:dyDescent="0.25">
      <c r="W1131" t="str">
        <f>VLOOKUP(I:I,ŠIFRARNIK!A:B,2,0)</f>
        <v>Nepoznata</v>
      </c>
      <c r="BA1131" s="3"/>
      <c r="BB1131" t="s">
        <v>1192</v>
      </c>
      <c r="BC1131" s="3"/>
    </row>
    <row r="1132" spans="23:55" x14ac:dyDescent="0.25">
      <c r="W1132" t="str">
        <f>VLOOKUP(I:I,ŠIFRARNIK!A:B,2,0)</f>
        <v>Nepoznata</v>
      </c>
      <c r="BA1132" s="3"/>
      <c r="BB1132" t="s">
        <v>1193</v>
      </c>
      <c r="BC1132" s="3"/>
    </row>
    <row r="1133" spans="23:55" x14ac:dyDescent="0.25">
      <c r="W1133" t="str">
        <f>VLOOKUP(I:I,ŠIFRARNIK!A:B,2,0)</f>
        <v>Nepoznata</v>
      </c>
      <c r="BA1133" s="3"/>
      <c r="BB1133" t="s">
        <v>1194</v>
      </c>
      <c r="BC1133" s="3"/>
    </row>
    <row r="1134" spans="23:55" x14ac:dyDescent="0.25">
      <c r="W1134" t="str">
        <f>VLOOKUP(I:I,ŠIFRARNIK!A:B,2,0)</f>
        <v>Nepoznata</v>
      </c>
      <c r="BA1134" s="3"/>
      <c r="BB1134" t="s">
        <v>1195</v>
      </c>
      <c r="BC1134" s="3"/>
    </row>
    <row r="1135" spans="23:55" x14ac:dyDescent="0.25">
      <c r="W1135" t="str">
        <f>VLOOKUP(I:I,ŠIFRARNIK!A:B,2,0)</f>
        <v>Nepoznata</v>
      </c>
      <c r="BA1135" s="3"/>
      <c r="BB1135" t="s">
        <v>1196</v>
      </c>
      <c r="BC1135" s="3"/>
    </row>
    <row r="1136" spans="23:55" x14ac:dyDescent="0.25">
      <c r="W1136" t="str">
        <f>VLOOKUP(I:I,ŠIFRARNIK!A:B,2,0)</f>
        <v>Nepoznata</v>
      </c>
      <c r="BA1136" s="3"/>
      <c r="BB1136" t="s">
        <v>1197</v>
      </c>
      <c r="BC1136" s="3"/>
    </row>
    <row r="1137" spans="23:55" x14ac:dyDescent="0.25">
      <c r="W1137" t="str">
        <f>VLOOKUP(I:I,ŠIFRARNIK!A:B,2,0)</f>
        <v>Nepoznata</v>
      </c>
      <c r="BA1137" s="3"/>
      <c r="BB1137" t="s">
        <v>1198</v>
      </c>
      <c r="BC1137" s="3"/>
    </row>
    <row r="1138" spans="23:55" x14ac:dyDescent="0.25">
      <c r="W1138" t="str">
        <f>VLOOKUP(I:I,ŠIFRARNIK!A:B,2,0)</f>
        <v>Nepoznata</v>
      </c>
      <c r="BA1138" s="3"/>
      <c r="BB1138" t="s">
        <v>1199</v>
      </c>
      <c r="BC1138" s="3"/>
    </row>
    <row r="1139" spans="23:55" x14ac:dyDescent="0.25">
      <c r="W1139" t="str">
        <f>VLOOKUP(I:I,ŠIFRARNIK!A:B,2,0)</f>
        <v>Nepoznata</v>
      </c>
      <c r="BA1139" s="3"/>
      <c r="BB1139" t="s">
        <v>1200</v>
      </c>
      <c r="BC1139" s="3"/>
    </row>
    <row r="1140" spans="23:55" x14ac:dyDescent="0.25">
      <c r="W1140" t="str">
        <f>VLOOKUP(I:I,ŠIFRARNIK!A:B,2,0)</f>
        <v>Nepoznata</v>
      </c>
      <c r="BA1140" s="3"/>
      <c r="BB1140" t="s">
        <v>1201</v>
      </c>
      <c r="BC1140" s="3"/>
    </row>
    <row r="1141" spans="23:55" x14ac:dyDescent="0.25">
      <c r="W1141" t="str">
        <f>VLOOKUP(I:I,ŠIFRARNIK!A:B,2,0)</f>
        <v>Nepoznata</v>
      </c>
      <c r="BA1141" s="3"/>
      <c r="BB1141" t="s">
        <v>1202</v>
      </c>
      <c r="BC1141" s="3"/>
    </row>
    <row r="1142" spans="23:55" x14ac:dyDescent="0.25">
      <c r="W1142" t="str">
        <f>VLOOKUP(I:I,ŠIFRARNIK!A:B,2,0)</f>
        <v>Nepoznata</v>
      </c>
      <c r="BA1142" s="3"/>
      <c r="BB1142" t="s">
        <v>1203</v>
      </c>
      <c r="BC1142" s="3"/>
    </row>
    <row r="1143" spans="23:55" x14ac:dyDescent="0.25">
      <c r="W1143" t="str">
        <f>VLOOKUP(I:I,ŠIFRARNIK!A:B,2,0)</f>
        <v>Nepoznata</v>
      </c>
      <c r="BA1143" s="3"/>
      <c r="BB1143" t="s">
        <v>1204</v>
      </c>
      <c r="BC1143" s="3"/>
    </row>
    <row r="1144" spans="23:55" x14ac:dyDescent="0.25">
      <c r="W1144" t="str">
        <f>VLOOKUP(I:I,ŠIFRARNIK!A:B,2,0)</f>
        <v>Nepoznata</v>
      </c>
      <c r="BA1144" s="3"/>
      <c r="BB1144" t="s">
        <v>1205</v>
      </c>
      <c r="BC1144" s="3"/>
    </row>
    <row r="1145" spans="23:55" x14ac:dyDescent="0.25">
      <c r="W1145" t="str">
        <f>VLOOKUP(I:I,ŠIFRARNIK!A:B,2,0)</f>
        <v>Nepoznata</v>
      </c>
      <c r="BA1145" s="3"/>
      <c r="BB1145" t="s">
        <v>1206</v>
      </c>
      <c r="BC1145" s="3"/>
    </row>
    <row r="1146" spans="23:55" x14ac:dyDescent="0.25">
      <c r="W1146" t="str">
        <f>VLOOKUP(I:I,ŠIFRARNIK!A:B,2,0)</f>
        <v>Nepoznata</v>
      </c>
      <c r="BA1146" s="3"/>
      <c r="BB1146" t="s">
        <v>1207</v>
      </c>
      <c r="BC1146" s="3"/>
    </row>
    <row r="1147" spans="23:55" x14ac:dyDescent="0.25">
      <c r="W1147" t="str">
        <f>VLOOKUP(I:I,ŠIFRARNIK!A:B,2,0)</f>
        <v>Nepoznata</v>
      </c>
      <c r="BA1147" s="3"/>
      <c r="BB1147" s="10" t="s">
        <v>1208</v>
      </c>
      <c r="BC1147" s="3"/>
    </row>
    <row r="1148" spans="23:55" x14ac:dyDescent="0.25">
      <c r="W1148" t="str">
        <f>VLOOKUP(I:I,ŠIFRARNIK!A:B,2,0)</f>
        <v>Nepoznata</v>
      </c>
      <c r="BA1148" s="3"/>
      <c r="BB1148" t="s">
        <v>1209</v>
      </c>
      <c r="BC1148" s="3"/>
    </row>
    <row r="1149" spans="23:55" x14ac:dyDescent="0.25">
      <c r="W1149" t="str">
        <f>VLOOKUP(I:I,ŠIFRARNIK!A:B,2,0)</f>
        <v>Nepoznata</v>
      </c>
      <c r="BA1149" s="3"/>
      <c r="BB1149" t="s">
        <v>1210</v>
      </c>
      <c r="BC1149" s="3"/>
    </row>
    <row r="1150" spans="23:55" x14ac:dyDescent="0.25">
      <c r="W1150" t="str">
        <f>VLOOKUP(I:I,ŠIFRARNIK!A:B,2,0)</f>
        <v>Nepoznata</v>
      </c>
      <c r="BA1150" s="3"/>
      <c r="BB1150" t="s">
        <v>1211</v>
      </c>
      <c r="BC1150" s="3"/>
    </row>
    <row r="1151" spans="23:55" x14ac:dyDescent="0.25">
      <c r="W1151" t="str">
        <f>VLOOKUP(I:I,ŠIFRARNIK!A:B,2,0)</f>
        <v>Nepoznata</v>
      </c>
      <c r="BA1151" s="3"/>
      <c r="BB1151" t="s">
        <v>1212</v>
      </c>
      <c r="BC1151" s="3"/>
    </row>
    <row r="1152" spans="23:55" x14ac:dyDescent="0.25">
      <c r="W1152" t="str">
        <f>VLOOKUP(I:I,ŠIFRARNIK!A:B,2,0)</f>
        <v>Nepoznata</v>
      </c>
      <c r="BA1152" s="3"/>
      <c r="BB1152" t="s">
        <v>1213</v>
      </c>
      <c r="BC1152" s="3"/>
    </row>
    <row r="1153" spans="23:55" x14ac:dyDescent="0.25">
      <c r="W1153" t="str">
        <f>VLOOKUP(I:I,ŠIFRARNIK!A:B,2,0)</f>
        <v>Nepoznata</v>
      </c>
      <c r="BA1153" s="3"/>
      <c r="BB1153" t="s">
        <v>1214</v>
      </c>
      <c r="BC1153" s="3"/>
    </row>
    <row r="1154" spans="23:55" x14ac:dyDescent="0.25">
      <c r="W1154" t="str">
        <f>VLOOKUP(I:I,ŠIFRARNIK!A:B,2,0)</f>
        <v>Nepoznata</v>
      </c>
      <c r="BA1154" s="3"/>
      <c r="BB1154" t="s">
        <v>1215</v>
      </c>
      <c r="BC1154" s="3"/>
    </row>
    <row r="1155" spans="23:55" x14ac:dyDescent="0.25">
      <c r="W1155" t="str">
        <f>VLOOKUP(I:I,ŠIFRARNIK!A:B,2,0)</f>
        <v>Nepoznata</v>
      </c>
      <c r="BA1155" s="3"/>
      <c r="BB1155" t="s">
        <v>1216</v>
      </c>
      <c r="BC1155" s="3"/>
    </row>
    <row r="1156" spans="23:55" x14ac:dyDescent="0.25">
      <c r="W1156" t="str">
        <f>VLOOKUP(I:I,ŠIFRARNIK!A:B,2,0)</f>
        <v>Nepoznata</v>
      </c>
      <c r="BA1156" s="3"/>
      <c r="BB1156" t="s">
        <v>1217</v>
      </c>
      <c r="BC1156" s="3"/>
    </row>
    <row r="1157" spans="23:55" x14ac:dyDescent="0.25">
      <c r="W1157" t="str">
        <f>VLOOKUP(I:I,ŠIFRARNIK!A:B,2,0)</f>
        <v>Nepoznata</v>
      </c>
      <c r="BA1157" s="3"/>
      <c r="BB1157" t="s">
        <v>1218</v>
      </c>
      <c r="BC1157" s="3"/>
    </row>
    <row r="1158" spans="23:55" x14ac:dyDescent="0.25">
      <c r="W1158" t="str">
        <f>VLOOKUP(I:I,ŠIFRARNIK!A:B,2,0)</f>
        <v>Nepoznata</v>
      </c>
      <c r="BA1158" s="3"/>
      <c r="BB1158" t="s">
        <v>1219</v>
      </c>
      <c r="BC1158" s="3"/>
    </row>
    <row r="1159" spans="23:55" x14ac:dyDescent="0.25">
      <c r="W1159" t="str">
        <f>VLOOKUP(I:I,ŠIFRARNIK!A:B,2,0)</f>
        <v>Nepoznata</v>
      </c>
      <c r="BA1159" s="3"/>
      <c r="BB1159" t="s">
        <v>1220</v>
      </c>
      <c r="BC1159" s="3"/>
    </row>
    <row r="1160" spans="23:55" x14ac:dyDescent="0.25">
      <c r="W1160" t="str">
        <f>VLOOKUP(I:I,ŠIFRARNIK!A:B,2,0)</f>
        <v>Nepoznata</v>
      </c>
      <c r="BA1160" s="3"/>
      <c r="BB1160" t="s">
        <v>1221</v>
      </c>
      <c r="BC1160" s="3"/>
    </row>
    <row r="1161" spans="23:55" x14ac:dyDescent="0.25">
      <c r="W1161" t="str">
        <f>VLOOKUP(I:I,ŠIFRARNIK!A:B,2,0)</f>
        <v>Nepoznata</v>
      </c>
      <c r="BA1161" s="3"/>
      <c r="BB1161" t="s">
        <v>1222</v>
      </c>
      <c r="BC1161" s="3"/>
    </row>
    <row r="1162" spans="23:55" x14ac:dyDescent="0.25">
      <c r="W1162" t="str">
        <f>VLOOKUP(I:I,ŠIFRARNIK!A:B,2,0)</f>
        <v>Nepoznata</v>
      </c>
      <c r="BA1162" s="3"/>
      <c r="BB1162" t="s">
        <v>1223</v>
      </c>
      <c r="BC1162" s="3"/>
    </row>
    <row r="1163" spans="23:55" x14ac:dyDescent="0.25">
      <c r="W1163" t="str">
        <f>VLOOKUP(I:I,ŠIFRARNIK!A:B,2,0)</f>
        <v>Nepoznata</v>
      </c>
      <c r="BA1163" s="3"/>
      <c r="BB1163" t="s">
        <v>1224</v>
      </c>
      <c r="BC1163" s="3"/>
    </row>
    <row r="1164" spans="23:55" x14ac:dyDescent="0.25">
      <c r="W1164" t="str">
        <f>VLOOKUP(I:I,ŠIFRARNIK!A:B,2,0)</f>
        <v>Nepoznata</v>
      </c>
      <c r="BA1164" s="3"/>
      <c r="BB1164" t="s">
        <v>1225</v>
      </c>
      <c r="BC1164" s="3"/>
    </row>
    <row r="1165" spans="23:55" x14ac:dyDescent="0.25">
      <c r="W1165" t="str">
        <f>VLOOKUP(I:I,ŠIFRARNIK!A:B,2,0)</f>
        <v>Nepoznata</v>
      </c>
      <c r="BA1165" s="3"/>
      <c r="BB1165" t="s">
        <v>1226</v>
      </c>
      <c r="BC1165" s="3"/>
    </row>
    <row r="1166" spans="23:55" x14ac:dyDescent="0.25">
      <c r="W1166" t="str">
        <f>VLOOKUP(I:I,ŠIFRARNIK!A:B,2,0)</f>
        <v>Nepoznata</v>
      </c>
      <c r="BA1166" s="3"/>
      <c r="BB1166" t="s">
        <v>1227</v>
      </c>
      <c r="BC1166" s="3"/>
    </row>
    <row r="1167" spans="23:55" x14ac:dyDescent="0.25">
      <c r="W1167" t="str">
        <f>VLOOKUP(I:I,ŠIFRARNIK!A:B,2,0)</f>
        <v>Nepoznata</v>
      </c>
      <c r="BA1167" s="3"/>
      <c r="BB1167" t="s">
        <v>1228</v>
      </c>
      <c r="BC1167" s="3"/>
    </row>
    <row r="1168" spans="23:55" x14ac:dyDescent="0.25">
      <c r="W1168" t="str">
        <f>VLOOKUP(I:I,ŠIFRARNIK!A:B,2,0)</f>
        <v>Nepoznata</v>
      </c>
      <c r="BA1168" s="3"/>
      <c r="BB1168" t="s">
        <v>1229</v>
      </c>
      <c r="BC1168" s="3"/>
    </row>
    <row r="1169" spans="23:55" x14ac:dyDescent="0.25">
      <c r="W1169" t="str">
        <f>VLOOKUP(I:I,ŠIFRARNIK!A:B,2,0)</f>
        <v>Nepoznata</v>
      </c>
      <c r="BA1169" s="3"/>
      <c r="BB1169" t="s">
        <v>1230</v>
      </c>
      <c r="BC1169" s="3"/>
    </row>
    <row r="1170" spans="23:55" x14ac:dyDescent="0.25">
      <c r="W1170" t="str">
        <f>VLOOKUP(I:I,ŠIFRARNIK!A:B,2,0)</f>
        <v>Nepoznata</v>
      </c>
      <c r="BA1170" s="3"/>
      <c r="BB1170" t="s">
        <v>1231</v>
      </c>
      <c r="BC1170" s="3"/>
    </row>
    <row r="1171" spans="23:55" x14ac:dyDescent="0.25">
      <c r="W1171" t="str">
        <f>VLOOKUP(I:I,ŠIFRARNIK!A:B,2,0)</f>
        <v>Nepoznata</v>
      </c>
      <c r="BA1171" s="3"/>
      <c r="BB1171" t="s">
        <v>1232</v>
      </c>
      <c r="BC1171" s="3"/>
    </row>
    <row r="1172" spans="23:55" x14ac:dyDescent="0.25">
      <c r="W1172" t="str">
        <f>VLOOKUP(I:I,ŠIFRARNIK!A:B,2,0)</f>
        <v>Nepoznata</v>
      </c>
      <c r="BA1172" s="3"/>
      <c r="BB1172" t="s">
        <v>1233</v>
      </c>
      <c r="BC1172" s="3"/>
    </row>
    <row r="1173" spans="23:55" x14ac:dyDescent="0.25">
      <c r="W1173" t="str">
        <f>VLOOKUP(I:I,ŠIFRARNIK!A:B,2,0)</f>
        <v>Nepoznata</v>
      </c>
      <c r="BA1173" s="3"/>
      <c r="BB1173" t="s">
        <v>1234</v>
      </c>
      <c r="BC1173" s="3"/>
    </row>
    <row r="1174" spans="23:55" x14ac:dyDescent="0.25">
      <c r="W1174" t="str">
        <f>VLOOKUP(I:I,ŠIFRARNIK!A:B,2,0)</f>
        <v>Nepoznata</v>
      </c>
      <c r="BA1174" s="3"/>
      <c r="BB1174" t="s">
        <v>1235</v>
      </c>
      <c r="BC1174" s="3"/>
    </row>
    <row r="1175" spans="23:55" x14ac:dyDescent="0.25">
      <c r="W1175" t="str">
        <f>VLOOKUP(I:I,ŠIFRARNIK!A:B,2,0)</f>
        <v>Nepoznata</v>
      </c>
      <c r="BA1175" s="3"/>
      <c r="BB1175" t="s">
        <v>1236</v>
      </c>
      <c r="BC1175" s="3"/>
    </row>
    <row r="1176" spans="23:55" x14ac:dyDescent="0.25">
      <c r="W1176" t="str">
        <f>VLOOKUP(I:I,ŠIFRARNIK!A:B,2,0)</f>
        <v>Nepoznata</v>
      </c>
      <c r="BA1176" s="3"/>
      <c r="BB1176" t="s">
        <v>1237</v>
      </c>
      <c r="BC1176" s="3"/>
    </row>
    <row r="1177" spans="23:55" x14ac:dyDescent="0.25">
      <c r="W1177" t="str">
        <f>VLOOKUP(I:I,ŠIFRARNIK!A:B,2,0)</f>
        <v>Nepoznata</v>
      </c>
      <c r="BA1177" s="3"/>
      <c r="BB1177" t="s">
        <v>1238</v>
      </c>
      <c r="BC1177" s="3"/>
    </row>
    <row r="1178" spans="23:55" x14ac:dyDescent="0.25">
      <c r="W1178" t="str">
        <f>VLOOKUP(I:I,ŠIFRARNIK!A:B,2,0)</f>
        <v>Nepoznata</v>
      </c>
      <c r="BA1178" s="3"/>
      <c r="BB1178" t="s">
        <v>1239</v>
      </c>
      <c r="BC1178" s="3"/>
    </row>
    <row r="1179" spans="23:55" x14ac:dyDescent="0.25">
      <c r="W1179" t="str">
        <f>VLOOKUP(I:I,ŠIFRARNIK!A:B,2,0)</f>
        <v>Nepoznata</v>
      </c>
      <c r="BA1179" s="3"/>
      <c r="BB1179" t="s">
        <v>1240</v>
      </c>
      <c r="BC1179" s="3"/>
    </row>
    <row r="1180" spans="23:55" x14ac:dyDescent="0.25">
      <c r="W1180" t="str">
        <f>VLOOKUP(I:I,ŠIFRARNIK!A:B,2,0)</f>
        <v>Nepoznata</v>
      </c>
      <c r="BA1180" s="3"/>
      <c r="BB1180" t="s">
        <v>1241</v>
      </c>
      <c r="BC1180" s="3"/>
    </row>
    <row r="1181" spans="23:55" x14ac:dyDescent="0.25">
      <c r="W1181" t="str">
        <f>VLOOKUP(I:I,ŠIFRARNIK!A:B,2,0)</f>
        <v>Nepoznata</v>
      </c>
      <c r="BA1181" s="3"/>
      <c r="BB1181" t="s">
        <v>1242</v>
      </c>
      <c r="BC1181" s="3"/>
    </row>
    <row r="1182" spans="23:55" x14ac:dyDescent="0.25">
      <c r="W1182" t="str">
        <f>VLOOKUP(I:I,ŠIFRARNIK!A:B,2,0)</f>
        <v>Nepoznata</v>
      </c>
      <c r="BA1182" s="3"/>
      <c r="BB1182" t="s">
        <v>1243</v>
      </c>
      <c r="BC1182" s="3"/>
    </row>
    <row r="1183" spans="23:55" x14ac:dyDescent="0.25">
      <c r="W1183" t="str">
        <f>VLOOKUP(I:I,ŠIFRARNIK!A:B,2,0)</f>
        <v>Nepoznata</v>
      </c>
      <c r="BA1183" s="3"/>
      <c r="BB1183" t="s">
        <v>1244</v>
      </c>
      <c r="BC1183" s="3"/>
    </row>
    <row r="1184" spans="23:55" x14ac:dyDescent="0.25">
      <c r="W1184" t="str">
        <f>VLOOKUP(I:I,ŠIFRARNIK!A:B,2,0)</f>
        <v>Nepoznata</v>
      </c>
      <c r="BA1184" s="3"/>
      <c r="BB1184" t="s">
        <v>1245</v>
      </c>
      <c r="BC1184" s="3"/>
    </row>
    <row r="1185" spans="23:55" x14ac:dyDescent="0.25">
      <c r="W1185" t="str">
        <f>VLOOKUP(I:I,ŠIFRARNIK!A:B,2,0)</f>
        <v>Nepoznata</v>
      </c>
      <c r="BA1185" s="3"/>
      <c r="BB1185" t="s">
        <v>1246</v>
      </c>
      <c r="BC1185" s="3"/>
    </row>
    <row r="1186" spans="23:55" x14ac:dyDescent="0.25">
      <c r="W1186" t="str">
        <f>VLOOKUP(I:I,ŠIFRARNIK!A:B,2,0)</f>
        <v>Nepoznata</v>
      </c>
      <c r="BA1186" s="3"/>
      <c r="BB1186" t="s">
        <v>1247</v>
      </c>
      <c r="BC1186" s="3"/>
    </row>
    <row r="1187" spans="23:55" x14ac:dyDescent="0.25">
      <c r="W1187" t="str">
        <f>VLOOKUP(I:I,ŠIFRARNIK!A:B,2,0)</f>
        <v>Nepoznata</v>
      </c>
      <c r="BA1187" s="3"/>
      <c r="BB1187" t="s">
        <v>1248</v>
      </c>
      <c r="BC1187" s="3"/>
    </row>
    <row r="1188" spans="23:55" x14ac:dyDescent="0.25">
      <c r="W1188" t="str">
        <f>VLOOKUP(I:I,ŠIFRARNIK!A:B,2,0)</f>
        <v>Nepoznata</v>
      </c>
      <c r="BA1188" s="3"/>
      <c r="BB1188" t="s">
        <v>1249</v>
      </c>
      <c r="BC1188" s="3"/>
    </row>
    <row r="1189" spans="23:55" x14ac:dyDescent="0.25">
      <c r="W1189" t="str">
        <f>VLOOKUP(I:I,ŠIFRARNIK!A:B,2,0)</f>
        <v>Nepoznata</v>
      </c>
      <c r="BA1189" s="3"/>
      <c r="BB1189" t="s">
        <v>1250</v>
      </c>
      <c r="BC1189" s="3"/>
    </row>
    <row r="1190" spans="23:55" x14ac:dyDescent="0.25">
      <c r="W1190" t="str">
        <f>VLOOKUP(I:I,ŠIFRARNIK!A:B,2,0)</f>
        <v>Nepoznata</v>
      </c>
      <c r="BA1190" s="3"/>
      <c r="BB1190" t="s">
        <v>1251</v>
      </c>
      <c r="BC1190" s="3"/>
    </row>
    <row r="1191" spans="23:55" x14ac:dyDescent="0.25">
      <c r="W1191" t="str">
        <f>VLOOKUP(I:I,ŠIFRARNIK!A:B,2,0)</f>
        <v>Nepoznata</v>
      </c>
      <c r="BA1191" s="3"/>
      <c r="BB1191" t="s">
        <v>1252</v>
      </c>
      <c r="BC1191" s="3"/>
    </row>
    <row r="1192" spans="23:55" x14ac:dyDescent="0.25">
      <c r="W1192" t="str">
        <f>VLOOKUP(I:I,ŠIFRARNIK!A:B,2,0)</f>
        <v>Nepoznata</v>
      </c>
      <c r="BA1192" s="3"/>
      <c r="BB1192" t="s">
        <v>1253</v>
      </c>
      <c r="BC1192" s="3"/>
    </row>
    <row r="1193" spans="23:55" x14ac:dyDescent="0.25">
      <c r="W1193" t="str">
        <f>VLOOKUP(I:I,ŠIFRARNIK!A:B,2,0)</f>
        <v>Nepoznata</v>
      </c>
      <c r="BA1193" s="3"/>
      <c r="BB1193" t="s">
        <v>1254</v>
      </c>
      <c r="BC1193" s="3"/>
    </row>
    <row r="1194" spans="23:55" x14ac:dyDescent="0.25">
      <c r="W1194" t="str">
        <f>VLOOKUP(I:I,ŠIFRARNIK!A:B,2,0)</f>
        <v>Nepoznata</v>
      </c>
      <c r="BA1194" s="3"/>
      <c r="BB1194" t="s">
        <v>1255</v>
      </c>
      <c r="BC1194" s="3"/>
    </row>
    <row r="1195" spans="23:55" x14ac:dyDescent="0.25">
      <c r="W1195" t="str">
        <f>VLOOKUP(I:I,ŠIFRARNIK!A:B,2,0)</f>
        <v>Nepoznata</v>
      </c>
      <c r="BA1195" s="3"/>
      <c r="BB1195" t="s">
        <v>1256</v>
      </c>
      <c r="BC1195" s="3"/>
    </row>
    <row r="1196" spans="23:55" x14ac:dyDescent="0.25">
      <c r="W1196" t="str">
        <f>VLOOKUP(I:I,ŠIFRARNIK!A:B,2,0)</f>
        <v>Nepoznata</v>
      </c>
      <c r="BA1196" s="3"/>
      <c r="BB1196" t="s">
        <v>1257</v>
      </c>
      <c r="BC1196" s="3"/>
    </row>
    <row r="1197" spans="23:55" x14ac:dyDescent="0.25">
      <c r="W1197" t="str">
        <f>VLOOKUP(I:I,ŠIFRARNIK!A:B,2,0)</f>
        <v>Nepoznata</v>
      </c>
      <c r="BA1197" s="3"/>
      <c r="BB1197" t="s">
        <v>1258</v>
      </c>
      <c r="BC1197" s="3"/>
    </row>
    <row r="1198" spans="23:55" x14ac:dyDescent="0.25">
      <c r="W1198" t="str">
        <f>VLOOKUP(I:I,ŠIFRARNIK!A:B,2,0)</f>
        <v>Nepoznata</v>
      </c>
      <c r="BA1198" s="3"/>
      <c r="BB1198" t="s">
        <v>1259</v>
      </c>
      <c r="BC1198" s="3"/>
    </row>
    <row r="1199" spans="23:55" x14ac:dyDescent="0.25">
      <c r="W1199" t="str">
        <f>VLOOKUP(I:I,ŠIFRARNIK!A:B,2,0)</f>
        <v>Nepoznata</v>
      </c>
      <c r="BA1199" s="3"/>
      <c r="BB1199" t="s">
        <v>1260</v>
      </c>
      <c r="BC1199" s="3"/>
    </row>
    <row r="1200" spans="23:55" x14ac:dyDescent="0.25">
      <c r="W1200" t="str">
        <f>VLOOKUP(I:I,ŠIFRARNIK!A:B,2,0)</f>
        <v>Nepoznata</v>
      </c>
      <c r="BA1200" s="3"/>
      <c r="BB1200" t="s">
        <v>1261</v>
      </c>
      <c r="BC1200" s="3"/>
    </row>
    <row r="1201" spans="23:55" x14ac:dyDescent="0.25">
      <c r="W1201" t="str">
        <f>VLOOKUP(I:I,ŠIFRARNIK!A:B,2,0)</f>
        <v>Nepoznata</v>
      </c>
      <c r="BA1201" s="3"/>
      <c r="BB1201" t="s">
        <v>1262</v>
      </c>
      <c r="BC1201" s="3"/>
    </row>
    <row r="1202" spans="23:55" x14ac:dyDescent="0.25">
      <c r="W1202" t="str">
        <f>VLOOKUP(I:I,ŠIFRARNIK!A:B,2,0)</f>
        <v>Nepoznata</v>
      </c>
      <c r="BA1202" s="3"/>
      <c r="BB1202" t="s">
        <v>1263</v>
      </c>
      <c r="BC1202" s="3"/>
    </row>
    <row r="1203" spans="23:55" x14ac:dyDescent="0.25">
      <c r="W1203" t="str">
        <f>VLOOKUP(I:I,ŠIFRARNIK!A:B,2,0)</f>
        <v>Nepoznata</v>
      </c>
      <c r="BA1203" s="3"/>
      <c r="BB1203" t="s">
        <v>1264</v>
      </c>
      <c r="BC1203" s="3"/>
    </row>
    <row r="1204" spans="23:55" x14ac:dyDescent="0.25">
      <c r="W1204" t="str">
        <f>VLOOKUP(I:I,ŠIFRARNIK!A:B,2,0)</f>
        <v>Nepoznata</v>
      </c>
      <c r="BA1204" s="3"/>
      <c r="BB1204" t="s">
        <v>1265</v>
      </c>
      <c r="BC1204" s="3"/>
    </row>
    <row r="1205" spans="23:55" x14ac:dyDescent="0.25">
      <c r="W1205" t="str">
        <f>VLOOKUP(I:I,ŠIFRARNIK!A:B,2,0)</f>
        <v>Nepoznata</v>
      </c>
      <c r="BA1205" s="3"/>
      <c r="BB1205" t="s">
        <v>1266</v>
      </c>
      <c r="BC1205" s="3"/>
    </row>
    <row r="1206" spans="23:55" x14ac:dyDescent="0.25">
      <c r="W1206" t="str">
        <f>VLOOKUP(I:I,ŠIFRARNIK!A:B,2,0)</f>
        <v>Nepoznata</v>
      </c>
      <c r="BA1206" s="3"/>
      <c r="BB1206" t="s">
        <v>1267</v>
      </c>
      <c r="BC1206" s="3"/>
    </row>
    <row r="1207" spans="23:55" x14ac:dyDescent="0.25">
      <c r="W1207" t="str">
        <f>VLOOKUP(I:I,ŠIFRARNIK!A:B,2,0)</f>
        <v>Nepoznata</v>
      </c>
      <c r="BA1207" s="3"/>
      <c r="BB1207" t="s">
        <v>1268</v>
      </c>
      <c r="BC1207" s="3"/>
    </row>
    <row r="1208" spans="23:55" x14ac:dyDescent="0.25">
      <c r="W1208" t="str">
        <f>VLOOKUP(I:I,ŠIFRARNIK!A:B,2,0)</f>
        <v>Nepoznata</v>
      </c>
      <c r="BA1208" s="3"/>
      <c r="BB1208" t="s">
        <v>1269</v>
      </c>
      <c r="BC1208" s="3"/>
    </row>
    <row r="1209" spans="23:55" x14ac:dyDescent="0.25">
      <c r="W1209" t="str">
        <f>VLOOKUP(I:I,ŠIFRARNIK!A:B,2,0)</f>
        <v>Nepoznata</v>
      </c>
      <c r="BA1209" s="3"/>
      <c r="BB1209" t="s">
        <v>1270</v>
      </c>
      <c r="BC1209" s="3"/>
    </row>
    <row r="1210" spans="23:55" x14ac:dyDescent="0.25">
      <c r="W1210" t="str">
        <f>VLOOKUP(I:I,ŠIFRARNIK!A:B,2,0)</f>
        <v>Nepoznata</v>
      </c>
      <c r="BA1210" s="3"/>
      <c r="BB1210" t="s">
        <v>1271</v>
      </c>
      <c r="BC1210" s="3"/>
    </row>
    <row r="1211" spans="23:55" x14ac:dyDescent="0.25">
      <c r="W1211" t="str">
        <f>VLOOKUP(I:I,ŠIFRARNIK!A:B,2,0)</f>
        <v>Nepoznata</v>
      </c>
      <c r="BA1211" s="3"/>
      <c r="BB1211" t="s">
        <v>1272</v>
      </c>
      <c r="BC1211" s="3"/>
    </row>
    <row r="1212" spans="23:55" x14ac:dyDescent="0.25">
      <c r="W1212" t="str">
        <f>VLOOKUP(I:I,ŠIFRARNIK!A:B,2,0)</f>
        <v>Nepoznata</v>
      </c>
      <c r="BA1212" s="3"/>
      <c r="BB1212" t="s">
        <v>1273</v>
      </c>
      <c r="BC1212" s="3"/>
    </row>
    <row r="1213" spans="23:55" x14ac:dyDescent="0.25">
      <c r="W1213" t="str">
        <f>VLOOKUP(I:I,ŠIFRARNIK!A:B,2,0)</f>
        <v>Nepoznata</v>
      </c>
      <c r="BA1213" s="3"/>
      <c r="BB1213" t="s">
        <v>1274</v>
      </c>
      <c r="BC1213" s="3"/>
    </row>
    <row r="1214" spans="23:55" x14ac:dyDescent="0.25">
      <c r="W1214" t="str">
        <f>VLOOKUP(I:I,ŠIFRARNIK!A:B,2,0)</f>
        <v>Nepoznata</v>
      </c>
      <c r="BA1214" s="3"/>
      <c r="BB1214" t="s">
        <v>1275</v>
      </c>
      <c r="BC1214" s="3"/>
    </row>
    <row r="1215" spans="23:55" x14ac:dyDescent="0.25">
      <c r="W1215" t="str">
        <f>VLOOKUP(I:I,ŠIFRARNIK!A:B,2,0)</f>
        <v>Nepoznata</v>
      </c>
      <c r="BA1215" s="3"/>
      <c r="BB1215" t="s">
        <v>1276</v>
      </c>
      <c r="BC1215" s="3"/>
    </row>
    <row r="1216" spans="23:55" x14ac:dyDescent="0.25">
      <c r="W1216" t="str">
        <f>VLOOKUP(I:I,ŠIFRARNIK!A:B,2,0)</f>
        <v>Nepoznata</v>
      </c>
      <c r="BA1216" s="3"/>
      <c r="BB1216" t="s">
        <v>1277</v>
      </c>
      <c r="BC1216" s="3"/>
    </row>
    <row r="1217" spans="23:55" x14ac:dyDescent="0.25">
      <c r="W1217" t="str">
        <f>VLOOKUP(I:I,ŠIFRARNIK!A:B,2,0)</f>
        <v>Nepoznata</v>
      </c>
      <c r="BA1217" s="3"/>
      <c r="BB1217" t="s">
        <v>1278</v>
      </c>
      <c r="BC1217" s="3"/>
    </row>
    <row r="1218" spans="23:55" x14ac:dyDescent="0.25">
      <c r="W1218" t="str">
        <f>VLOOKUP(I:I,ŠIFRARNIK!A:B,2,0)</f>
        <v>Nepoznata</v>
      </c>
      <c r="BA1218" s="3"/>
      <c r="BB1218" t="s">
        <v>1279</v>
      </c>
      <c r="BC1218" s="3"/>
    </row>
    <row r="1219" spans="23:55" x14ac:dyDescent="0.25">
      <c r="W1219" t="str">
        <f>VLOOKUP(I:I,ŠIFRARNIK!A:B,2,0)</f>
        <v>Nepoznata</v>
      </c>
      <c r="BA1219" s="3"/>
      <c r="BB1219" t="s">
        <v>1280</v>
      </c>
      <c r="BC1219" s="3"/>
    </row>
    <row r="1220" spans="23:55" x14ac:dyDescent="0.25">
      <c r="W1220" t="str">
        <f>VLOOKUP(I:I,ŠIFRARNIK!A:B,2,0)</f>
        <v>Nepoznata</v>
      </c>
      <c r="BA1220" s="3"/>
      <c r="BB1220" t="s">
        <v>1281</v>
      </c>
      <c r="BC1220" s="3"/>
    </row>
    <row r="1221" spans="23:55" x14ac:dyDescent="0.25">
      <c r="W1221" t="str">
        <f>VLOOKUP(I:I,ŠIFRARNIK!A:B,2,0)</f>
        <v>Nepoznata</v>
      </c>
      <c r="BA1221" s="3"/>
      <c r="BB1221" t="s">
        <v>1282</v>
      </c>
      <c r="BC1221" s="3"/>
    </row>
    <row r="1222" spans="23:55" x14ac:dyDescent="0.25">
      <c r="W1222" t="str">
        <f>VLOOKUP(I:I,ŠIFRARNIK!A:B,2,0)</f>
        <v>Nepoznata</v>
      </c>
      <c r="BA1222" s="3"/>
      <c r="BB1222" t="s">
        <v>1283</v>
      </c>
      <c r="BC1222" s="3"/>
    </row>
    <row r="1223" spans="23:55" x14ac:dyDescent="0.25">
      <c r="W1223" t="str">
        <f>VLOOKUP(I:I,ŠIFRARNIK!A:B,2,0)</f>
        <v>Nepoznata</v>
      </c>
      <c r="BA1223" s="3"/>
      <c r="BB1223" t="s">
        <v>1284</v>
      </c>
      <c r="BC1223" s="3"/>
    </row>
    <row r="1224" spans="23:55" x14ac:dyDescent="0.25">
      <c r="W1224" t="str">
        <f>VLOOKUP(I:I,ŠIFRARNIK!A:B,2,0)</f>
        <v>Nepoznata</v>
      </c>
      <c r="BA1224" s="3"/>
      <c r="BB1224" t="s">
        <v>1285</v>
      </c>
      <c r="BC1224" s="3"/>
    </row>
    <row r="1225" spans="23:55" x14ac:dyDescent="0.25">
      <c r="W1225" t="str">
        <f>VLOOKUP(I:I,ŠIFRARNIK!A:B,2,0)</f>
        <v>Nepoznata</v>
      </c>
      <c r="BA1225" s="3"/>
      <c r="BB1225" t="s">
        <v>1286</v>
      </c>
      <c r="BC1225" s="3"/>
    </row>
    <row r="1226" spans="23:55" x14ac:dyDescent="0.25">
      <c r="W1226" t="str">
        <f>VLOOKUP(I:I,ŠIFRARNIK!A:B,2,0)</f>
        <v>Nepoznata</v>
      </c>
      <c r="BA1226" s="3"/>
      <c r="BB1226" t="s">
        <v>1287</v>
      </c>
      <c r="BC1226" s="3"/>
    </row>
    <row r="1227" spans="23:55" x14ac:dyDescent="0.25">
      <c r="W1227" t="str">
        <f>VLOOKUP(I:I,ŠIFRARNIK!A:B,2,0)</f>
        <v>Nepoznata</v>
      </c>
      <c r="BA1227" s="3"/>
      <c r="BB1227" t="s">
        <v>1288</v>
      </c>
      <c r="BC1227" s="3"/>
    </row>
    <row r="1228" spans="23:55" x14ac:dyDescent="0.25">
      <c r="W1228" t="str">
        <f>VLOOKUP(I:I,ŠIFRARNIK!A:B,2,0)</f>
        <v>Nepoznata</v>
      </c>
      <c r="BA1228" s="3"/>
      <c r="BB1228" t="s">
        <v>1289</v>
      </c>
      <c r="BC1228" s="3"/>
    </row>
    <row r="1229" spans="23:55" x14ac:dyDescent="0.25">
      <c r="W1229" t="str">
        <f>VLOOKUP(I:I,ŠIFRARNIK!A:B,2,0)</f>
        <v>Nepoznata</v>
      </c>
      <c r="BA1229" s="3"/>
      <c r="BB1229" t="s">
        <v>1290</v>
      </c>
      <c r="BC1229" s="3"/>
    </row>
    <row r="1230" spans="23:55" x14ac:dyDescent="0.25">
      <c r="W1230" t="str">
        <f>VLOOKUP(I:I,ŠIFRARNIK!A:B,2,0)</f>
        <v>Nepoznata</v>
      </c>
      <c r="BA1230" s="3"/>
      <c r="BB1230" t="s">
        <v>1291</v>
      </c>
      <c r="BC1230" s="3"/>
    </row>
    <row r="1231" spans="23:55" x14ac:dyDescent="0.25">
      <c r="W1231" t="str">
        <f>VLOOKUP(I:I,ŠIFRARNIK!A:B,2,0)</f>
        <v>Nepoznata</v>
      </c>
      <c r="BA1231" s="3"/>
      <c r="BB1231" t="s">
        <v>1292</v>
      </c>
      <c r="BC1231" s="3"/>
    </row>
    <row r="1232" spans="23:55" x14ac:dyDescent="0.25">
      <c r="W1232" t="str">
        <f>VLOOKUP(I:I,ŠIFRARNIK!A:B,2,0)</f>
        <v>Nepoznata</v>
      </c>
      <c r="BA1232" s="3"/>
      <c r="BB1232" t="s">
        <v>1293</v>
      </c>
      <c r="BC1232" s="3"/>
    </row>
    <row r="1233" spans="23:55" x14ac:dyDescent="0.25">
      <c r="W1233" t="str">
        <f>VLOOKUP(I:I,ŠIFRARNIK!A:B,2,0)</f>
        <v>Nepoznata</v>
      </c>
      <c r="BA1233" s="3"/>
      <c r="BB1233" t="s">
        <v>1294</v>
      </c>
      <c r="BC1233" s="3"/>
    </row>
    <row r="1234" spans="23:55" x14ac:dyDescent="0.25">
      <c r="W1234" t="str">
        <f>VLOOKUP(I:I,ŠIFRARNIK!A:B,2,0)</f>
        <v>Nepoznata</v>
      </c>
      <c r="BA1234" s="3"/>
      <c r="BB1234" t="s">
        <v>1295</v>
      </c>
      <c r="BC1234" s="3"/>
    </row>
    <row r="1235" spans="23:55" x14ac:dyDescent="0.25">
      <c r="W1235" t="str">
        <f>VLOOKUP(I:I,ŠIFRARNIK!A:B,2,0)</f>
        <v>Nepoznata</v>
      </c>
      <c r="BA1235" s="3"/>
      <c r="BB1235" t="s">
        <v>1296</v>
      </c>
      <c r="BC1235" s="3"/>
    </row>
    <row r="1236" spans="23:55" x14ac:dyDescent="0.25">
      <c r="W1236" t="str">
        <f>VLOOKUP(I:I,ŠIFRARNIK!A:B,2,0)</f>
        <v>Nepoznata</v>
      </c>
      <c r="BA1236" s="3"/>
      <c r="BB1236" t="s">
        <v>1297</v>
      </c>
      <c r="BC1236" s="3"/>
    </row>
    <row r="1237" spans="23:55" x14ac:dyDescent="0.25">
      <c r="W1237" t="str">
        <f>VLOOKUP(I:I,ŠIFRARNIK!A:B,2,0)</f>
        <v>Nepoznata</v>
      </c>
      <c r="BA1237" s="3"/>
      <c r="BB1237" t="s">
        <v>1298</v>
      </c>
      <c r="BC1237" s="3"/>
    </row>
    <row r="1238" spans="23:55" x14ac:dyDescent="0.25">
      <c r="W1238" t="str">
        <f>VLOOKUP(I:I,ŠIFRARNIK!A:B,2,0)</f>
        <v>Nepoznata</v>
      </c>
      <c r="BA1238" s="3"/>
      <c r="BB1238" t="s">
        <v>1299</v>
      </c>
      <c r="BC1238" s="3"/>
    </row>
    <row r="1239" spans="23:55" x14ac:dyDescent="0.25">
      <c r="W1239" t="str">
        <f>VLOOKUP(I:I,ŠIFRARNIK!A:B,2,0)</f>
        <v>Nepoznata</v>
      </c>
      <c r="BA1239" s="3"/>
      <c r="BB1239" t="s">
        <v>1300</v>
      </c>
      <c r="BC1239" s="3"/>
    </row>
    <row r="1240" spans="23:55" x14ac:dyDescent="0.25">
      <c r="W1240" t="str">
        <f>VLOOKUP(I:I,ŠIFRARNIK!A:B,2,0)</f>
        <v>Nepoznata</v>
      </c>
      <c r="BA1240" s="3"/>
      <c r="BB1240" t="s">
        <v>1301</v>
      </c>
      <c r="BC1240" s="3"/>
    </row>
    <row r="1241" spans="23:55" x14ac:dyDescent="0.25">
      <c r="W1241" t="str">
        <f>VLOOKUP(I:I,ŠIFRARNIK!A:B,2,0)</f>
        <v>Nepoznata</v>
      </c>
      <c r="BA1241" s="3"/>
      <c r="BB1241" t="s">
        <v>1302</v>
      </c>
      <c r="BC1241" s="3"/>
    </row>
    <row r="1242" spans="23:55" x14ac:dyDescent="0.25">
      <c r="W1242" t="str">
        <f>VLOOKUP(I:I,ŠIFRARNIK!A:B,2,0)</f>
        <v>Nepoznata</v>
      </c>
      <c r="BA1242" s="3"/>
      <c r="BB1242" t="s">
        <v>1303</v>
      </c>
      <c r="BC1242" s="3"/>
    </row>
    <row r="1243" spans="23:55" x14ac:dyDescent="0.25">
      <c r="W1243" t="str">
        <f>VLOOKUP(I:I,ŠIFRARNIK!A:B,2,0)</f>
        <v>Nepoznata</v>
      </c>
      <c r="BA1243" s="3"/>
      <c r="BB1243" t="s">
        <v>1304</v>
      </c>
      <c r="BC1243" s="3"/>
    </row>
    <row r="1244" spans="23:55" x14ac:dyDescent="0.25">
      <c r="W1244" t="str">
        <f>VLOOKUP(I:I,ŠIFRARNIK!A:B,2,0)</f>
        <v>Nepoznata</v>
      </c>
      <c r="BA1244" s="3"/>
      <c r="BB1244" t="s">
        <v>1305</v>
      </c>
      <c r="BC1244" s="3"/>
    </row>
    <row r="1245" spans="23:55" x14ac:dyDescent="0.25">
      <c r="W1245" t="str">
        <f>VLOOKUP(I:I,ŠIFRARNIK!A:B,2,0)</f>
        <v>Nepoznata</v>
      </c>
      <c r="BA1245" s="3"/>
      <c r="BB1245" t="s">
        <v>1306</v>
      </c>
      <c r="BC1245" s="3"/>
    </row>
    <row r="1246" spans="23:55" x14ac:dyDescent="0.25">
      <c r="W1246" t="str">
        <f>VLOOKUP(I:I,ŠIFRARNIK!A:B,2,0)</f>
        <v>Nepoznata</v>
      </c>
      <c r="BA1246" s="3"/>
      <c r="BB1246" t="s">
        <v>1307</v>
      </c>
      <c r="BC1246" s="3"/>
    </row>
    <row r="1247" spans="23:55" x14ac:dyDescent="0.25">
      <c r="W1247" t="str">
        <f>VLOOKUP(I:I,ŠIFRARNIK!A:B,2,0)</f>
        <v>Nepoznata</v>
      </c>
      <c r="BA1247" s="3"/>
      <c r="BB1247" t="s">
        <v>1308</v>
      </c>
      <c r="BC1247" s="3"/>
    </row>
    <row r="1248" spans="23:55" x14ac:dyDescent="0.25">
      <c r="W1248" t="str">
        <f>VLOOKUP(I:I,ŠIFRARNIK!A:B,2,0)</f>
        <v>Nepoznata</v>
      </c>
      <c r="BA1248" s="3"/>
      <c r="BB1248" t="s">
        <v>1309</v>
      </c>
      <c r="BC1248" s="3"/>
    </row>
    <row r="1249" spans="23:55" x14ac:dyDescent="0.25">
      <c r="W1249" t="str">
        <f>VLOOKUP(I:I,ŠIFRARNIK!A:B,2,0)</f>
        <v>Nepoznata</v>
      </c>
      <c r="BA1249" s="3"/>
      <c r="BB1249" t="s">
        <v>1310</v>
      </c>
      <c r="BC1249" s="3"/>
    </row>
    <row r="1250" spans="23:55" x14ac:dyDescent="0.25">
      <c r="W1250" t="str">
        <f>VLOOKUP(I:I,ŠIFRARNIK!A:B,2,0)</f>
        <v>Nepoznata</v>
      </c>
      <c r="BA1250" s="3"/>
      <c r="BB1250" t="s">
        <v>1311</v>
      </c>
      <c r="BC1250" s="3"/>
    </row>
    <row r="1251" spans="23:55" x14ac:dyDescent="0.25">
      <c r="W1251" t="str">
        <f>VLOOKUP(I:I,ŠIFRARNIK!A:B,2,0)</f>
        <v>Nepoznata</v>
      </c>
      <c r="BA1251" s="3"/>
      <c r="BB1251" t="s">
        <v>1312</v>
      </c>
      <c r="BC1251" s="3"/>
    </row>
    <row r="1252" spans="23:55" x14ac:dyDescent="0.25">
      <c r="W1252" t="str">
        <f>VLOOKUP(I:I,ŠIFRARNIK!A:B,2,0)</f>
        <v>Nepoznata</v>
      </c>
      <c r="BA1252" s="3"/>
      <c r="BB1252" t="s">
        <v>1313</v>
      </c>
      <c r="BC1252" s="3"/>
    </row>
    <row r="1253" spans="23:55" x14ac:dyDescent="0.25">
      <c r="W1253" t="str">
        <f>VLOOKUP(I:I,ŠIFRARNIK!A:B,2,0)</f>
        <v>Nepoznata</v>
      </c>
      <c r="BA1253" s="3"/>
      <c r="BB1253" t="s">
        <v>1314</v>
      </c>
      <c r="BC1253" s="3"/>
    </row>
    <row r="1254" spans="23:55" x14ac:dyDescent="0.25">
      <c r="W1254" t="str">
        <f>VLOOKUP(I:I,ŠIFRARNIK!A:B,2,0)</f>
        <v>Nepoznata</v>
      </c>
      <c r="BA1254" s="3"/>
      <c r="BB1254" t="s">
        <v>1315</v>
      </c>
      <c r="BC1254" s="3"/>
    </row>
    <row r="1255" spans="23:55" x14ac:dyDescent="0.25">
      <c r="W1255" t="str">
        <f>VLOOKUP(I:I,ŠIFRARNIK!A:B,2,0)</f>
        <v>Nepoznata</v>
      </c>
      <c r="BA1255" s="3"/>
      <c r="BB1255" t="s">
        <v>1316</v>
      </c>
      <c r="BC1255" s="3"/>
    </row>
    <row r="1256" spans="23:55" x14ac:dyDescent="0.25">
      <c r="W1256" t="str">
        <f>VLOOKUP(I:I,ŠIFRARNIK!A:B,2,0)</f>
        <v>Nepoznata</v>
      </c>
      <c r="BA1256" s="3"/>
      <c r="BB1256" t="s">
        <v>1317</v>
      </c>
      <c r="BC1256" s="3"/>
    </row>
    <row r="1257" spans="23:55" x14ac:dyDescent="0.25">
      <c r="W1257" t="str">
        <f>VLOOKUP(I:I,ŠIFRARNIK!A:B,2,0)</f>
        <v>Nepoznata</v>
      </c>
      <c r="BA1257" s="3"/>
      <c r="BB1257" t="s">
        <v>1318</v>
      </c>
      <c r="BC1257" s="3"/>
    </row>
    <row r="1258" spans="23:55" x14ac:dyDescent="0.25">
      <c r="W1258" t="str">
        <f>VLOOKUP(I:I,ŠIFRARNIK!A:B,2,0)</f>
        <v>Nepoznata</v>
      </c>
      <c r="BA1258" s="3"/>
      <c r="BB1258" t="s">
        <v>1319</v>
      </c>
      <c r="BC1258" s="3"/>
    </row>
    <row r="1259" spans="23:55" x14ac:dyDescent="0.25">
      <c r="W1259" t="str">
        <f>VLOOKUP(I:I,ŠIFRARNIK!A:B,2,0)</f>
        <v>Nepoznata</v>
      </c>
      <c r="BA1259" s="3"/>
      <c r="BB1259" t="s">
        <v>1320</v>
      </c>
      <c r="BC1259" s="3"/>
    </row>
    <row r="1260" spans="23:55" x14ac:dyDescent="0.25">
      <c r="W1260" t="str">
        <f>VLOOKUP(I:I,ŠIFRARNIK!A:B,2,0)</f>
        <v>Nepoznata</v>
      </c>
      <c r="BA1260" s="3"/>
      <c r="BB1260" t="s">
        <v>1321</v>
      </c>
      <c r="BC1260" s="3"/>
    </row>
    <row r="1261" spans="23:55" x14ac:dyDescent="0.25">
      <c r="W1261" t="str">
        <f>VLOOKUP(I:I,ŠIFRARNIK!A:B,2,0)</f>
        <v>Nepoznata</v>
      </c>
      <c r="BA1261" s="3"/>
      <c r="BB1261" t="s">
        <v>1322</v>
      </c>
      <c r="BC1261" s="3"/>
    </row>
    <row r="1262" spans="23:55" x14ac:dyDescent="0.25">
      <c r="W1262" t="str">
        <f>VLOOKUP(I:I,ŠIFRARNIK!A:B,2,0)</f>
        <v>Nepoznata</v>
      </c>
      <c r="BA1262" s="3"/>
      <c r="BB1262" t="s">
        <v>1323</v>
      </c>
      <c r="BC1262" s="3"/>
    </row>
    <row r="1263" spans="23:55" x14ac:dyDescent="0.25">
      <c r="W1263" t="str">
        <f>VLOOKUP(I:I,ŠIFRARNIK!A:B,2,0)</f>
        <v>Nepoznata</v>
      </c>
      <c r="BA1263" s="3"/>
      <c r="BB1263" t="s">
        <v>1324</v>
      </c>
      <c r="BC1263" s="3"/>
    </row>
    <row r="1264" spans="23:55" x14ac:dyDescent="0.25">
      <c r="W1264" t="str">
        <f>VLOOKUP(I:I,ŠIFRARNIK!A:B,2,0)</f>
        <v>Nepoznata</v>
      </c>
      <c r="BA1264" s="3"/>
      <c r="BB1264" t="s">
        <v>1325</v>
      </c>
      <c r="BC1264" s="3"/>
    </row>
    <row r="1265" spans="23:55" x14ac:dyDescent="0.25">
      <c r="W1265" t="str">
        <f>VLOOKUP(I:I,ŠIFRARNIK!A:B,2,0)</f>
        <v>Nepoznata</v>
      </c>
      <c r="BA1265" s="3"/>
      <c r="BB1265" t="s">
        <v>1326</v>
      </c>
      <c r="BC1265" s="3"/>
    </row>
    <row r="1266" spans="23:55" x14ac:dyDescent="0.25">
      <c r="W1266" t="str">
        <f>VLOOKUP(I:I,ŠIFRARNIK!A:B,2,0)</f>
        <v>Nepoznata</v>
      </c>
      <c r="BA1266" s="3"/>
      <c r="BB1266" t="s">
        <v>1327</v>
      </c>
      <c r="BC1266" s="3"/>
    </row>
    <row r="1267" spans="23:55" x14ac:dyDescent="0.25">
      <c r="W1267" t="str">
        <f>VLOOKUP(I:I,ŠIFRARNIK!A:B,2,0)</f>
        <v>Nepoznata</v>
      </c>
      <c r="BA1267" s="3"/>
      <c r="BB1267" t="s">
        <v>1328</v>
      </c>
      <c r="BC1267" s="3"/>
    </row>
    <row r="1268" spans="23:55" x14ac:dyDescent="0.25">
      <c r="W1268" t="str">
        <f>VLOOKUP(I:I,ŠIFRARNIK!A:B,2,0)</f>
        <v>Nepoznata</v>
      </c>
      <c r="BA1268" s="3"/>
      <c r="BB1268" t="s">
        <v>1329</v>
      </c>
      <c r="BC1268" s="3"/>
    </row>
    <row r="1269" spans="23:55" x14ac:dyDescent="0.25">
      <c r="W1269" t="str">
        <f>VLOOKUP(I:I,ŠIFRARNIK!A:B,2,0)</f>
        <v>Nepoznata</v>
      </c>
      <c r="BA1269" s="3"/>
      <c r="BB1269" t="s">
        <v>1330</v>
      </c>
      <c r="BC1269" s="3"/>
    </row>
    <row r="1270" spans="23:55" x14ac:dyDescent="0.25">
      <c r="W1270" t="str">
        <f>VLOOKUP(I:I,ŠIFRARNIK!A:B,2,0)</f>
        <v>Nepoznata</v>
      </c>
      <c r="BA1270" s="3"/>
      <c r="BB1270" t="s">
        <v>1331</v>
      </c>
      <c r="BC1270" s="3"/>
    </row>
    <row r="1271" spans="23:55" x14ac:dyDescent="0.25">
      <c r="W1271" t="str">
        <f>VLOOKUP(I:I,ŠIFRARNIK!A:B,2,0)</f>
        <v>Nepoznata</v>
      </c>
      <c r="BA1271" s="3"/>
      <c r="BB1271" t="s">
        <v>1332</v>
      </c>
      <c r="BC1271" s="3"/>
    </row>
    <row r="1272" spans="23:55" x14ac:dyDescent="0.25">
      <c r="W1272" t="str">
        <f>VLOOKUP(I:I,ŠIFRARNIK!A:B,2,0)</f>
        <v>Nepoznata</v>
      </c>
      <c r="BA1272" s="3"/>
      <c r="BB1272" t="s">
        <v>1333</v>
      </c>
      <c r="BC1272" s="3"/>
    </row>
    <row r="1273" spans="23:55" x14ac:dyDescent="0.25">
      <c r="W1273" t="str">
        <f>VLOOKUP(I:I,ŠIFRARNIK!A:B,2,0)</f>
        <v>Nepoznata</v>
      </c>
      <c r="BA1273" s="3"/>
      <c r="BB1273" t="s">
        <v>1334</v>
      </c>
      <c r="BC1273" s="3"/>
    </row>
    <row r="1274" spans="23:55" x14ac:dyDescent="0.25">
      <c r="W1274" t="str">
        <f>VLOOKUP(I:I,ŠIFRARNIK!A:B,2,0)</f>
        <v>Nepoznata</v>
      </c>
      <c r="BA1274" s="3"/>
      <c r="BB1274" t="s">
        <v>1335</v>
      </c>
      <c r="BC1274" s="3"/>
    </row>
    <row r="1275" spans="23:55" x14ac:dyDescent="0.25">
      <c r="W1275" t="str">
        <f>VLOOKUP(I:I,ŠIFRARNIK!A:B,2,0)</f>
        <v>Nepoznata</v>
      </c>
      <c r="BA1275" s="3"/>
      <c r="BB1275" t="s">
        <v>1336</v>
      </c>
      <c r="BC1275" s="3"/>
    </row>
    <row r="1276" spans="23:55" x14ac:dyDescent="0.25">
      <c r="W1276" t="str">
        <f>VLOOKUP(I:I,ŠIFRARNIK!A:B,2,0)</f>
        <v>Nepoznata</v>
      </c>
      <c r="BA1276" s="3"/>
      <c r="BB1276" t="s">
        <v>1337</v>
      </c>
      <c r="BC1276" s="3"/>
    </row>
    <row r="1277" spans="23:55" x14ac:dyDescent="0.25">
      <c r="W1277" t="str">
        <f>VLOOKUP(I:I,ŠIFRARNIK!A:B,2,0)</f>
        <v>Nepoznata</v>
      </c>
      <c r="BA1277" s="3"/>
      <c r="BB1277" t="s">
        <v>1338</v>
      </c>
      <c r="BC1277" s="3"/>
    </row>
    <row r="1278" spans="23:55" x14ac:dyDescent="0.25">
      <c r="W1278" t="str">
        <f>VLOOKUP(I:I,ŠIFRARNIK!A:B,2,0)</f>
        <v>Nepoznata</v>
      </c>
      <c r="BA1278" s="3"/>
      <c r="BB1278" t="s">
        <v>1339</v>
      </c>
      <c r="BC1278" s="3"/>
    </row>
    <row r="1279" spans="23:55" x14ac:dyDescent="0.25">
      <c r="W1279" t="str">
        <f>VLOOKUP(I:I,ŠIFRARNIK!A:B,2,0)</f>
        <v>Nepoznata</v>
      </c>
      <c r="BA1279" s="3"/>
      <c r="BB1279" t="s">
        <v>1340</v>
      </c>
      <c r="BC1279" s="3"/>
    </row>
    <row r="1280" spans="23:55" x14ac:dyDescent="0.25">
      <c r="W1280" t="str">
        <f>VLOOKUP(I:I,ŠIFRARNIK!A:B,2,0)</f>
        <v>Nepoznata</v>
      </c>
      <c r="BA1280" s="3"/>
      <c r="BB1280" t="s">
        <v>1341</v>
      </c>
      <c r="BC1280" s="3"/>
    </row>
    <row r="1281" spans="23:55" x14ac:dyDescent="0.25">
      <c r="W1281" t="str">
        <f>VLOOKUP(I:I,ŠIFRARNIK!A:B,2,0)</f>
        <v>Nepoznata</v>
      </c>
      <c r="BA1281" s="3"/>
      <c r="BB1281" t="s">
        <v>1342</v>
      </c>
      <c r="BC1281" s="3"/>
    </row>
    <row r="1282" spans="23:55" x14ac:dyDescent="0.25">
      <c r="W1282" t="str">
        <f>VLOOKUP(I:I,ŠIFRARNIK!A:B,2,0)</f>
        <v>Nepoznata</v>
      </c>
      <c r="BA1282" s="3"/>
      <c r="BB1282" t="s">
        <v>1343</v>
      </c>
      <c r="BC1282" s="3"/>
    </row>
    <row r="1283" spans="23:55" x14ac:dyDescent="0.25">
      <c r="W1283" t="str">
        <f>VLOOKUP(I:I,ŠIFRARNIK!A:B,2,0)</f>
        <v>Nepoznata</v>
      </c>
      <c r="BA1283" s="3"/>
      <c r="BB1283" t="s">
        <v>1344</v>
      </c>
      <c r="BC1283" s="3"/>
    </row>
    <row r="1284" spans="23:55" x14ac:dyDescent="0.25">
      <c r="W1284" t="str">
        <f>VLOOKUP(I:I,ŠIFRARNIK!A:B,2,0)</f>
        <v>Nepoznata</v>
      </c>
      <c r="BA1284" s="3"/>
      <c r="BB1284" t="s">
        <v>1345</v>
      </c>
      <c r="BC1284" s="3"/>
    </row>
    <row r="1285" spans="23:55" x14ac:dyDescent="0.25">
      <c r="W1285" t="str">
        <f>VLOOKUP(I:I,ŠIFRARNIK!A:B,2,0)</f>
        <v>Nepoznata</v>
      </c>
      <c r="BA1285" s="3"/>
      <c r="BB1285" t="s">
        <v>1346</v>
      </c>
      <c r="BC1285" s="3"/>
    </row>
    <row r="1286" spans="23:55" x14ac:dyDescent="0.25">
      <c r="W1286" t="str">
        <f>VLOOKUP(I:I,ŠIFRARNIK!A:B,2,0)</f>
        <v>Nepoznata</v>
      </c>
      <c r="BA1286" s="3"/>
      <c r="BB1286" t="s">
        <v>1347</v>
      </c>
      <c r="BC1286" s="3"/>
    </row>
    <row r="1287" spans="23:55" x14ac:dyDescent="0.25">
      <c r="W1287" t="str">
        <f>VLOOKUP(I:I,ŠIFRARNIK!A:B,2,0)</f>
        <v>Nepoznata</v>
      </c>
      <c r="BA1287" s="3"/>
      <c r="BB1287" t="s">
        <v>1348</v>
      </c>
      <c r="BC1287" s="3"/>
    </row>
    <row r="1288" spans="23:55" x14ac:dyDescent="0.25">
      <c r="W1288" t="str">
        <f>VLOOKUP(I:I,ŠIFRARNIK!A:B,2,0)</f>
        <v>Nepoznata</v>
      </c>
      <c r="BA1288" s="3"/>
      <c r="BB1288" t="s">
        <v>1349</v>
      </c>
      <c r="BC1288" s="3"/>
    </row>
    <row r="1289" spans="23:55" x14ac:dyDescent="0.25">
      <c r="W1289" t="str">
        <f>VLOOKUP(I:I,ŠIFRARNIK!A:B,2,0)</f>
        <v>Nepoznata</v>
      </c>
      <c r="BA1289" s="3"/>
      <c r="BB1289" s="11" t="s">
        <v>1350</v>
      </c>
      <c r="BC1289" s="3"/>
    </row>
    <row r="1290" spans="23:55" x14ac:dyDescent="0.25">
      <c r="W1290" t="str">
        <f>VLOOKUP(I:I,ŠIFRARNIK!A:B,2,0)</f>
        <v>Nepoznata</v>
      </c>
      <c r="BA1290" s="3"/>
      <c r="BB1290" t="s">
        <v>1351</v>
      </c>
      <c r="BC1290" s="3"/>
    </row>
    <row r="1291" spans="23:55" x14ac:dyDescent="0.25">
      <c r="W1291" t="str">
        <f>VLOOKUP(I:I,ŠIFRARNIK!A:B,2,0)</f>
        <v>Nepoznata</v>
      </c>
      <c r="BA1291" s="3"/>
      <c r="BB1291" t="s">
        <v>1352</v>
      </c>
      <c r="BC1291" s="3"/>
    </row>
    <row r="1292" spans="23:55" x14ac:dyDescent="0.25">
      <c r="W1292" t="str">
        <f>VLOOKUP(I:I,ŠIFRARNIK!A:B,2,0)</f>
        <v>Nepoznata</v>
      </c>
      <c r="BA1292" s="3"/>
      <c r="BB1292" t="s">
        <v>1353</v>
      </c>
      <c r="BC1292" s="3"/>
    </row>
    <row r="1293" spans="23:55" x14ac:dyDescent="0.25">
      <c r="W1293" t="str">
        <f>VLOOKUP(I:I,ŠIFRARNIK!A:B,2,0)</f>
        <v>Nepoznata</v>
      </c>
      <c r="BA1293" s="3"/>
      <c r="BB1293" t="s">
        <v>1354</v>
      </c>
      <c r="BC1293" s="3"/>
    </row>
    <row r="1294" spans="23:55" x14ac:dyDescent="0.25">
      <c r="W1294" t="str">
        <f>VLOOKUP(I:I,ŠIFRARNIK!A:B,2,0)</f>
        <v>Nepoznata</v>
      </c>
      <c r="BA1294" s="3"/>
      <c r="BB1294" t="s">
        <v>1355</v>
      </c>
      <c r="BC1294" s="3"/>
    </row>
    <row r="1295" spans="23:55" x14ac:dyDescent="0.25">
      <c r="W1295" t="str">
        <f>VLOOKUP(I:I,ŠIFRARNIK!A:B,2,0)</f>
        <v>Nepoznata</v>
      </c>
      <c r="BA1295" s="3"/>
      <c r="BB1295" t="s">
        <v>1356</v>
      </c>
      <c r="BC1295" s="3"/>
    </row>
    <row r="1296" spans="23:55" x14ac:dyDescent="0.25">
      <c r="W1296" t="str">
        <f>VLOOKUP(I:I,ŠIFRARNIK!A:B,2,0)</f>
        <v>Nepoznata</v>
      </c>
      <c r="BA1296" s="3"/>
      <c r="BB1296" t="s">
        <v>1357</v>
      </c>
      <c r="BC1296" s="3"/>
    </row>
    <row r="1297" spans="23:55" x14ac:dyDescent="0.25">
      <c r="W1297" t="str">
        <f>VLOOKUP(I:I,ŠIFRARNIK!A:B,2,0)</f>
        <v>Nepoznata</v>
      </c>
      <c r="BA1297" s="3"/>
      <c r="BB1297" t="s">
        <v>1358</v>
      </c>
      <c r="BC1297" s="3"/>
    </row>
    <row r="1298" spans="23:55" x14ac:dyDescent="0.25">
      <c r="W1298" t="str">
        <f>VLOOKUP(I:I,ŠIFRARNIK!A:B,2,0)</f>
        <v>Nepoznata</v>
      </c>
      <c r="BA1298" s="3"/>
      <c r="BB1298" t="s">
        <v>1359</v>
      </c>
      <c r="BC1298" s="3"/>
    </row>
    <row r="1299" spans="23:55" x14ac:dyDescent="0.25">
      <c r="W1299" t="str">
        <f>VLOOKUP(I:I,ŠIFRARNIK!A:B,2,0)</f>
        <v>Nepoznata</v>
      </c>
      <c r="BA1299" s="3"/>
      <c r="BB1299" t="s">
        <v>1360</v>
      </c>
      <c r="BC1299" s="3"/>
    </row>
    <row r="1300" spans="23:55" x14ac:dyDescent="0.25">
      <c r="W1300" t="str">
        <f>VLOOKUP(I:I,ŠIFRARNIK!A:B,2,0)</f>
        <v>Nepoznata</v>
      </c>
      <c r="BA1300" s="3"/>
      <c r="BB1300" t="s">
        <v>1361</v>
      </c>
      <c r="BC1300" s="3"/>
    </row>
    <row r="1301" spans="23:55" x14ac:dyDescent="0.25">
      <c r="W1301" t="str">
        <f>VLOOKUP(I:I,ŠIFRARNIK!A:B,2,0)</f>
        <v>Nepoznata</v>
      </c>
      <c r="BA1301" s="3"/>
      <c r="BB1301" t="s">
        <v>1362</v>
      </c>
      <c r="BC1301" s="3"/>
    </row>
    <row r="1302" spans="23:55" x14ac:dyDescent="0.25">
      <c r="W1302" t="str">
        <f>VLOOKUP(I:I,ŠIFRARNIK!A:B,2,0)</f>
        <v>Nepoznata</v>
      </c>
      <c r="BA1302" s="3"/>
      <c r="BB1302" t="s">
        <v>1363</v>
      </c>
      <c r="BC1302" s="3"/>
    </row>
    <row r="1303" spans="23:55" x14ac:dyDescent="0.25">
      <c r="W1303" t="str">
        <f>VLOOKUP(I:I,ŠIFRARNIK!A:B,2,0)</f>
        <v>Nepoznata</v>
      </c>
      <c r="BA1303" s="3"/>
      <c r="BB1303" t="s">
        <v>1364</v>
      </c>
      <c r="BC1303" s="3"/>
    </row>
    <row r="1304" spans="23:55" x14ac:dyDescent="0.25">
      <c r="W1304" t="str">
        <f>VLOOKUP(I:I,ŠIFRARNIK!A:B,2,0)</f>
        <v>Nepoznata</v>
      </c>
      <c r="BA1304" s="3"/>
      <c r="BB1304" t="s">
        <v>1365</v>
      </c>
      <c r="BC1304" s="3"/>
    </row>
    <row r="1305" spans="23:55" x14ac:dyDescent="0.25">
      <c r="W1305" t="str">
        <f>VLOOKUP(I:I,ŠIFRARNIK!A:B,2,0)</f>
        <v>Nepoznata</v>
      </c>
      <c r="BA1305" s="3"/>
      <c r="BB1305" t="s">
        <v>1366</v>
      </c>
      <c r="BC1305" s="3"/>
    </row>
    <row r="1306" spans="23:55" x14ac:dyDescent="0.25">
      <c r="W1306" t="str">
        <f>VLOOKUP(I:I,ŠIFRARNIK!A:B,2,0)</f>
        <v>Nepoznata</v>
      </c>
      <c r="BA1306" s="3"/>
      <c r="BB1306" t="s">
        <v>1367</v>
      </c>
      <c r="BC1306" s="3"/>
    </row>
    <row r="1307" spans="23:55" x14ac:dyDescent="0.25">
      <c r="W1307" t="str">
        <f>VLOOKUP(I:I,ŠIFRARNIK!A:B,2,0)</f>
        <v>Nepoznata</v>
      </c>
      <c r="BA1307" s="3"/>
      <c r="BB1307" t="s">
        <v>1368</v>
      </c>
      <c r="BC1307" s="3"/>
    </row>
    <row r="1308" spans="23:55" x14ac:dyDescent="0.25">
      <c r="W1308" t="str">
        <f>VLOOKUP(I:I,ŠIFRARNIK!A:B,2,0)</f>
        <v>Nepoznata</v>
      </c>
      <c r="BA1308" s="3"/>
      <c r="BB1308" t="s">
        <v>1369</v>
      </c>
      <c r="BC1308" s="3"/>
    </row>
    <row r="1309" spans="23:55" x14ac:dyDescent="0.25">
      <c r="W1309" t="str">
        <f>VLOOKUP(I:I,ŠIFRARNIK!A:B,2,0)</f>
        <v>Nepoznata</v>
      </c>
      <c r="BA1309" s="3"/>
      <c r="BB1309" t="s">
        <v>1370</v>
      </c>
      <c r="BC1309" s="3"/>
    </row>
    <row r="1310" spans="23:55" x14ac:dyDescent="0.25">
      <c r="W1310" t="str">
        <f>VLOOKUP(I:I,ŠIFRARNIK!A:B,2,0)</f>
        <v>Nepoznata</v>
      </c>
      <c r="BA1310" s="3"/>
      <c r="BB1310" t="s">
        <v>1371</v>
      </c>
      <c r="BC1310" s="3"/>
    </row>
    <row r="1311" spans="23:55" x14ac:dyDescent="0.25">
      <c r="W1311" t="str">
        <f>VLOOKUP(I:I,ŠIFRARNIK!A:B,2,0)</f>
        <v>Nepoznata</v>
      </c>
      <c r="BA1311" s="3"/>
      <c r="BB1311" t="s">
        <v>1372</v>
      </c>
      <c r="BC1311" s="3"/>
    </row>
    <row r="1312" spans="23:55" x14ac:dyDescent="0.25">
      <c r="W1312" t="str">
        <f>VLOOKUP(I:I,ŠIFRARNIK!A:B,2,0)</f>
        <v>Nepoznata</v>
      </c>
      <c r="BA1312" s="3"/>
      <c r="BB1312" t="s">
        <v>1373</v>
      </c>
      <c r="BC1312" s="3"/>
    </row>
    <row r="1313" spans="23:55" x14ac:dyDescent="0.25">
      <c r="W1313" t="str">
        <f>VLOOKUP(I:I,ŠIFRARNIK!A:B,2,0)</f>
        <v>Nepoznata</v>
      </c>
      <c r="BA1313" s="3"/>
      <c r="BB1313" t="s">
        <v>1374</v>
      </c>
      <c r="BC1313" s="3"/>
    </row>
    <row r="1314" spans="23:55" x14ac:dyDescent="0.25">
      <c r="W1314" t="str">
        <f>VLOOKUP(I:I,ŠIFRARNIK!A:B,2,0)</f>
        <v>Nepoznata</v>
      </c>
      <c r="BA1314" s="3"/>
      <c r="BB1314" t="s">
        <v>1375</v>
      </c>
      <c r="BC1314" s="3"/>
    </row>
    <row r="1315" spans="23:55" x14ac:dyDescent="0.25">
      <c r="W1315" t="str">
        <f>VLOOKUP(I:I,ŠIFRARNIK!A:B,2,0)</f>
        <v>Nepoznata</v>
      </c>
      <c r="BA1315" s="3"/>
      <c r="BB1315" t="s">
        <v>1376</v>
      </c>
      <c r="BC1315" s="3"/>
    </row>
    <row r="1316" spans="23:55" x14ac:dyDescent="0.25">
      <c r="W1316" t="str">
        <f>VLOOKUP(I:I,ŠIFRARNIK!A:B,2,0)</f>
        <v>Nepoznata</v>
      </c>
      <c r="BA1316" s="3"/>
      <c r="BB1316" t="s">
        <v>1377</v>
      </c>
      <c r="BC1316" s="3"/>
    </row>
    <row r="1317" spans="23:55" x14ac:dyDescent="0.25">
      <c r="W1317" t="str">
        <f>VLOOKUP(I:I,ŠIFRARNIK!A:B,2,0)</f>
        <v>Nepoznata</v>
      </c>
      <c r="BA1317" s="3"/>
      <c r="BB1317" t="s">
        <v>1378</v>
      </c>
      <c r="BC1317" s="3"/>
    </row>
    <row r="1318" spans="23:55" x14ac:dyDescent="0.25">
      <c r="W1318" t="str">
        <f>VLOOKUP(I:I,ŠIFRARNIK!A:B,2,0)</f>
        <v>Nepoznata</v>
      </c>
      <c r="BA1318" s="3"/>
      <c r="BB1318" t="s">
        <v>1379</v>
      </c>
      <c r="BC1318" s="3"/>
    </row>
    <row r="1319" spans="23:55" x14ac:dyDescent="0.25">
      <c r="W1319" t="str">
        <f>VLOOKUP(I:I,ŠIFRARNIK!A:B,2,0)</f>
        <v>Nepoznata</v>
      </c>
      <c r="BA1319" s="3"/>
      <c r="BB1319" t="s">
        <v>1380</v>
      </c>
      <c r="BC1319" s="3"/>
    </row>
    <row r="1320" spans="23:55" x14ac:dyDescent="0.25">
      <c r="W1320" t="str">
        <f>VLOOKUP(I:I,ŠIFRARNIK!A:B,2,0)</f>
        <v>Nepoznata</v>
      </c>
      <c r="BA1320" s="3"/>
      <c r="BB1320" t="s">
        <v>1381</v>
      </c>
      <c r="BC1320" s="3"/>
    </row>
    <row r="1321" spans="23:55" x14ac:dyDescent="0.25">
      <c r="W1321" t="str">
        <f>VLOOKUP(I:I,ŠIFRARNIK!A:B,2,0)</f>
        <v>Nepoznata</v>
      </c>
      <c r="BA1321" s="3"/>
      <c r="BB1321" t="s">
        <v>1382</v>
      </c>
      <c r="BC1321" s="3"/>
    </row>
    <row r="1322" spans="23:55" x14ac:dyDescent="0.25">
      <c r="W1322" t="str">
        <f>VLOOKUP(I:I,ŠIFRARNIK!A:B,2,0)</f>
        <v>Nepoznata</v>
      </c>
      <c r="BA1322" s="3"/>
      <c r="BB1322" t="s">
        <v>1383</v>
      </c>
      <c r="BC1322" s="3"/>
    </row>
    <row r="1323" spans="23:55" x14ac:dyDescent="0.25">
      <c r="W1323" t="str">
        <f>VLOOKUP(I:I,ŠIFRARNIK!A:B,2,0)</f>
        <v>Nepoznata</v>
      </c>
      <c r="BA1323" s="3"/>
      <c r="BB1323" t="s">
        <v>1384</v>
      </c>
      <c r="BC1323" s="3"/>
    </row>
    <row r="1324" spans="23:55" x14ac:dyDescent="0.25">
      <c r="W1324" t="str">
        <f>VLOOKUP(I:I,ŠIFRARNIK!A:B,2,0)</f>
        <v>Nepoznata</v>
      </c>
      <c r="BA1324" s="3"/>
      <c r="BB1324" t="s">
        <v>1385</v>
      </c>
      <c r="BC1324" s="3"/>
    </row>
    <row r="1325" spans="23:55" x14ac:dyDescent="0.25">
      <c r="W1325" t="str">
        <f>VLOOKUP(I:I,ŠIFRARNIK!A:B,2,0)</f>
        <v>Nepoznata</v>
      </c>
      <c r="BA1325" s="3"/>
      <c r="BB1325" t="s">
        <v>1386</v>
      </c>
      <c r="BC1325" s="3"/>
    </row>
    <row r="1326" spans="23:55" x14ac:dyDescent="0.25">
      <c r="W1326" t="str">
        <f>VLOOKUP(I:I,ŠIFRARNIK!A:B,2,0)</f>
        <v>Nepoznata</v>
      </c>
      <c r="BA1326" s="3"/>
      <c r="BB1326" t="s">
        <v>1387</v>
      </c>
      <c r="BC1326" s="3"/>
    </row>
    <row r="1327" spans="23:55" x14ac:dyDescent="0.25">
      <c r="W1327" t="str">
        <f>VLOOKUP(I:I,ŠIFRARNIK!A:B,2,0)</f>
        <v>Nepoznata</v>
      </c>
      <c r="BA1327" s="3"/>
      <c r="BB1327" t="s">
        <v>1388</v>
      </c>
      <c r="BC1327" s="3"/>
    </row>
    <row r="1328" spans="23:55" x14ac:dyDescent="0.25">
      <c r="W1328" t="str">
        <f>VLOOKUP(I:I,ŠIFRARNIK!A:B,2,0)</f>
        <v>Nepoznata</v>
      </c>
      <c r="BA1328" s="3"/>
      <c r="BB1328" t="s">
        <v>1389</v>
      </c>
      <c r="BC1328" s="3"/>
    </row>
    <row r="1329" spans="23:55" x14ac:dyDescent="0.25">
      <c r="W1329" t="str">
        <f>VLOOKUP(I:I,ŠIFRARNIK!A:B,2,0)</f>
        <v>Nepoznata</v>
      </c>
      <c r="BA1329" s="3"/>
      <c r="BB1329" t="s">
        <v>1390</v>
      </c>
      <c r="BC1329" s="3"/>
    </row>
    <row r="1330" spans="23:55" x14ac:dyDescent="0.25">
      <c r="W1330" t="str">
        <f>VLOOKUP(I:I,ŠIFRARNIK!A:B,2,0)</f>
        <v>Nepoznata</v>
      </c>
      <c r="BA1330" s="3"/>
      <c r="BB1330" t="s">
        <v>1391</v>
      </c>
      <c r="BC1330" s="3"/>
    </row>
    <row r="1331" spans="23:55" x14ac:dyDescent="0.25">
      <c r="W1331" t="str">
        <f>VLOOKUP(I:I,ŠIFRARNIK!A:B,2,0)</f>
        <v>Nepoznata</v>
      </c>
      <c r="BA1331" s="3"/>
      <c r="BB1331" t="s">
        <v>1392</v>
      </c>
      <c r="BC1331" s="3"/>
    </row>
    <row r="1332" spans="23:55" x14ac:dyDescent="0.25">
      <c r="W1332" t="str">
        <f>VLOOKUP(I:I,ŠIFRARNIK!A:B,2,0)</f>
        <v>Nepoznata</v>
      </c>
      <c r="BA1332" s="3"/>
      <c r="BB1332" t="s">
        <v>1393</v>
      </c>
      <c r="BC1332" s="3"/>
    </row>
    <row r="1333" spans="23:55" x14ac:dyDescent="0.25">
      <c r="W1333" t="str">
        <f>VLOOKUP(I:I,ŠIFRARNIK!A:B,2,0)</f>
        <v>Nepoznata</v>
      </c>
      <c r="BA1333" s="3"/>
      <c r="BB1333" t="s">
        <v>1394</v>
      </c>
      <c r="BC1333" s="3"/>
    </row>
    <row r="1334" spans="23:55" x14ac:dyDescent="0.25">
      <c r="W1334" t="str">
        <f>VLOOKUP(I:I,ŠIFRARNIK!A:B,2,0)</f>
        <v>Nepoznata</v>
      </c>
      <c r="BA1334" s="3"/>
      <c r="BB1334" t="s">
        <v>1395</v>
      </c>
      <c r="BC1334" s="3"/>
    </row>
    <row r="1335" spans="23:55" x14ac:dyDescent="0.25">
      <c r="W1335" t="str">
        <f>VLOOKUP(I:I,ŠIFRARNIK!A:B,2,0)</f>
        <v>Nepoznata</v>
      </c>
      <c r="BA1335" s="3"/>
      <c r="BB1335" t="s">
        <v>1396</v>
      </c>
      <c r="BC1335" s="3"/>
    </row>
    <row r="1336" spans="23:55" x14ac:dyDescent="0.25">
      <c r="W1336" t="str">
        <f>VLOOKUP(I:I,ŠIFRARNIK!A:B,2,0)</f>
        <v>Nepoznata</v>
      </c>
      <c r="BA1336" s="3"/>
      <c r="BB1336" t="s">
        <v>1397</v>
      </c>
      <c r="BC1336" s="3"/>
    </row>
    <row r="1337" spans="23:55" x14ac:dyDescent="0.25">
      <c r="W1337" t="str">
        <f>VLOOKUP(I:I,ŠIFRARNIK!A:B,2,0)</f>
        <v>Nepoznata</v>
      </c>
      <c r="BA1337" s="3"/>
      <c r="BB1337" t="s">
        <v>1398</v>
      </c>
      <c r="BC1337" s="3"/>
    </row>
    <row r="1338" spans="23:55" x14ac:dyDescent="0.25">
      <c r="W1338" t="str">
        <f>VLOOKUP(I:I,ŠIFRARNIK!A:B,2,0)</f>
        <v>Nepoznata</v>
      </c>
      <c r="BA1338" s="3"/>
      <c r="BB1338" t="s">
        <v>1399</v>
      </c>
      <c r="BC1338" s="3"/>
    </row>
    <row r="1339" spans="23:55" x14ac:dyDescent="0.25">
      <c r="W1339" t="str">
        <f>VLOOKUP(I:I,ŠIFRARNIK!A:B,2,0)</f>
        <v>Nepoznata</v>
      </c>
      <c r="BA1339" s="3"/>
      <c r="BB1339" t="s">
        <v>1400</v>
      </c>
      <c r="BC1339" s="3"/>
    </row>
    <row r="1340" spans="23:55" x14ac:dyDescent="0.25">
      <c r="W1340" t="str">
        <f>VLOOKUP(I:I,ŠIFRARNIK!A:B,2,0)</f>
        <v>Nepoznata</v>
      </c>
      <c r="BA1340" s="3"/>
      <c r="BB1340" t="s">
        <v>1401</v>
      </c>
      <c r="BC1340" s="3"/>
    </row>
    <row r="1341" spans="23:55" x14ac:dyDescent="0.25">
      <c r="W1341" t="str">
        <f>VLOOKUP(I:I,ŠIFRARNIK!A:B,2,0)</f>
        <v>Nepoznata</v>
      </c>
      <c r="BA1341" s="3"/>
      <c r="BB1341" t="s">
        <v>1402</v>
      </c>
      <c r="BC1341" s="3"/>
    </row>
    <row r="1342" spans="23:55" x14ac:dyDescent="0.25">
      <c r="W1342" t="str">
        <f>VLOOKUP(I:I,ŠIFRARNIK!A:B,2,0)</f>
        <v>Nepoznata</v>
      </c>
      <c r="BA1342" s="3"/>
      <c r="BB1342" t="s">
        <v>1403</v>
      </c>
      <c r="BC1342" s="3"/>
    </row>
    <row r="1343" spans="23:55" x14ac:dyDescent="0.25">
      <c r="W1343" t="str">
        <f>VLOOKUP(I:I,ŠIFRARNIK!A:B,2,0)</f>
        <v>Nepoznata</v>
      </c>
      <c r="BA1343" s="3"/>
      <c r="BB1343" t="s">
        <v>1404</v>
      </c>
      <c r="BC1343" s="3"/>
    </row>
    <row r="1344" spans="23:55" x14ac:dyDescent="0.25">
      <c r="W1344" t="str">
        <f>VLOOKUP(I:I,ŠIFRARNIK!A:B,2,0)</f>
        <v>Nepoznata</v>
      </c>
      <c r="BA1344" s="3"/>
      <c r="BB1344" t="s">
        <v>1405</v>
      </c>
      <c r="BC1344" s="3"/>
    </row>
    <row r="1345" spans="23:55" x14ac:dyDescent="0.25">
      <c r="W1345" t="str">
        <f>VLOOKUP(I:I,ŠIFRARNIK!A:B,2,0)</f>
        <v>Nepoznata</v>
      </c>
      <c r="BA1345" s="3"/>
      <c r="BB1345" t="s">
        <v>1406</v>
      </c>
      <c r="BC1345" s="3"/>
    </row>
    <row r="1346" spans="23:55" x14ac:dyDescent="0.25">
      <c r="W1346" t="str">
        <f>VLOOKUP(I:I,ŠIFRARNIK!A:B,2,0)</f>
        <v>Nepoznata</v>
      </c>
      <c r="BA1346" s="3"/>
      <c r="BB1346" t="s">
        <v>1407</v>
      </c>
      <c r="BC1346" s="3"/>
    </row>
    <row r="1347" spans="23:55" x14ac:dyDescent="0.25">
      <c r="W1347" t="str">
        <f>VLOOKUP(I:I,ŠIFRARNIK!A:B,2,0)</f>
        <v>Nepoznata</v>
      </c>
      <c r="BA1347" s="3"/>
      <c r="BB1347" t="s">
        <v>1408</v>
      </c>
      <c r="BC1347" s="3"/>
    </row>
    <row r="1348" spans="23:55" x14ac:dyDescent="0.25">
      <c r="W1348" t="str">
        <f>VLOOKUP(I:I,ŠIFRARNIK!A:B,2,0)</f>
        <v>Nepoznata</v>
      </c>
      <c r="BA1348" s="3"/>
      <c r="BB1348" t="s">
        <v>1409</v>
      </c>
      <c r="BC1348" s="3"/>
    </row>
    <row r="1349" spans="23:55" x14ac:dyDescent="0.25">
      <c r="W1349" t="str">
        <f>VLOOKUP(I:I,ŠIFRARNIK!A:B,2,0)</f>
        <v>Nepoznata</v>
      </c>
      <c r="BA1349" s="3"/>
      <c r="BB1349" t="s">
        <v>1410</v>
      </c>
      <c r="BC1349" s="3"/>
    </row>
    <row r="1350" spans="23:55" x14ac:dyDescent="0.25">
      <c r="W1350" t="str">
        <f>VLOOKUP(I:I,ŠIFRARNIK!A:B,2,0)</f>
        <v>Nepoznata</v>
      </c>
      <c r="BA1350" s="3"/>
      <c r="BB1350" t="s">
        <v>1411</v>
      </c>
      <c r="BC1350" s="3"/>
    </row>
    <row r="1351" spans="23:55" x14ac:dyDescent="0.25">
      <c r="W1351" t="str">
        <f>VLOOKUP(I:I,ŠIFRARNIK!A:B,2,0)</f>
        <v>Nepoznata</v>
      </c>
      <c r="BA1351" s="3"/>
      <c r="BB1351" t="s">
        <v>1412</v>
      </c>
      <c r="BC1351" s="3"/>
    </row>
    <row r="1352" spans="23:55" x14ac:dyDescent="0.25">
      <c r="W1352" t="str">
        <f>VLOOKUP(I:I,ŠIFRARNIK!A:B,2,0)</f>
        <v>Nepoznata</v>
      </c>
      <c r="BA1352" s="3"/>
      <c r="BB1352" t="s">
        <v>34</v>
      </c>
      <c r="BC1352" s="3"/>
    </row>
    <row r="1353" spans="23:55" x14ac:dyDescent="0.25">
      <c r="W1353" t="str">
        <f>VLOOKUP(I:I,ŠIFRARNIK!A:B,2,0)</f>
        <v>Nepoznata</v>
      </c>
      <c r="BA1353" s="3"/>
      <c r="BB1353" t="s">
        <v>1413</v>
      </c>
      <c r="BC1353" s="3"/>
    </row>
    <row r="1354" spans="23:55" x14ac:dyDescent="0.25">
      <c r="W1354" t="str">
        <f>VLOOKUP(I:I,ŠIFRARNIK!A:B,2,0)</f>
        <v>Nepoznata</v>
      </c>
      <c r="BA1354" s="3"/>
      <c r="BB1354" t="s">
        <v>1414</v>
      </c>
      <c r="BC1354" s="3"/>
    </row>
    <row r="1355" spans="23:55" x14ac:dyDescent="0.25">
      <c r="W1355" t="str">
        <f>VLOOKUP(I:I,ŠIFRARNIK!A:B,2,0)</f>
        <v>Nepoznata</v>
      </c>
      <c r="BA1355" s="3"/>
      <c r="BB1355" t="s">
        <v>1415</v>
      </c>
      <c r="BC1355" s="3"/>
    </row>
    <row r="1356" spans="23:55" x14ac:dyDescent="0.25">
      <c r="W1356" t="str">
        <f>VLOOKUP(I:I,ŠIFRARNIK!A:B,2,0)</f>
        <v>Nepoznata</v>
      </c>
      <c r="BA1356" s="3"/>
      <c r="BB1356" t="s">
        <v>1416</v>
      </c>
      <c r="BC1356" s="3"/>
    </row>
    <row r="1357" spans="23:55" x14ac:dyDescent="0.25">
      <c r="W1357" t="str">
        <f>VLOOKUP(I:I,ŠIFRARNIK!A:B,2,0)</f>
        <v>Nepoznata</v>
      </c>
      <c r="BA1357" s="3"/>
      <c r="BB1357" t="s">
        <v>1417</v>
      </c>
      <c r="BC1357" s="3"/>
    </row>
    <row r="1358" spans="23:55" x14ac:dyDescent="0.25">
      <c r="W1358" t="str">
        <f>VLOOKUP(I:I,ŠIFRARNIK!A:B,2,0)</f>
        <v>Nepoznata</v>
      </c>
      <c r="BA1358" s="3"/>
      <c r="BB1358" t="s">
        <v>1418</v>
      </c>
      <c r="BC1358" s="3"/>
    </row>
    <row r="1359" spans="23:55" x14ac:dyDescent="0.25">
      <c r="W1359" t="str">
        <f>VLOOKUP(I:I,ŠIFRARNIK!A:B,2,0)</f>
        <v>Nepoznata</v>
      </c>
      <c r="BA1359" s="3"/>
      <c r="BB1359" t="s">
        <v>1419</v>
      </c>
      <c r="BC1359" s="3"/>
    </row>
    <row r="1360" spans="23:55" x14ac:dyDescent="0.25">
      <c r="W1360" t="str">
        <f>VLOOKUP(I:I,ŠIFRARNIK!A:B,2,0)</f>
        <v>Nepoznata</v>
      </c>
      <c r="BA1360" s="3"/>
      <c r="BB1360" t="s">
        <v>1420</v>
      </c>
      <c r="BC1360" s="3"/>
    </row>
    <row r="1361" spans="23:55" x14ac:dyDescent="0.25">
      <c r="W1361" t="str">
        <f>VLOOKUP(I:I,ŠIFRARNIK!A:B,2,0)</f>
        <v>Nepoznata</v>
      </c>
      <c r="BA1361" s="3"/>
      <c r="BB1361" t="s">
        <v>1421</v>
      </c>
      <c r="BC1361" s="3"/>
    </row>
    <row r="1362" spans="23:55" x14ac:dyDescent="0.25">
      <c r="W1362" t="str">
        <f>VLOOKUP(I:I,ŠIFRARNIK!A:B,2,0)</f>
        <v>Nepoznata</v>
      </c>
      <c r="BA1362" s="3"/>
      <c r="BB1362" t="s">
        <v>1422</v>
      </c>
      <c r="BC1362" s="3"/>
    </row>
    <row r="1363" spans="23:55" x14ac:dyDescent="0.25">
      <c r="W1363" t="str">
        <f>VLOOKUP(I:I,ŠIFRARNIK!A:B,2,0)</f>
        <v>Nepoznata</v>
      </c>
      <c r="BA1363" s="3"/>
      <c r="BB1363" t="s">
        <v>1423</v>
      </c>
      <c r="BC1363" s="3"/>
    </row>
    <row r="1364" spans="23:55" x14ac:dyDescent="0.25">
      <c r="W1364" t="str">
        <f>VLOOKUP(I:I,ŠIFRARNIK!A:B,2,0)</f>
        <v>Nepoznata</v>
      </c>
      <c r="BA1364" s="3"/>
      <c r="BB1364" t="s">
        <v>1424</v>
      </c>
      <c r="BC1364" s="3"/>
    </row>
    <row r="1365" spans="23:55" x14ac:dyDescent="0.25">
      <c r="W1365" t="str">
        <f>VLOOKUP(I:I,ŠIFRARNIK!A:B,2,0)</f>
        <v>Nepoznata</v>
      </c>
      <c r="BA1365" s="3"/>
      <c r="BB1365" t="s">
        <v>1425</v>
      </c>
      <c r="BC1365" s="3"/>
    </row>
    <row r="1366" spans="23:55" x14ac:dyDescent="0.25">
      <c r="W1366" t="str">
        <f>VLOOKUP(I:I,ŠIFRARNIK!A:B,2,0)</f>
        <v>Nepoznata</v>
      </c>
      <c r="BA1366" s="3"/>
      <c r="BB1366" t="s">
        <v>1426</v>
      </c>
      <c r="BC1366" s="3"/>
    </row>
    <row r="1367" spans="23:55" x14ac:dyDescent="0.25">
      <c r="W1367" t="str">
        <f>VLOOKUP(I:I,ŠIFRARNIK!A:B,2,0)</f>
        <v>Nepoznata</v>
      </c>
      <c r="BA1367" s="3"/>
      <c r="BB1367" t="s">
        <v>1427</v>
      </c>
      <c r="BC1367" s="3"/>
    </row>
    <row r="1368" spans="23:55" x14ac:dyDescent="0.25">
      <c r="W1368" t="str">
        <f>VLOOKUP(I:I,ŠIFRARNIK!A:B,2,0)</f>
        <v>Nepoznata</v>
      </c>
      <c r="BA1368" s="3"/>
      <c r="BB1368" t="s">
        <v>1428</v>
      </c>
      <c r="BC1368" s="3"/>
    </row>
    <row r="1369" spans="23:55" x14ac:dyDescent="0.25">
      <c r="W1369" t="str">
        <f>VLOOKUP(I:I,ŠIFRARNIK!A:B,2,0)</f>
        <v>Nepoznata</v>
      </c>
      <c r="BA1369" s="3"/>
      <c r="BB1369" t="s">
        <v>1429</v>
      </c>
      <c r="BC1369" s="3"/>
    </row>
    <row r="1370" spans="23:55" x14ac:dyDescent="0.25">
      <c r="W1370" t="str">
        <f>VLOOKUP(I:I,ŠIFRARNIK!A:B,2,0)</f>
        <v>Nepoznata</v>
      </c>
      <c r="BA1370" s="3"/>
      <c r="BB1370" t="s">
        <v>1430</v>
      </c>
      <c r="BC1370" s="3"/>
    </row>
    <row r="1371" spans="23:55" x14ac:dyDescent="0.25">
      <c r="W1371" t="str">
        <f>VLOOKUP(I:I,ŠIFRARNIK!A:B,2,0)</f>
        <v>Nepoznata</v>
      </c>
      <c r="BA1371" s="3"/>
      <c r="BB1371" t="s">
        <v>1431</v>
      </c>
      <c r="BC1371" s="3"/>
    </row>
    <row r="1372" spans="23:55" x14ac:dyDescent="0.25">
      <c r="W1372" t="str">
        <f>VLOOKUP(I:I,ŠIFRARNIK!A:B,2,0)</f>
        <v>Nepoznata</v>
      </c>
      <c r="BA1372" s="3"/>
      <c r="BB1372" t="s">
        <v>1432</v>
      </c>
      <c r="BC1372" s="3"/>
    </row>
    <row r="1373" spans="23:55" x14ac:dyDescent="0.25">
      <c r="W1373" t="str">
        <f>VLOOKUP(I:I,ŠIFRARNIK!A:B,2,0)</f>
        <v>Nepoznata</v>
      </c>
      <c r="BA1373" s="3"/>
      <c r="BB1373" t="s">
        <v>1433</v>
      </c>
      <c r="BC1373" s="3"/>
    </row>
    <row r="1374" spans="23:55" x14ac:dyDescent="0.25">
      <c r="W1374" t="str">
        <f>VLOOKUP(I:I,ŠIFRARNIK!A:B,2,0)</f>
        <v>Nepoznata</v>
      </c>
      <c r="BA1374" s="3"/>
      <c r="BB1374" t="s">
        <v>1434</v>
      </c>
      <c r="BC1374" s="3"/>
    </row>
    <row r="1375" spans="23:55" x14ac:dyDescent="0.25">
      <c r="W1375" t="str">
        <f>VLOOKUP(I:I,ŠIFRARNIK!A:B,2,0)</f>
        <v>Nepoznata</v>
      </c>
      <c r="BA1375" s="3"/>
      <c r="BB1375" t="s">
        <v>1435</v>
      </c>
      <c r="BC1375" s="3"/>
    </row>
    <row r="1376" spans="23:55" x14ac:dyDescent="0.25">
      <c r="W1376" t="str">
        <f>VLOOKUP(I:I,ŠIFRARNIK!A:B,2,0)</f>
        <v>Nepoznata</v>
      </c>
      <c r="BA1376" s="3"/>
      <c r="BB1376" t="s">
        <v>1436</v>
      </c>
      <c r="BC1376" s="3"/>
    </row>
    <row r="1377" spans="23:55" x14ac:dyDescent="0.25">
      <c r="W1377" t="str">
        <f>VLOOKUP(I:I,ŠIFRARNIK!A:B,2,0)</f>
        <v>Nepoznata</v>
      </c>
      <c r="BA1377" s="3"/>
      <c r="BB1377" t="s">
        <v>1437</v>
      </c>
      <c r="BC1377" s="3"/>
    </row>
    <row r="1378" spans="23:55" x14ac:dyDescent="0.25">
      <c r="W1378" t="str">
        <f>VLOOKUP(I:I,ŠIFRARNIK!A:B,2,0)</f>
        <v>Nepoznata</v>
      </c>
      <c r="BA1378" s="3"/>
      <c r="BB1378" t="s">
        <v>1438</v>
      </c>
      <c r="BC1378" s="3"/>
    </row>
    <row r="1379" spans="23:55" x14ac:dyDescent="0.25">
      <c r="W1379" t="str">
        <f>VLOOKUP(I:I,ŠIFRARNIK!A:B,2,0)</f>
        <v>Nepoznata</v>
      </c>
      <c r="BA1379" s="3"/>
      <c r="BB1379" t="s">
        <v>1439</v>
      </c>
      <c r="BC1379" s="3"/>
    </row>
    <row r="1380" spans="23:55" x14ac:dyDescent="0.25">
      <c r="W1380" t="str">
        <f>VLOOKUP(I:I,ŠIFRARNIK!A:B,2,0)</f>
        <v>Nepoznata</v>
      </c>
      <c r="BA1380" s="3"/>
      <c r="BB1380" t="s">
        <v>1440</v>
      </c>
      <c r="BC1380" s="3"/>
    </row>
    <row r="1381" spans="23:55" x14ac:dyDescent="0.25">
      <c r="W1381" t="str">
        <f>VLOOKUP(I:I,ŠIFRARNIK!A:B,2,0)</f>
        <v>Nepoznata</v>
      </c>
      <c r="BA1381" s="3"/>
      <c r="BB1381" t="s">
        <v>1441</v>
      </c>
      <c r="BC1381" s="3"/>
    </row>
    <row r="1382" spans="23:55" x14ac:dyDescent="0.25">
      <c r="W1382" t="str">
        <f>VLOOKUP(I:I,ŠIFRARNIK!A:B,2,0)</f>
        <v>Nepoznata</v>
      </c>
      <c r="BA1382" s="3"/>
      <c r="BB1382" t="s">
        <v>1442</v>
      </c>
      <c r="BC1382" s="3"/>
    </row>
    <row r="1383" spans="23:55" x14ac:dyDescent="0.25">
      <c r="W1383" t="str">
        <f>VLOOKUP(I:I,ŠIFRARNIK!A:B,2,0)</f>
        <v>Nepoznata</v>
      </c>
      <c r="BA1383" s="3"/>
      <c r="BB1383" t="s">
        <v>1443</v>
      </c>
      <c r="BC1383" s="3"/>
    </row>
    <row r="1384" spans="23:55" x14ac:dyDescent="0.25">
      <c r="W1384" t="str">
        <f>VLOOKUP(I:I,ŠIFRARNIK!A:B,2,0)</f>
        <v>Nepoznata</v>
      </c>
      <c r="BA1384" s="3"/>
      <c r="BB1384" t="s">
        <v>1444</v>
      </c>
      <c r="BC1384" s="3"/>
    </row>
    <row r="1385" spans="23:55" x14ac:dyDescent="0.25">
      <c r="W1385" t="str">
        <f>VLOOKUP(I:I,ŠIFRARNIK!A:B,2,0)</f>
        <v>Nepoznata</v>
      </c>
      <c r="BA1385" s="3"/>
      <c r="BB1385" t="s">
        <v>1445</v>
      </c>
      <c r="BC1385" s="3"/>
    </row>
    <row r="1386" spans="23:55" x14ac:dyDescent="0.25">
      <c r="W1386" t="str">
        <f>VLOOKUP(I:I,ŠIFRARNIK!A:B,2,0)</f>
        <v>Nepoznata</v>
      </c>
      <c r="BB1386" t="s">
        <v>1446</v>
      </c>
    </row>
    <row r="1387" spans="23:55" x14ac:dyDescent="0.25">
      <c r="W1387" t="str">
        <f>VLOOKUP(I:I,ŠIFRARNIK!A:B,2,0)</f>
        <v>Nepoznata</v>
      </c>
      <c r="BB1387" t="s">
        <v>1447</v>
      </c>
    </row>
  </sheetData>
  <sheetCalcPr fullCalcOnLoad="1"/>
  <sheetProtection selectLockedCells="1" selectUnlockedCells="1"/>
  <dataValidations count="20">
    <dataValidation type="whole" allowBlank="1" showErrorMessage="1" sqref="A8:A1386 E8:E1174 M71:M81">
      <formula1>1</formula1>
      <formula2>2000</formula2>
    </dataValidation>
    <dataValidation type="whole" allowBlank="1" showErrorMessage="1" sqref="M619:M1386 S905:S916 P905:P916 M82:M606 M8 M15:M70">
      <formula1>1</formula1>
      <formula2>5555</formula2>
    </dataValidation>
    <dataValidation type="decimal" allowBlank="1" showErrorMessage="1" sqref="Q905:Q916 T905:T916 N8:N1386">
      <formula1>0</formula1>
      <formula2>1555</formula2>
    </dataValidation>
    <dataValidation allowBlank="1" showErrorMessage="1" sqref="I576:I65536 I1:I564"/>
    <dataValidation type="list" allowBlank="1" showErrorMessage="1" sqref="F1099:F1401 F8:F217">
      <formula1>$BA$1:$BA$14</formula1>
    </dataValidation>
    <dataValidation type="list" allowBlank="1" showErrorMessage="1" sqref="D1027:D1036 D828:D1014 D1041:D1085 D350:D805 D1090:D1097 D261:D342 D218:D255">
      <formula1>$AZ$1:$AZ$22</formula1>
      <formula2>0</formula2>
    </dataValidation>
    <dataValidation type="list" allowBlank="1" showErrorMessage="1" sqref="Q850:Q860 Q1027:Q1085 Q871:Q904 Q350:Q805 Q917:Q1014 Q1090:Q1097 Q261:Q342 Q218:Q255">
      <formula1>$BC$1:$BC$9</formula1>
      <formula2>0</formula2>
    </dataValidation>
    <dataValidation type="list" allowBlank="1" showErrorMessage="1" sqref="F350:F410 F218:F255 F425:F564 F857:F1014 F1027:F1036 F586:F849 F1041:F1098 F261:F342">
      <formula1>$BA$1:$BA$12</formula1>
    </dataValidation>
    <dataValidation type="list" allowBlank="1" showErrorMessage="1" sqref="F576:F585 F411:F424">
      <formula1>$BA$1:$BA$11</formula1>
      <formula2>0</formula2>
    </dataValidation>
    <dataValidation type="list" allowBlank="1" showErrorMessage="1" sqref="F565:F575">
      <formula1>$BA$1:$BA$12</formula1>
      <formula2>0</formula2>
    </dataValidation>
    <dataValidation allowBlank="1" showErrorMessage="1" sqref="I565:I575">
      <formula1>0</formula1>
      <formula2>0</formula2>
    </dataValidation>
    <dataValidation type="list" allowBlank="1" showErrorMessage="1" sqref="D1015:D1026">
      <formula1>$AW$1:$AW$18</formula1>
      <formula2>0</formula2>
    </dataValidation>
    <dataValidation type="list" allowBlank="1" showErrorMessage="1" sqref="F1015:F1026">
      <formula1>$AX$1:$AX$12</formula1>
    </dataValidation>
    <dataValidation type="list" allowBlank="1" showErrorMessage="1" sqref="D1037:D1040">
      <formula1>$AZ$1:$AZ$9</formula1>
      <formula2>0</formula2>
    </dataValidation>
    <dataValidation type="list" allowBlank="1" showErrorMessage="1" sqref="F1037:F1040">
      <formula1>$BA$1:$BA$9</formula1>
    </dataValidation>
    <dataValidation type="list" allowBlank="1" showErrorMessage="1" sqref="F256:F260">
      <formula1>$BA$1:$BA$13</formula1>
    </dataValidation>
    <dataValidation type="list" allowBlank="1" showErrorMessage="1" sqref="Q256:Q260">
      <formula1>$BC$1:$BC$10</formula1>
      <formula2>0</formula2>
    </dataValidation>
    <dataValidation type="list" allowBlank="1" showErrorMessage="1" sqref="D256:D260 D54:D60">
      <formula1>$AZ$1:$AZ$23</formula1>
      <formula2>0</formula2>
    </dataValidation>
    <dataValidation type="list" allowBlank="1" showErrorMessage="1" sqref="Q8:Q217">
      <formula1>$BC$1:$BC$11</formula1>
      <formula2>0</formula2>
    </dataValidation>
    <dataValidation type="list" allowBlank="1" showErrorMessage="1" sqref="D61:D217 D8:D53">
      <formula1>$AZ$1:$AZ$24</formula1>
      <formula2>0</formula2>
    </dataValidation>
  </dataValidations>
  <pageMargins left="0" right="0" top="0.74803149606299213" bottom="0.74803149606299213" header="0.31496062992125984" footer="0.31496062992125984"/>
  <pageSetup paperSize="9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34"/>
  <sheetViews>
    <sheetView topLeftCell="A921" workbookViewId="0">
      <selection activeCell="B18" sqref="B18"/>
    </sheetView>
  </sheetViews>
  <sheetFormatPr defaultRowHeight="15" x14ac:dyDescent="0.25"/>
  <cols>
    <col min="2" max="2" width="70.28515625" bestFit="1" customWidth="1"/>
  </cols>
  <sheetData>
    <row r="1" spans="1:2" x14ac:dyDescent="0.25">
      <c r="A1">
        <v>4052</v>
      </c>
      <c r="B1" t="s">
        <v>1553</v>
      </c>
    </row>
    <row r="2" spans="1:2" x14ac:dyDescent="0.25">
      <c r="A2" s="12">
        <v>3126</v>
      </c>
      <c r="B2" s="12" t="s">
        <v>2</v>
      </c>
    </row>
    <row r="3" spans="1:2" x14ac:dyDescent="0.25">
      <c r="A3" s="12">
        <v>3127</v>
      </c>
      <c r="B3" s="12" t="s">
        <v>6</v>
      </c>
    </row>
    <row r="4" spans="1:2" x14ac:dyDescent="0.25">
      <c r="A4" s="12">
        <v>4027</v>
      </c>
      <c r="B4" s="12" t="s">
        <v>1452</v>
      </c>
    </row>
    <row r="5" spans="1:2" x14ac:dyDescent="0.25">
      <c r="A5" s="12">
        <v>2675</v>
      </c>
      <c r="B5" s="12" t="s">
        <v>10</v>
      </c>
    </row>
    <row r="6" spans="1:2" x14ac:dyDescent="0.25">
      <c r="A6" s="12">
        <v>1940</v>
      </c>
      <c r="B6" s="12" t="s">
        <v>1453</v>
      </c>
    </row>
    <row r="7" spans="1:2" x14ac:dyDescent="0.25">
      <c r="A7" s="12">
        <v>3070</v>
      </c>
      <c r="B7" s="12" t="s">
        <v>18</v>
      </c>
    </row>
    <row r="8" spans="1:2" x14ac:dyDescent="0.25">
      <c r="A8" s="12">
        <v>4028</v>
      </c>
      <c r="B8" s="12" t="s">
        <v>1454</v>
      </c>
    </row>
    <row r="9" spans="1:2" x14ac:dyDescent="0.25">
      <c r="A9" s="12">
        <v>799</v>
      </c>
      <c r="B9" s="12" t="s">
        <v>46</v>
      </c>
    </row>
    <row r="10" spans="1:2" x14ac:dyDescent="0.25">
      <c r="A10" s="12">
        <v>62</v>
      </c>
      <c r="B10" s="12" t="s">
        <v>50</v>
      </c>
    </row>
    <row r="11" spans="1:2" x14ac:dyDescent="0.25">
      <c r="A11" s="12">
        <v>2138</v>
      </c>
      <c r="B11" s="12" t="s">
        <v>42</v>
      </c>
    </row>
    <row r="12" spans="1:2" x14ac:dyDescent="0.25">
      <c r="A12" s="12">
        <v>365</v>
      </c>
      <c r="B12" s="12" t="s">
        <v>1455</v>
      </c>
    </row>
    <row r="13" spans="1:2" x14ac:dyDescent="0.25">
      <c r="A13" s="12">
        <v>2340</v>
      </c>
      <c r="B13" s="12" t="s">
        <v>58</v>
      </c>
    </row>
    <row r="14" spans="1:2" x14ac:dyDescent="0.25">
      <c r="A14" s="12">
        <v>2320</v>
      </c>
      <c r="B14" s="12" t="s">
        <v>62</v>
      </c>
    </row>
    <row r="15" spans="1:2" x14ac:dyDescent="0.25">
      <c r="A15" s="12">
        <v>1361</v>
      </c>
      <c r="B15" s="12" t="s">
        <v>1456</v>
      </c>
    </row>
    <row r="16" spans="1:2" x14ac:dyDescent="0.25">
      <c r="A16" s="12">
        <v>3093</v>
      </c>
      <c r="B16" s="12" t="s">
        <v>67</v>
      </c>
    </row>
    <row r="17" spans="1:2" x14ac:dyDescent="0.25">
      <c r="A17">
        <v>4060</v>
      </c>
      <c r="B17" t="s">
        <v>1568</v>
      </c>
    </row>
    <row r="18" spans="1:2" x14ac:dyDescent="0.25">
      <c r="A18" s="12">
        <v>3050</v>
      </c>
      <c r="B18" s="12" t="s">
        <v>69</v>
      </c>
    </row>
    <row r="19" spans="1:2" x14ac:dyDescent="0.25">
      <c r="A19" s="12">
        <v>2345</v>
      </c>
      <c r="B19" s="12" t="s">
        <v>71</v>
      </c>
    </row>
    <row r="20" spans="1:2" x14ac:dyDescent="0.25">
      <c r="A20" s="12">
        <v>3065</v>
      </c>
      <c r="B20" s="12" t="s">
        <v>73</v>
      </c>
    </row>
    <row r="21" spans="1:2" x14ac:dyDescent="0.25">
      <c r="A21" s="12">
        <v>653</v>
      </c>
      <c r="B21" s="12" t="s">
        <v>75</v>
      </c>
    </row>
    <row r="22" spans="1:2" x14ac:dyDescent="0.25">
      <c r="A22" s="12">
        <v>3094</v>
      </c>
      <c r="B22" s="12" t="s">
        <v>77</v>
      </c>
    </row>
    <row r="23" spans="1:2" x14ac:dyDescent="0.25">
      <c r="A23" s="12">
        <v>2339</v>
      </c>
      <c r="B23" s="12" t="s">
        <v>79</v>
      </c>
    </row>
    <row r="24" spans="1:2" x14ac:dyDescent="0.25">
      <c r="A24" s="12">
        <v>467</v>
      </c>
      <c r="B24" s="12" t="s">
        <v>83</v>
      </c>
    </row>
    <row r="25" spans="1:2" x14ac:dyDescent="0.25">
      <c r="A25" s="12">
        <v>2338</v>
      </c>
      <c r="B25" s="12" t="s">
        <v>85</v>
      </c>
    </row>
    <row r="26" spans="1:2" x14ac:dyDescent="0.25">
      <c r="A26" s="12">
        <v>166</v>
      </c>
      <c r="B26" s="12" t="s">
        <v>87</v>
      </c>
    </row>
    <row r="27" spans="1:2" x14ac:dyDescent="0.25">
      <c r="A27" s="12">
        <v>3082</v>
      </c>
      <c r="B27" s="12" t="s">
        <v>81</v>
      </c>
    </row>
    <row r="28" spans="1:2" x14ac:dyDescent="0.25">
      <c r="A28" s="12">
        <v>553</v>
      </c>
      <c r="B28" s="12" t="s">
        <v>88</v>
      </c>
    </row>
    <row r="29" spans="1:2" x14ac:dyDescent="0.25">
      <c r="A29" s="12">
        <v>966</v>
      </c>
      <c r="B29" s="12" t="s">
        <v>89</v>
      </c>
    </row>
    <row r="30" spans="1:2" x14ac:dyDescent="0.25">
      <c r="A30" s="12">
        <v>536</v>
      </c>
      <c r="B30" s="12" t="s">
        <v>90</v>
      </c>
    </row>
    <row r="31" spans="1:2" x14ac:dyDescent="0.25">
      <c r="A31" s="12">
        <v>3048</v>
      </c>
      <c r="B31" s="12" t="s">
        <v>91</v>
      </c>
    </row>
    <row r="32" spans="1:2" x14ac:dyDescent="0.25">
      <c r="A32" s="12">
        <v>3117</v>
      </c>
      <c r="B32" s="12" t="s">
        <v>92</v>
      </c>
    </row>
    <row r="33" spans="1:2" x14ac:dyDescent="0.25">
      <c r="A33" s="12">
        <v>4010</v>
      </c>
      <c r="B33" s="12" t="s">
        <v>95</v>
      </c>
    </row>
    <row r="34" spans="1:2" x14ac:dyDescent="0.25">
      <c r="A34" s="12">
        <v>2726</v>
      </c>
      <c r="B34" s="12" t="s">
        <v>96</v>
      </c>
    </row>
    <row r="35" spans="1:2" x14ac:dyDescent="0.25">
      <c r="A35" s="12">
        <v>2407</v>
      </c>
      <c r="B35" s="12" t="s">
        <v>97</v>
      </c>
    </row>
    <row r="36" spans="1:2" x14ac:dyDescent="0.25">
      <c r="A36" s="12">
        <v>4029</v>
      </c>
      <c r="B36" s="12" t="s">
        <v>1457</v>
      </c>
    </row>
    <row r="37" spans="1:2" x14ac:dyDescent="0.25">
      <c r="A37" s="12">
        <v>2539</v>
      </c>
      <c r="B37" s="12" t="s">
        <v>98</v>
      </c>
    </row>
    <row r="38" spans="1:2" x14ac:dyDescent="0.25">
      <c r="A38" s="12">
        <v>2739</v>
      </c>
      <c r="B38" s="12" t="s">
        <v>100</v>
      </c>
    </row>
    <row r="39" spans="1:2" x14ac:dyDescent="0.25">
      <c r="A39" s="12">
        <v>2584</v>
      </c>
      <c r="B39" s="12" t="s">
        <v>99</v>
      </c>
    </row>
    <row r="40" spans="1:2" x14ac:dyDescent="0.25">
      <c r="A40" s="12">
        <v>3128</v>
      </c>
      <c r="B40" s="12" t="s">
        <v>101</v>
      </c>
    </row>
    <row r="41" spans="1:2" x14ac:dyDescent="0.25">
      <c r="A41" s="12">
        <v>2432</v>
      </c>
      <c r="B41" s="12" t="s">
        <v>102</v>
      </c>
    </row>
    <row r="42" spans="1:2" x14ac:dyDescent="0.25">
      <c r="A42" s="12">
        <v>2676</v>
      </c>
      <c r="B42" s="12" t="s">
        <v>104</v>
      </c>
    </row>
    <row r="43" spans="1:2" x14ac:dyDescent="0.25">
      <c r="A43" s="12">
        <v>2693</v>
      </c>
      <c r="B43" s="12" t="s">
        <v>103</v>
      </c>
    </row>
    <row r="44" spans="1:2" x14ac:dyDescent="0.25">
      <c r="A44" s="12">
        <v>2583</v>
      </c>
      <c r="B44" s="12" t="s">
        <v>105</v>
      </c>
    </row>
    <row r="45" spans="1:2" x14ac:dyDescent="0.25">
      <c r="A45" s="12">
        <v>2440</v>
      </c>
      <c r="B45" s="12" t="s">
        <v>106</v>
      </c>
    </row>
    <row r="46" spans="1:2" x14ac:dyDescent="0.25">
      <c r="A46" s="12">
        <v>2554</v>
      </c>
      <c r="B46" s="12" t="s">
        <v>107</v>
      </c>
    </row>
    <row r="47" spans="1:2" x14ac:dyDescent="0.25">
      <c r="A47" s="12">
        <v>2600</v>
      </c>
      <c r="B47" s="12" t="s">
        <v>109</v>
      </c>
    </row>
    <row r="48" spans="1:2" x14ac:dyDescent="0.25">
      <c r="A48" s="12">
        <v>2497</v>
      </c>
      <c r="B48" s="12" t="s">
        <v>110</v>
      </c>
    </row>
    <row r="49" spans="1:2" x14ac:dyDescent="0.25">
      <c r="A49" s="12">
        <v>2661</v>
      </c>
      <c r="B49" s="12" t="s">
        <v>111</v>
      </c>
    </row>
    <row r="50" spans="1:2" x14ac:dyDescent="0.25">
      <c r="A50" s="12">
        <v>2386</v>
      </c>
      <c r="B50" s="12" t="s">
        <v>112</v>
      </c>
    </row>
    <row r="51" spans="1:2" x14ac:dyDescent="0.25">
      <c r="A51" s="12">
        <v>2356</v>
      </c>
      <c r="B51" s="12" t="s">
        <v>114</v>
      </c>
    </row>
    <row r="52" spans="1:2" x14ac:dyDescent="0.25">
      <c r="A52" s="12">
        <v>2590</v>
      </c>
      <c r="B52" s="12" t="s">
        <v>115</v>
      </c>
    </row>
    <row r="53" spans="1:2" x14ac:dyDescent="0.25">
      <c r="A53" s="12">
        <v>2571</v>
      </c>
      <c r="B53" s="12" t="s">
        <v>113</v>
      </c>
    </row>
    <row r="54" spans="1:2" x14ac:dyDescent="0.25">
      <c r="A54" s="12">
        <v>2541</v>
      </c>
      <c r="B54" s="12" t="s">
        <v>1458</v>
      </c>
    </row>
    <row r="55" spans="1:2" x14ac:dyDescent="0.25">
      <c r="A55" s="12">
        <v>4008</v>
      </c>
      <c r="B55" s="12" t="s">
        <v>108</v>
      </c>
    </row>
    <row r="56" spans="1:2" x14ac:dyDescent="0.25">
      <c r="A56" s="12">
        <v>2456</v>
      </c>
      <c r="B56" s="12" t="s">
        <v>117</v>
      </c>
    </row>
    <row r="57" spans="1:2" x14ac:dyDescent="0.25">
      <c r="A57" s="12">
        <v>2352</v>
      </c>
      <c r="B57" s="12" t="s">
        <v>118</v>
      </c>
    </row>
    <row r="58" spans="1:2" x14ac:dyDescent="0.25">
      <c r="A58" s="12">
        <v>2532</v>
      </c>
      <c r="B58" s="12" t="s">
        <v>119</v>
      </c>
    </row>
    <row r="59" spans="1:2" x14ac:dyDescent="0.25">
      <c r="A59" s="12">
        <v>2512</v>
      </c>
      <c r="B59" s="12" t="s">
        <v>120</v>
      </c>
    </row>
    <row r="60" spans="1:2" x14ac:dyDescent="0.25">
      <c r="A60" s="12">
        <v>2625</v>
      </c>
      <c r="B60" s="12" t="s">
        <v>121</v>
      </c>
    </row>
    <row r="61" spans="1:2" x14ac:dyDescent="0.25">
      <c r="A61" s="12">
        <v>2392</v>
      </c>
      <c r="B61" s="12" t="s">
        <v>122</v>
      </c>
    </row>
    <row r="62" spans="1:2" x14ac:dyDescent="0.25">
      <c r="A62" s="12">
        <v>2464</v>
      </c>
      <c r="B62" s="12" t="s">
        <v>123</v>
      </c>
    </row>
    <row r="63" spans="1:2" x14ac:dyDescent="0.25">
      <c r="A63" s="12">
        <v>2722</v>
      </c>
      <c r="B63" s="12" t="s">
        <v>124</v>
      </c>
    </row>
    <row r="64" spans="1:2" x14ac:dyDescent="0.25">
      <c r="A64" s="12">
        <v>2408</v>
      </c>
      <c r="B64" s="12" t="s">
        <v>125</v>
      </c>
    </row>
    <row r="65" spans="1:2" x14ac:dyDescent="0.25">
      <c r="A65" s="12">
        <v>2506</v>
      </c>
      <c r="B65" s="12" t="s">
        <v>126</v>
      </c>
    </row>
    <row r="66" spans="1:2" x14ac:dyDescent="0.25">
      <c r="A66" s="12">
        <v>2545</v>
      </c>
      <c r="B66" s="12" t="s">
        <v>127</v>
      </c>
    </row>
    <row r="67" spans="1:2" x14ac:dyDescent="0.25">
      <c r="A67" s="12">
        <v>2616</v>
      </c>
      <c r="B67" s="12" t="s">
        <v>128</v>
      </c>
    </row>
    <row r="68" spans="1:2" x14ac:dyDescent="0.25">
      <c r="A68" s="12">
        <v>2721</v>
      </c>
      <c r="B68" s="12" t="s">
        <v>129</v>
      </c>
    </row>
    <row r="69" spans="1:2" x14ac:dyDescent="0.25">
      <c r="A69" s="12">
        <v>2609</v>
      </c>
      <c r="B69" s="12" t="s">
        <v>130</v>
      </c>
    </row>
    <row r="70" spans="1:2" x14ac:dyDescent="0.25">
      <c r="A70" s="12">
        <v>2564</v>
      </c>
      <c r="B70" s="12" t="s">
        <v>131</v>
      </c>
    </row>
    <row r="71" spans="1:2" x14ac:dyDescent="0.25">
      <c r="A71" s="12">
        <v>2724</v>
      </c>
      <c r="B71" s="12" t="s">
        <v>132</v>
      </c>
    </row>
    <row r="72" spans="1:2" x14ac:dyDescent="0.25">
      <c r="A72" s="12">
        <v>2496</v>
      </c>
      <c r="B72" s="12" t="s">
        <v>133</v>
      </c>
    </row>
    <row r="73" spans="1:2" x14ac:dyDescent="0.25">
      <c r="A73" s="12">
        <v>2690</v>
      </c>
      <c r="B73" s="12" t="s">
        <v>1459</v>
      </c>
    </row>
    <row r="74" spans="1:2" x14ac:dyDescent="0.25">
      <c r="A74" s="12">
        <v>2542</v>
      </c>
      <c r="B74" s="12" t="s">
        <v>134</v>
      </c>
    </row>
    <row r="75" spans="1:2" x14ac:dyDescent="0.25">
      <c r="A75" s="12">
        <v>2461</v>
      </c>
      <c r="B75" s="12" t="s">
        <v>135</v>
      </c>
    </row>
    <row r="76" spans="1:2" x14ac:dyDescent="0.25">
      <c r="A76" s="12">
        <v>2353</v>
      </c>
      <c r="B76" s="12" t="s">
        <v>136</v>
      </c>
    </row>
    <row r="77" spans="1:2" x14ac:dyDescent="0.25">
      <c r="A77" s="12">
        <v>2367</v>
      </c>
      <c r="B77" s="12" t="s">
        <v>137</v>
      </c>
    </row>
    <row r="78" spans="1:2" x14ac:dyDescent="0.25">
      <c r="A78" s="12">
        <v>2575</v>
      </c>
      <c r="B78" s="12" t="s">
        <v>138</v>
      </c>
    </row>
    <row r="79" spans="1:2" x14ac:dyDescent="0.25">
      <c r="A79" s="12">
        <v>2537</v>
      </c>
      <c r="B79" s="12" t="s">
        <v>139</v>
      </c>
    </row>
    <row r="80" spans="1:2" x14ac:dyDescent="0.25">
      <c r="A80" s="12">
        <v>2403</v>
      </c>
      <c r="B80" s="12" t="s">
        <v>140</v>
      </c>
    </row>
    <row r="81" spans="1:2" x14ac:dyDescent="0.25">
      <c r="A81" s="12">
        <v>2429</v>
      </c>
      <c r="B81" s="12" t="s">
        <v>141</v>
      </c>
    </row>
    <row r="82" spans="1:2" x14ac:dyDescent="0.25">
      <c r="A82" s="12">
        <v>2439</v>
      </c>
      <c r="B82" s="12" t="s">
        <v>142</v>
      </c>
    </row>
    <row r="83" spans="1:2" x14ac:dyDescent="0.25">
      <c r="A83" s="12">
        <v>2607</v>
      </c>
      <c r="B83" s="12" t="s">
        <v>143</v>
      </c>
    </row>
    <row r="84" spans="1:2" x14ac:dyDescent="0.25">
      <c r="A84" s="12">
        <v>2421</v>
      </c>
      <c r="B84" s="12" t="s">
        <v>144</v>
      </c>
    </row>
    <row r="85" spans="1:2" x14ac:dyDescent="0.25">
      <c r="A85" s="12">
        <v>2602</v>
      </c>
      <c r="B85" s="12" t="s">
        <v>145</v>
      </c>
    </row>
    <row r="86" spans="1:2" x14ac:dyDescent="0.25">
      <c r="A86" s="12">
        <v>2677</v>
      </c>
      <c r="B86" s="12" t="s">
        <v>146</v>
      </c>
    </row>
    <row r="87" spans="1:2" x14ac:dyDescent="0.25">
      <c r="A87" s="12">
        <v>2448</v>
      </c>
      <c r="B87" s="12" t="s">
        <v>147</v>
      </c>
    </row>
    <row r="88" spans="1:2" x14ac:dyDescent="0.25">
      <c r="A88" s="12">
        <v>2422</v>
      </c>
      <c r="B88" s="12" t="s">
        <v>148</v>
      </c>
    </row>
    <row r="89" spans="1:2" x14ac:dyDescent="0.25">
      <c r="A89" s="12">
        <v>2520</v>
      </c>
      <c r="B89" s="12" t="s">
        <v>149</v>
      </c>
    </row>
    <row r="90" spans="1:2" x14ac:dyDescent="0.25">
      <c r="A90" s="12">
        <v>4047</v>
      </c>
      <c r="B90" s="12" t="s">
        <v>1539</v>
      </c>
    </row>
    <row r="91" spans="1:2" x14ac:dyDescent="0.25">
      <c r="A91">
        <v>2483</v>
      </c>
      <c r="B91" t="s">
        <v>150</v>
      </c>
    </row>
    <row r="92" spans="1:2" x14ac:dyDescent="0.25">
      <c r="A92" s="12">
        <v>2776</v>
      </c>
      <c r="B92" s="12" t="s">
        <v>151</v>
      </c>
    </row>
    <row r="93" spans="1:2" x14ac:dyDescent="0.25">
      <c r="A93" s="12">
        <v>2652</v>
      </c>
      <c r="B93" s="12" t="s">
        <v>152</v>
      </c>
    </row>
    <row r="94" spans="1:2" x14ac:dyDescent="0.25">
      <c r="A94" s="12">
        <v>2425</v>
      </c>
      <c r="B94" s="12" t="s">
        <v>153</v>
      </c>
    </row>
    <row r="95" spans="1:2" x14ac:dyDescent="0.25">
      <c r="A95" s="12">
        <v>4014</v>
      </c>
      <c r="B95" s="12" t="s">
        <v>154</v>
      </c>
    </row>
    <row r="96" spans="1:2" x14ac:dyDescent="0.25">
      <c r="A96" s="12">
        <v>2522</v>
      </c>
      <c r="B96" s="12" t="s">
        <v>155</v>
      </c>
    </row>
    <row r="97" spans="1:2" x14ac:dyDescent="0.25">
      <c r="A97" s="12">
        <v>2390</v>
      </c>
      <c r="B97" s="12" t="s">
        <v>156</v>
      </c>
    </row>
    <row r="98" spans="1:2" x14ac:dyDescent="0.25">
      <c r="A98" s="12">
        <v>2709</v>
      </c>
      <c r="B98" s="12" t="s">
        <v>157</v>
      </c>
    </row>
    <row r="99" spans="1:2" x14ac:dyDescent="0.25">
      <c r="A99" s="12">
        <v>4022</v>
      </c>
      <c r="B99" s="12" t="s">
        <v>1460</v>
      </c>
    </row>
    <row r="100" spans="1:2" x14ac:dyDescent="0.25">
      <c r="A100" s="12">
        <v>2509</v>
      </c>
      <c r="B100" s="12" t="s">
        <v>158</v>
      </c>
    </row>
    <row r="101" spans="1:2" x14ac:dyDescent="0.25">
      <c r="A101" s="12">
        <v>2582</v>
      </c>
      <c r="B101" s="12" t="s">
        <v>159</v>
      </c>
    </row>
    <row r="102" spans="1:2" x14ac:dyDescent="0.25">
      <c r="A102" s="12">
        <v>2686</v>
      </c>
      <c r="B102" s="12" t="s">
        <v>160</v>
      </c>
    </row>
    <row r="103" spans="1:2" x14ac:dyDescent="0.25">
      <c r="A103" s="12">
        <v>2504</v>
      </c>
      <c r="B103" s="12" t="s">
        <v>161</v>
      </c>
    </row>
    <row r="104" spans="1:2" x14ac:dyDescent="0.25">
      <c r="A104" s="12">
        <v>2489</v>
      </c>
      <c r="B104" s="12" t="s">
        <v>162</v>
      </c>
    </row>
    <row r="105" spans="1:2" x14ac:dyDescent="0.25">
      <c r="A105" s="12">
        <v>2657</v>
      </c>
      <c r="B105" s="12" t="s">
        <v>163</v>
      </c>
    </row>
    <row r="106" spans="1:2" x14ac:dyDescent="0.25">
      <c r="A106" s="12">
        <v>4012</v>
      </c>
      <c r="B106" s="12" t="s">
        <v>164</v>
      </c>
    </row>
    <row r="107" spans="1:2" x14ac:dyDescent="0.25">
      <c r="A107" s="12">
        <v>2381</v>
      </c>
      <c r="B107" s="12" t="s">
        <v>165</v>
      </c>
    </row>
    <row r="108" spans="1:2" x14ac:dyDescent="0.25">
      <c r="A108" s="12">
        <v>2703</v>
      </c>
      <c r="B108" s="12" t="s">
        <v>166</v>
      </c>
    </row>
    <row r="109" spans="1:2" x14ac:dyDescent="0.25">
      <c r="A109" s="12">
        <v>2357</v>
      </c>
      <c r="B109" s="12" t="s">
        <v>167</v>
      </c>
    </row>
    <row r="110" spans="1:2" x14ac:dyDescent="0.25">
      <c r="A110" s="12">
        <v>2521</v>
      </c>
      <c r="B110" s="12" t="s">
        <v>168</v>
      </c>
    </row>
    <row r="111" spans="1:2" x14ac:dyDescent="0.25">
      <c r="A111" s="12">
        <v>2589</v>
      </c>
      <c r="B111" s="12" t="s">
        <v>169</v>
      </c>
    </row>
    <row r="112" spans="1:2" x14ac:dyDescent="0.25">
      <c r="A112" s="12">
        <v>2595</v>
      </c>
      <c r="B112" s="12" t="s">
        <v>170</v>
      </c>
    </row>
    <row r="113" spans="1:2" x14ac:dyDescent="0.25">
      <c r="A113" s="12">
        <v>2642</v>
      </c>
      <c r="B113" s="12" t="s">
        <v>1461</v>
      </c>
    </row>
    <row r="114" spans="1:2" x14ac:dyDescent="0.25">
      <c r="A114" s="12">
        <v>4021</v>
      </c>
      <c r="B114" s="12" t="s">
        <v>1462</v>
      </c>
    </row>
    <row r="115" spans="1:2" x14ac:dyDescent="0.25">
      <c r="A115" s="12">
        <v>552</v>
      </c>
      <c r="B115" s="12" t="s">
        <v>172</v>
      </c>
    </row>
    <row r="116" spans="1:2" x14ac:dyDescent="0.25">
      <c r="A116" s="12">
        <v>2337</v>
      </c>
      <c r="B116" s="12" t="s">
        <v>173</v>
      </c>
    </row>
    <row r="117" spans="1:2" x14ac:dyDescent="0.25">
      <c r="A117" s="12">
        <v>1252</v>
      </c>
      <c r="B117" s="12" t="s">
        <v>174</v>
      </c>
    </row>
    <row r="118" spans="1:2" x14ac:dyDescent="0.25">
      <c r="A118" s="12">
        <v>3139</v>
      </c>
      <c r="B118" s="12" t="s">
        <v>175</v>
      </c>
    </row>
    <row r="119" spans="1:2" x14ac:dyDescent="0.25">
      <c r="A119" s="12">
        <v>652</v>
      </c>
      <c r="B119" s="12" t="s">
        <v>176</v>
      </c>
    </row>
    <row r="120" spans="1:2" x14ac:dyDescent="0.25">
      <c r="A120" s="12">
        <v>1685</v>
      </c>
      <c r="B120" s="12" t="s">
        <v>177</v>
      </c>
    </row>
    <row r="121" spans="1:2" x14ac:dyDescent="0.25">
      <c r="A121" s="12">
        <v>31</v>
      </c>
      <c r="B121" s="12" t="s">
        <v>178</v>
      </c>
    </row>
    <row r="122" spans="1:2" x14ac:dyDescent="0.25">
      <c r="A122" s="12">
        <v>2851</v>
      </c>
      <c r="B122" s="12" t="s">
        <v>179</v>
      </c>
    </row>
    <row r="123" spans="1:2" x14ac:dyDescent="0.25">
      <c r="A123" s="12">
        <v>298</v>
      </c>
      <c r="B123" s="12" t="s">
        <v>180</v>
      </c>
    </row>
    <row r="124" spans="1:2" x14ac:dyDescent="0.25">
      <c r="A124" s="12">
        <v>1384</v>
      </c>
      <c r="B124" s="12" t="s">
        <v>181</v>
      </c>
    </row>
    <row r="125" spans="1:2" x14ac:dyDescent="0.25">
      <c r="A125" s="12">
        <v>1555</v>
      </c>
      <c r="B125" s="12" t="s">
        <v>182</v>
      </c>
    </row>
    <row r="126" spans="1:2" x14ac:dyDescent="0.25">
      <c r="A126" s="12">
        <v>803</v>
      </c>
      <c r="B126" s="12" t="s">
        <v>183</v>
      </c>
    </row>
    <row r="127" spans="1:2" x14ac:dyDescent="0.25">
      <c r="A127" s="12">
        <v>1981</v>
      </c>
      <c r="B127" s="12" t="s">
        <v>184</v>
      </c>
    </row>
    <row r="128" spans="1:2" x14ac:dyDescent="0.25">
      <c r="A128" s="12">
        <v>965</v>
      </c>
      <c r="B128" s="12" t="s">
        <v>185</v>
      </c>
    </row>
    <row r="129" spans="1:2" x14ac:dyDescent="0.25">
      <c r="A129" s="12">
        <v>4026</v>
      </c>
      <c r="B129" s="12" t="s">
        <v>1463</v>
      </c>
    </row>
    <row r="130" spans="1:2" x14ac:dyDescent="0.25">
      <c r="A130" s="12">
        <v>1779</v>
      </c>
      <c r="B130" s="12" t="s">
        <v>186</v>
      </c>
    </row>
    <row r="131" spans="1:2" x14ac:dyDescent="0.25">
      <c r="A131" s="12">
        <v>2588</v>
      </c>
      <c r="B131" s="12" t="s">
        <v>187</v>
      </c>
    </row>
    <row r="132" spans="1:2" x14ac:dyDescent="0.25">
      <c r="A132" s="12">
        <v>366</v>
      </c>
      <c r="B132" s="12" t="s">
        <v>188</v>
      </c>
    </row>
    <row r="133" spans="1:2" x14ac:dyDescent="0.25">
      <c r="A133" s="12">
        <v>1691</v>
      </c>
      <c r="B133" s="12" t="s">
        <v>189</v>
      </c>
    </row>
    <row r="134" spans="1:2" x14ac:dyDescent="0.25">
      <c r="A134" s="12">
        <v>2332</v>
      </c>
      <c r="B134" s="12" t="s">
        <v>190</v>
      </c>
    </row>
    <row r="135" spans="1:2" x14ac:dyDescent="0.25">
      <c r="A135" s="12">
        <v>1035</v>
      </c>
      <c r="B135" s="12" t="s">
        <v>191</v>
      </c>
    </row>
    <row r="136" spans="1:2" x14ac:dyDescent="0.25">
      <c r="A136" s="12">
        <v>2846</v>
      </c>
      <c r="B136" s="12" t="s">
        <v>192</v>
      </c>
    </row>
    <row r="137" spans="1:2" x14ac:dyDescent="0.25">
      <c r="A137" s="12">
        <v>1122</v>
      </c>
      <c r="B137" s="12" t="s">
        <v>193</v>
      </c>
    </row>
    <row r="138" spans="1:2" x14ac:dyDescent="0.25">
      <c r="A138" s="12">
        <v>3137</v>
      </c>
      <c r="B138" s="12" t="s">
        <v>194</v>
      </c>
    </row>
    <row r="139" spans="1:2" x14ac:dyDescent="0.25">
      <c r="A139" s="12">
        <v>264</v>
      </c>
      <c r="B139" s="12" t="s">
        <v>195</v>
      </c>
    </row>
    <row r="140" spans="1:2" x14ac:dyDescent="0.25">
      <c r="A140" s="12">
        <v>469</v>
      </c>
      <c r="B140" s="12" t="s">
        <v>196</v>
      </c>
    </row>
    <row r="141" spans="1:2" x14ac:dyDescent="0.25">
      <c r="A141" s="12">
        <v>4020</v>
      </c>
      <c r="B141" s="12" t="s">
        <v>1464</v>
      </c>
    </row>
    <row r="142" spans="1:2" x14ac:dyDescent="0.25">
      <c r="A142" s="12">
        <v>631</v>
      </c>
      <c r="B142" s="12" t="s">
        <v>197</v>
      </c>
    </row>
    <row r="143" spans="1:2" x14ac:dyDescent="0.25">
      <c r="A143" s="12">
        <v>2336</v>
      </c>
      <c r="B143" s="12" t="s">
        <v>198</v>
      </c>
    </row>
    <row r="144" spans="1:2" x14ac:dyDescent="0.25">
      <c r="A144" s="12">
        <v>2331</v>
      </c>
      <c r="B144" s="12" t="s">
        <v>199</v>
      </c>
    </row>
    <row r="145" spans="1:2" x14ac:dyDescent="0.25">
      <c r="A145" s="12">
        <v>2333</v>
      </c>
      <c r="B145" s="12" t="s">
        <v>1465</v>
      </c>
    </row>
    <row r="146" spans="1:2" x14ac:dyDescent="0.25">
      <c r="A146" s="12">
        <v>2701</v>
      </c>
      <c r="B146" s="12" t="s">
        <v>201</v>
      </c>
    </row>
    <row r="147" spans="1:2" x14ac:dyDescent="0.25">
      <c r="A147" s="12">
        <v>2410</v>
      </c>
      <c r="B147" s="12" t="s">
        <v>203</v>
      </c>
    </row>
    <row r="148" spans="1:2" x14ac:dyDescent="0.25">
      <c r="A148" s="12">
        <v>2694</v>
      </c>
      <c r="B148" s="12" t="s">
        <v>202</v>
      </c>
    </row>
    <row r="149" spans="1:2" x14ac:dyDescent="0.25">
      <c r="A149" s="12">
        <v>2649</v>
      </c>
      <c r="B149" s="12" t="s">
        <v>204</v>
      </c>
    </row>
    <row r="150" spans="1:2" x14ac:dyDescent="0.25">
      <c r="A150" s="12">
        <v>2723</v>
      </c>
      <c r="B150" s="12" t="s">
        <v>207</v>
      </c>
    </row>
    <row r="151" spans="1:2" x14ac:dyDescent="0.25">
      <c r="A151" s="12">
        <v>2691</v>
      </c>
      <c r="B151" s="12" t="s">
        <v>205</v>
      </c>
    </row>
    <row r="152" spans="1:2" x14ac:dyDescent="0.25">
      <c r="A152" s="12">
        <v>2465</v>
      </c>
      <c r="B152" s="12" t="s">
        <v>206</v>
      </c>
    </row>
    <row r="153" spans="1:2" x14ac:dyDescent="0.25">
      <c r="A153" s="12">
        <v>2413</v>
      </c>
      <c r="B153" s="12" t="s">
        <v>208</v>
      </c>
    </row>
    <row r="154" spans="1:2" x14ac:dyDescent="0.25">
      <c r="A154" s="12">
        <v>2617</v>
      </c>
      <c r="B154" s="12" t="s">
        <v>1466</v>
      </c>
    </row>
    <row r="155" spans="1:2" x14ac:dyDescent="0.25">
      <c r="A155" s="12">
        <v>2552</v>
      </c>
      <c r="B155" s="12" t="s">
        <v>1467</v>
      </c>
    </row>
    <row r="156" spans="1:2" x14ac:dyDescent="0.25">
      <c r="A156" s="12">
        <v>2735</v>
      </c>
      <c r="B156" s="12" t="s">
        <v>1566</v>
      </c>
    </row>
    <row r="157" spans="1:2" x14ac:dyDescent="0.25">
      <c r="A157" s="12">
        <v>2459</v>
      </c>
      <c r="B157" s="12" t="s">
        <v>211</v>
      </c>
    </row>
    <row r="158" spans="1:2" x14ac:dyDescent="0.25">
      <c r="A158" s="12">
        <v>2533</v>
      </c>
      <c r="B158" s="12" t="s">
        <v>1468</v>
      </c>
    </row>
    <row r="159" spans="1:2" x14ac:dyDescent="0.25">
      <c r="A159" s="12">
        <v>2450</v>
      </c>
      <c r="B159" s="12" t="s">
        <v>1469</v>
      </c>
    </row>
    <row r="160" spans="1:2" x14ac:dyDescent="0.25">
      <c r="A160" s="12">
        <v>2771</v>
      </c>
      <c r="B160" s="12" t="s">
        <v>215</v>
      </c>
    </row>
    <row r="161" spans="1:2" x14ac:dyDescent="0.25">
      <c r="A161" s="12">
        <v>2547</v>
      </c>
      <c r="B161" s="12" t="s">
        <v>216</v>
      </c>
    </row>
    <row r="162" spans="1:2" x14ac:dyDescent="0.25">
      <c r="A162" s="12">
        <v>2619</v>
      </c>
      <c r="B162" s="12" t="s">
        <v>217</v>
      </c>
    </row>
    <row r="163" spans="1:2" x14ac:dyDescent="0.25">
      <c r="A163" s="12">
        <v>2696</v>
      </c>
      <c r="B163" s="12" t="s">
        <v>218</v>
      </c>
    </row>
    <row r="164" spans="1:2" x14ac:dyDescent="0.25">
      <c r="A164" s="12">
        <v>614</v>
      </c>
      <c r="B164" s="12" t="s">
        <v>219</v>
      </c>
    </row>
    <row r="165" spans="1:2" x14ac:dyDescent="0.25">
      <c r="A165" s="12">
        <v>2295</v>
      </c>
      <c r="B165" s="12" t="s">
        <v>221</v>
      </c>
    </row>
    <row r="166" spans="1:2" x14ac:dyDescent="0.25">
      <c r="A166" s="12">
        <v>265</v>
      </c>
      <c r="B166" s="12" t="s">
        <v>222</v>
      </c>
    </row>
    <row r="167" spans="1:2" x14ac:dyDescent="0.25">
      <c r="A167" s="12">
        <v>461</v>
      </c>
      <c r="B167" s="12" t="s">
        <v>223</v>
      </c>
    </row>
    <row r="168" spans="1:2" x14ac:dyDescent="0.25">
      <c r="A168" s="12">
        <v>63</v>
      </c>
      <c r="B168" s="12" t="s">
        <v>224</v>
      </c>
    </row>
    <row r="169" spans="1:2" x14ac:dyDescent="0.25">
      <c r="A169" s="12">
        <v>2132</v>
      </c>
      <c r="B169" s="12" t="s">
        <v>220</v>
      </c>
    </row>
    <row r="170" spans="1:2" x14ac:dyDescent="0.25">
      <c r="A170" s="12">
        <v>2720</v>
      </c>
      <c r="B170" s="12" t="s">
        <v>225</v>
      </c>
    </row>
    <row r="171" spans="1:2" x14ac:dyDescent="0.25">
      <c r="A171" s="12">
        <v>2548</v>
      </c>
      <c r="B171" s="12" t="s">
        <v>226</v>
      </c>
    </row>
    <row r="172" spans="1:2" x14ac:dyDescent="0.25">
      <c r="A172" s="12">
        <v>2620</v>
      </c>
      <c r="B172" s="12" t="s">
        <v>227</v>
      </c>
    </row>
    <row r="173" spans="1:2" x14ac:dyDescent="0.25">
      <c r="A173" s="12">
        <v>2697</v>
      </c>
      <c r="B173" s="12" t="s">
        <v>228</v>
      </c>
    </row>
    <row r="174" spans="1:2" x14ac:dyDescent="0.25">
      <c r="A174" s="12">
        <v>621</v>
      </c>
      <c r="B174" s="12" t="s">
        <v>229</v>
      </c>
    </row>
    <row r="175" spans="1:2" x14ac:dyDescent="0.25">
      <c r="A175" s="12">
        <v>462</v>
      </c>
      <c r="B175" s="12" t="s">
        <v>231</v>
      </c>
    </row>
    <row r="176" spans="1:2" x14ac:dyDescent="0.25">
      <c r="A176" s="12">
        <v>70</v>
      </c>
      <c r="B176" s="12" t="s">
        <v>232</v>
      </c>
    </row>
    <row r="177" spans="1:2" x14ac:dyDescent="0.25">
      <c r="A177" s="12">
        <v>2135</v>
      </c>
      <c r="B177" s="12" t="s">
        <v>230</v>
      </c>
    </row>
    <row r="178" spans="1:2" x14ac:dyDescent="0.25">
      <c r="A178" s="12">
        <v>2549</v>
      </c>
      <c r="B178" s="12" t="s">
        <v>233</v>
      </c>
    </row>
    <row r="179" spans="1:2" x14ac:dyDescent="0.25">
      <c r="A179" s="12">
        <v>2621</v>
      </c>
      <c r="B179" s="12" t="s">
        <v>234</v>
      </c>
    </row>
    <row r="180" spans="1:2" x14ac:dyDescent="0.25">
      <c r="A180" s="12">
        <v>2698</v>
      </c>
      <c r="B180" s="12" t="s">
        <v>235</v>
      </c>
    </row>
    <row r="181" spans="1:2" x14ac:dyDescent="0.25">
      <c r="A181" s="12">
        <v>623</v>
      </c>
      <c r="B181" s="12" t="s">
        <v>236</v>
      </c>
    </row>
    <row r="182" spans="1:2" x14ac:dyDescent="0.25">
      <c r="A182" s="12">
        <v>463</v>
      </c>
      <c r="B182" s="12" t="s">
        <v>238</v>
      </c>
    </row>
    <row r="183" spans="1:2" x14ac:dyDescent="0.25">
      <c r="A183" s="12">
        <v>2136</v>
      </c>
      <c r="B183" s="12" t="s">
        <v>237</v>
      </c>
    </row>
    <row r="184" spans="1:2" x14ac:dyDescent="0.25">
      <c r="A184" s="12">
        <v>2742</v>
      </c>
      <c r="B184" s="12" t="s">
        <v>239</v>
      </c>
    </row>
    <row r="185" spans="1:2" x14ac:dyDescent="0.25">
      <c r="A185" s="12">
        <v>2630</v>
      </c>
      <c r="B185" s="12" t="s">
        <v>240</v>
      </c>
    </row>
    <row r="186" spans="1:2" x14ac:dyDescent="0.25">
      <c r="A186" s="12">
        <v>2505</v>
      </c>
      <c r="B186" s="12" t="s">
        <v>1470</v>
      </c>
    </row>
    <row r="187" spans="1:2" x14ac:dyDescent="0.25">
      <c r="A187" s="12">
        <v>2658</v>
      </c>
      <c r="B187" s="12" t="s">
        <v>1471</v>
      </c>
    </row>
    <row r="188" spans="1:2" x14ac:dyDescent="0.25">
      <c r="A188" s="12">
        <v>2382</v>
      </c>
      <c r="B188" s="12" t="s">
        <v>243</v>
      </c>
    </row>
    <row r="189" spans="1:2" x14ac:dyDescent="0.25">
      <c r="A189" s="12">
        <v>2964</v>
      </c>
      <c r="B189" s="12" t="s">
        <v>244</v>
      </c>
    </row>
    <row r="190" spans="1:2" x14ac:dyDescent="0.25">
      <c r="A190" s="12">
        <v>2510</v>
      </c>
      <c r="B190" s="12" t="s">
        <v>245</v>
      </c>
    </row>
    <row r="191" spans="1:2" x14ac:dyDescent="0.25">
      <c r="A191" s="12">
        <v>2491</v>
      </c>
      <c r="B191" s="12" t="s">
        <v>247</v>
      </c>
    </row>
    <row r="192" spans="1:2" x14ac:dyDescent="0.25">
      <c r="A192" s="12">
        <v>2577</v>
      </c>
      <c r="B192" s="12" t="s">
        <v>246</v>
      </c>
    </row>
    <row r="193" spans="1:2" x14ac:dyDescent="0.25">
      <c r="A193" s="12">
        <v>2780</v>
      </c>
      <c r="B193" s="12" t="s">
        <v>1472</v>
      </c>
    </row>
    <row r="194" spans="1:2" x14ac:dyDescent="0.25">
      <c r="A194" s="12">
        <v>2563</v>
      </c>
      <c r="B194" s="12" t="s">
        <v>249</v>
      </c>
    </row>
    <row r="195" spans="1:2" x14ac:dyDescent="0.25">
      <c r="A195" s="12">
        <v>2699</v>
      </c>
      <c r="B195" s="12" t="s">
        <v>250</v>
      </c>
    </row>
    <row r="196" spans="1:2" x14ac:dyDescent="0.25">
      <c r="A196" s="12">
        <v>2622</v>
      </c>
      <c r="B196" s="12" t="s">
        <v>251</v>
      </c>
    </row>
    <row r="197" spans="1:2" x14ac:dyDescent="0.25">
      <c r="A197" s="12">
        <v>628</v>
      </c>
      <c r="B197" s="12" t="s">
        <v>252</v>
      </c>
    </row>
    <row r="198" spans="1:2" x14ac:dyDescent="0.25">
      <c r="A198" s="12">
        <v>464</v>
      </c>
      <c r="B198" s="12" t="s">
        <v>253</v>
      </c>
    </row>
    <row r="199" spans="1:2" x14ac:dyDescent="0.25">
      <c r="A199" s="12">
        <v>2704</v>
      </c>
      <c r="B199" s="12" t="s">
        <v>254</v>
      </c>
    </row>
    <row r="200" spans="1:2" x14ac:dyDescent="0.25">
      <c r="A200" s="12">
        <v>4030</v>
      </c>
      <c r="B200" s="12" t="s">
        <v>1473</v>
      </c>
    </row>
    <row r="201" spans="1:2" x14ac:dyDescent="0.25">
      <c r="A201" s="12">
        <v>2911</v>
      </c>
      <c r="B201" s="12" t="s">
        <v>255</v>
      </c>
    </row>
    <row r="202" spans="1:2" x14ac:dyDescent="0.25">
      <c r="A202" s="12">
        <v>2912</v>
      </c>
      <c r="B202" s="12" t="s">
        <v>256</v>
      </c>
    </row>
    <row r="203" spans="1:2" x14ac:dyDescent="0.25">
      <c r="A203" s="12">
        <v>4051</v>
      </c>
      <c r="B203" s="12" t="s">
        <v>1552</v>
      </c>
    </row>
    <row r="204" spans="1:2" x14ac:dyDescent="0.25">
      <c r="A204" s="12">
        <v>3076</v>
      </c>
      <c r="B204" s="12" t="s">
        <v>1474</v>
      </c>
    </row>
    <row r="205" spans="1:2" x14ac:dyDescent="0.25">
      <c r="A205" s="12">
        <v>2918</v>
      </c>
      <c r="B205" s="12" t="s">
        <v>257</v>
      </c>
    </row>
    <row r="206" spans="1:2" x14ac:dyDescent="0.25">
      <c r="A206" s="12">
        <v>4044</v>
      </c>
      <c r="B206" s="12" t="s">
        <v>1545</v>
      </c>
    </row>
    <row r="207" spans="1:2" x14ac:dyDescent="0.25">
      <c r="A207" s="12">
        <v>4025</v>
      </c>
      <c r="B207" s="12" t="s">
        <v>1475</v>
      </c>
    </row>
    <row r="208" spans="1:2" x14ac:dyDescent="0.25">
      <c r="A208" s="12">
        <v>2712</v>
      </c>
      <c r="B208" s="12" t="s">
        <v>259</v>
      </c>
    </row>
    <row r="209" spans="1:2" x14ac:dyDescent="0.25">
      <c r="A209" s="12">
        <v>2514</v>
      </c>
      <c r="B209" s="12" t="s">
        <v>1476</v>
      </c>
    </row>
    <row r="210" spans="1:2" x14ac:dyDescent="0.25">
      <c r="A210" s="12">
        <v>2523</v>
      </c>
      <c r="B210" s="12" t="s">
        <v>1477</v>
      </c>
    </row>
    <row r="211" spans="1:2" x14ac:dyDescent="0.25">
      <c r="A211" s="12">
        <v>2645</v>
      </c>
      <c r="B211" s="12" t="s">
        <v>262</v>
      </c>
    </row>
    <row r="212" spans="1:2" x14ac:dyDescent="0.25">
      <c r="A212" s="12">
        <v>2431</v>
      </c>
      <c r="B212" s="12" t="s">
        <v>263</v>
      </c>
    </row>
    <row r="213" spans="1:2" x14ac:dyDescent="0.25">
      <c r="A213" s="12">
        <v>2626</v>
      </c>
      <c r="B213" s="12" t="s">
        <v>264</v>
      </c>
    </row>
    <row r="214" spans="1:2" x14ac:dyDescent="0.25">
      <c r="A214" s="12">
        <v>2778</v>
      </c>
      <c r="B214" s="12" t="s">
        <v>265</v>
      </c>
    </row>
    <row r="215" spans="1:2" x14ac:dyDescent="0.25">
      <c r="A215" s="12">
        <v>2573</v>
      </c>
      <c r="B215" s="12" t="s">
        <v>266</v>
      </c>
    </row>
    <row r="216" spans="1:2" x14ac:dyDescent="0.25">
      <c r="A216" s="12">
        <v>2430</v>
      </c>
      <c r="B216" s="12" t="s">
        <v>267</v>
      </c>
    </row>
    <row r="217" spans="1:2" x14ac:dyDescent="0.25">
      <c r="A217" s="12">
        <v>2678</v>
      </c>
      <c r="B217" s="12" t="s">
        <v>268</v>
      </c>
    </row>
    <row r="218" spans="1:2" x14ac:dyDescent="0.25">
      <c r="A218" s="12">
        <v>2394</v>
      </c>
      <c r="B218" s="12" t="s">
        <v>269</v>
      </c>
    </row>
    <row r="219" spans="1:2" x14ac:dyDescent="0.25">
      <c r="A219" s="12">
        <v>2550</v>
      </c>
      <c r="B219" s="12" t="s">
        <v>270</v>
      </c>
    </row>
    <row r="220" spans="1:2" x14ac:dyDescent="0.25">
      <c r="A220" s="12">
        <v>2662</v>
      </c>
      <c r="B220" s="12" t="s">
        <v>271</v>
      </c>
    </row>
    <row r="221" spans="1:2" x14ac:dyDescent="0.25">
      <c r="A221" s="12">
        <v>2409</v>
      </c>
      <c r="B221" s="12" t="s">
        <v>272</v>
      </c>
    </row>
    <row r="222" spans="1:2" x14ac:dyDescent="0.25">
      <c r="A222" s="12">
        <v>2525</v>
      </c>
      <c r="B222" s="12" t="s">
        <v>273</v>
      </c>
    </row>
    <row r="223" spans="1:2" x14ac:dyDescent="0.25">
      <c r="A223" s="12">
        <v>2466</v>
      </c>
      <c r="B223" s="12" t="s">
        <v>274</v>
      </c>
    </row>
    <row r="224" spans="1:2" x14ac:dyDescent="0.25">
      <c r="A224" s="12">
        <v>4024</v>
      </c>
      <c r="B224" s="12" t="s">
        <v>1478</v>
      </c>
    </row>
    <row r="225" spans="1:2" x14ac:dyDescent="0.25">
      <c r="A225" s="12">
        <v>2397</v>
      </c>
      <c r="B225" s="12" t="s">
        <v>275</v>
      </c>
    </row>
    <row r="226" spans="1:2" x14ac:dyDescent="0.25">
      <c r="A226" s="12">
        <v>2624</v>
      </c>
      <c r="B226" s="12" t="s">
        <v>1479</v>
      </c>
    </row>
    <row r="227" spans="1:2" x14ac:dyDescent="0.25">
      <c r="A227" s="12">
        <v>2736</v>
      </c>
      <c r="B227" s="12" t="s">
        <v>277</v>
      </c>
    </row>
    <row r="228" spans="1:2" x14ac:dyDescent="0.25">
      <c r="A228" s="12">
        <v>4023</v>
      </c>
      <c r="B228" s="12" t="s">
        <v>1480</v>
      </c>
    </row>
    <row r="229" spans="1:2" x14ac:dyDescent="0.25">
      <c r="A229" s="12">
        <v>0</v>
      </c>
      <c r="B229" s="12" t="s">
        <v>1481</v>
      </c>
    </row>
    <row r="230" spans="1:2" x14ac:dyDescent="0.25">
      <c r="A230" s="12">
        <v>2629</v>
      </c>
      <c r="B230" s="12" t="s">
        <v>278</v>
      </c>
    </row>
    <row r="231" spans="1:2" x14ac:dyDescent="0.25">
      <c r="A231" s="12">
        <v>2743</v>
      </c>
      <c r="B231" s="12" t="s">
        <v>279</v>
      </c>
    </row>
    <row r="232" spans="1:2" x14ac:dyDescent="0.25">
      <c r="A232" s="12">
        <v>2401</v>
      </c>
      <c r="B232" s="12" t="s">
        <v>280</v>
      </c>
    </row>
    <row r="233" spans="1:2" x14ac:dyDescent="0.25">
      <c r="A233" s="12">
        <v>2434</v>
      </c>
      <c r="B233" s="12" t="s">
        <v>281</v>
      </c>
    </row>
    <row r="234" spans="1:2" x14ac:dyDescent="0.25">
      <c r="A234" s="12">
        <v>2674</v>
      </c>
      <c r="B234" s="12" t="s">
        <v>282</v>
      </c>
    </row>
    <row r="235" spans="1:2" x14ac:dyDescent="0.25">
      <c r="A235" s="12">
        <v>2423</v>
      </c>
      <c r="B235" s="12" t="s">
        <v>283</v>
      </c>
    </row>
    <row r="236" spans="1:2" x14ac:dyDescent="0.25">
      <c r="A236" s="12">
        <v>2449</v>
      </c>
      <c r="B236" s="12" t="s">
        <v>284</v>
      </c>
    </row>
    <row r="237" spans="1:2" x14ac:dyDescent="0.25">
      <c r="A237" s="12">
        <v>2556</v>
      </c>
      <c r="B237" s="12" t="s">
        <v>285</v>
      </c>
    </row>
    <row r="238" spans="1:2" x14ac:dyDescent="0.25">
      <c r="A238" s="12">
        <v>2500</v>
      </c>
      <c r="B238" s="12" t="s">
        <v>286</v>
      </c>
    </row>
    <row r="239" spans="1:2" x14ac:dyDescent="0.25">
      <c r="A239" s="12">
        <v>2384</v>
      </c>
      <c r="B239" s="12" t="s">
        <v>287</v>
      </c>
    </row>
    <row r="240" spans="1:2" x14ac:dyDescent="0.25">
      <c r="A240" s="12">
        <v>2508</v>
      </c>
      <c r="B240" s="12" t="s">
        <v>288</v>
      </c>
    </row>
    <row r="241" spans="1:2" x14ac:dyDescent="0.25">
      <c r="A241" s="12">
        <v>2618</v>
      </c>
      <c r="B241" s="12" t="s">
        <v>289</v>
      </c>
    </row>
    <row r="242" spans="1:2" x14ac:dyDescent="0.25">
      <c r="A242" s="12">
        <v>2526</v>
      </c>
      <c r="B242" s="12" t="s">
        <v>291</v>
      </c>
    </row>
    <row r="243" spans="1:2" x14ac:dyDescent="0.25">
      <c r="A243" s="12">
        <v>2741</v>
      </c>
      <c r="B243" s="12" t="s">
        <v>292</v>
      </c>
    </row>
    <row r="244" spans="1:2" x14ac:dyDescent="0.25">
      <c r="A244" s="12">
        <v>2594</v>
      </c>
      <c r="B244" s="12" t="s">
        <v>293</v>
      </c>
    </row>
    <row r="245" spans="1:2" x14ac:dyDescent="0.25">
      <c r="A245" s="12">
        <v>2599</v>
      </c>
      <c r="B245" s="12" t="s">
        <v>294</v>
      </c>
    </row>
    <row r="246" spans="1:2" x14ac:dyDescent="0.25">
      <c r="A246" s="12">
        <v>3168</v>
      </c>
      <c r="B246" s="12" t="s">
        <v>295</v>
      </c>
    </row>
    <row r="247" spans="1:2" x14ac:dyDescent="0.25">
      <c r="A247" s="12">
        <v>2081</v>
      </c>
      <c r="B247" s="12" t="s">
        <v>300</v>
      </c>
    </row>
    <row r="248" spans="1:2" x14ac:dyDescent="0.25">
      <c r="A248" s="12">
        <v>69</v>
      </c>
      <c r="B248" s="12" t="s">
        <v>302</v>
      </c>
    </row>
    <row r="249" spans="1:2" x14ac:dyDescent="0.25">
      <c r="A249" s="12">
        <v>2935</v>
      </c>
      <c r="B249" s="12" t="s">
        <v>296</v>
      </c>
    </row>
    <row r="250" spans="1:2" x14ac:dyDescent="0.25">
      <c r="A250" s="12">
        <v>1028</v>
      </c>
      <c r="B250" s="12" t="s">
        <v>297</v>
      </c>
    </row>
    <row r="251" spans="1:2" x14ac:dyDescent="0.25">
      <c r="A251" s="12">
        <v>452</v>
      </c>
      <c r="B251" s="12" t="s">
        <v>298</v>
      </c>
    </row>
    <row r="252" spans="1:2" x14ac:dyDescent="0.25">
      <c r="A252" s="12">
        <v>2853</v>
      </c>
      <c r="B252" s="12" t="s">
        <v>299</v>
      </c>
    </row>
    <row r="253" spans="1:2" x14ac:dyDescent="0.25">
      <c r="A253" s="12">
        <v>805</v>
      </c>
      <c r="B253" s="12" t="s">
        <v>303</v>
      </c>
    </row>
    <row r="254" spans="1:2" x14ac:dyDescent="0.25">
      <c r="A254" s="12">
        <v>2949</v>
      </c>
      <c r="B254" s="12" t="s">
        <v>304</v>
      </c>
    </row>
    <row r="255" spans="1:2" x14ac:dyDescent="0.25">
      <c r="A255" s="12">
        <v>258</v>
      </c>
      <c r="B255" s="12" t="s">
        <v>305</v>
      </c>
    </row>
    <row r="256" spans="1:2" x14ac:dyDescent="0.25">
      <c r="A256" s="12">
        <v>3140</v>
      </c>
      <c r="B256" s="12" t="s">
        <v>306</v>
      </c>
    </row>
    <row r="257" spans="1:2" x14ac:dyDescent="0.25">
      <c r="A257" s="12">
        <v>3130</v>
      </c>
      <c r="B257" s="12" t="s">
        <v>307</v>
      </c>
    </row>
    <row r="258" spans="1:2" x14ac:dyDescent="0.25">
      <c r="A258" s="12">
        <v>460</v>
      </c>
      <c r="B258" s="12" t="s">
        <v>308</v>
      </c>
    </row>
    <row r="259" spans="1:2" x14ac:dyDescent="0.25">
      <c r="A259" s="12">
        <v>2334</v>
      </c>
      <c r="B259" s="12" t="s">
        <v>309</v>
      </c>
    </row>
    <row r="260" spans="1:2" x14ac:dyDescent="0.25">
      <c r="A260" s="12">
        <v>745</v>
      </c>
      <c r="B260" s="12" t="s">
        <v>310</v>
      </c>
    </row>
    <row r="261" spans="1:2" x14ac:dyDescent="0.25">
      <c r="A261" s="12">
        <v>1715</v>
      </c>
      <c r="B261" s="12" t="s">
        <v>311</v>
      </c>
    </row>
    <row r="262" spans="1:2" x14ac:dyDescent="0.25">
      <c r="A262" s="12">
        <v>850</v>
      </c>
      <c r="B262" s="12" t="s">
        <v>312</v>
      </c>
    </row>
    <row r="263" spans="1:2" x14ac:dyDescent="0.25">
      <c r="A263" s="12">
        <v>1584</v>
      </c>
      <c r="B263" s="12" t="s">
        <v>313</v>
      </c>
    </row>
    <row r="264" spans="1:2" x14ac:dyDescent="0.25">
      <c r="A264" s="12">
        <v>2909</v>
      </c>
      <c r="B264" s="12" t="s">
        <v>314</v>
      </c>
    </row>
    <row r="265" spans="1:2" x14ac:dyDescent="0.25">
      <c r="A265" s="12">
        <v>4033</v>
      </c>
      <c r="B265" s="12" t="s">
        <v>1482</v>
      </c>
    </row>
    <row r="266" spans="1:2" x14ac:dyDescent="0.25">
      <c r="A266" s="12">
        <v>1529</v>
      </c>
      <c r="B266" s="12" t="s">
        <v>315</v>
      </c>
    </row>
    <row r="267" spans="1:2" x14ac:dyDescent="0.25">
      <c r="A267" s="12">
        <v>446</v>
      </c>
      <c r="B267" s="12" t="s">
        <v>316</v>
      </c>
    </row>
    <row r="268" spans="1:2" x14ac:dyDescent="0.25">
      <c r="A268" s="12">
        <v>1702</v>
      </c>
      <c r="B268" s="12" t="s">
        <v>1542</v>
      </c>
    </row>
    <row r="269" spans="1:2" x14ac:dyDescent="0.25">
      <c r="A269" s="12">
        <v>1941</v>
      </c>
      <c r="B269" s="12" t="s">
        <v>1557</v>
      </c>
    </row>
    <row r="270" spans="1:2" x14ac:dyDescent="0.25">
      <c r="A270" s="12">
        <v>842</v>
      </c>
      <c r="B270" s="12" t="s">
        <v>319</v>
      </c>
    </row>
    <row r="271" spans="1:2" x14ac:dyDescent="0.25">
      <c r="A271" s="12">
        <v>3148</v>
      </c>
      <c r="B271" s="12" t="s">
        <v>320</v>
      </c>
    </row>
    <row r="272" spans="1:2" x14ac:dyDescent="0.25">
      <c r="A272" s="12">
        <v>1332</v>
      </c>
      <c r="B272" s="12" t="s">
        <v>321</v>
      </c>
    </row>
    <row r="273" spans="1:2" x14ac:dyDescent="0.25">
      <c r="A273" s="12">
        <v>146</v>
      </c>
      <c r="B273" s="12" t="s">
        <v>322</v>
      </c>
    </row>
    <row r="274" spans="1:2" x14ac:dyDescent="0.25">
      <c r="A274" s="12">
        <v>2947</v>
      </c>
      <c r="B274" s="12" t="s">
        <v>323</v>
      </c>
    </row>
    <row r="275" spans="1:2" x14ac:dyDescent="0.25">
      <c r="A275" s="12">
        <v>2956</v>
      </c>
      <c r="B275" s="12" t="s">
        <v>324</v>
      </c>
    </row>
    <row r="276" spans="1:2" x14ac:dyDescent="0.25">
      <c r="A276" s="12">
        <v>2945</v>
      </c>
      <c r="B276" s="12" t="s">
        <v>325</v>
      </c>
    </row>
    <row r="277" spans="1:2" x14ac:dyDescent="0.25">
      <c r="A277" s="12">
        <v>1587</v>
      </c>
      <c r="B277" s="12" t="s">
        <v>326</v>
      </c>
    </row>
    <row r="278" spans="1:2" x14ac:dyDescent="0.25">
      <c r="A278" s="12">
        <v>1338</v>
      </c>
      <c r="B278" s="12" t="s">
        <v>327</v>
      </c>
    </row>
    <row r="279" spans="1:2" x14ac:dyDescent="0.25">
      <c r="A279" s="12">
        <v>862</v>
      </c>
      <c r="B279" s="12" t="s">
        <v>328</v>
      </c>
    </row>
    <row r="280" spans="1:2" x14ac:dyDescent="0.25">
      <c r="A280" s="12">
        <v>3289</v>
      </c>
      <c r="B280" s="12" t="s">
        <v>329</v>
      </c>
    </row>
    <row r="281" spans="1:2" x14ac:dyDescent="0.25">
      <c r="A281" s="12">
        <v>3149</v>
      </c>
      <c r="B281" s="12" t="s">
        <v>330</v>
      </c>
    </row>
    <row r="282" spans="1:2" x14ac:dyDescent="0.25">
      <c r="A282" s="12">
        <v>3129</v>
      </c>
      <c r="B282" s="12" t="s">
        <v>331</v>
      </c>
    </row>
    <row r="283" spans="1:2" x14ac:dyDescent="0.25">
      <c r="A283" s="12">
        <v>1390</v>
      </c>
      <c r="B283" s="12" t="s">
        <v>332</v>
      </c>
    </row>
    <row r="284" spans="1:2" x14ac:dyDescent="0.25">
      <c r="A284" s="12">
        <v>2115</v>
      </c>
      <c r="B284" s="12" t="s">
        <v>333</v>
      </c>
    </row>
    <row r="285" spans="1:2" x14ac:dyDescent="0.25">
      <c r="A285" s="12">
        <v>3301</v>
      </c>
      <c r="B285" s="12" t="s">
        <v>334</v>
      </c>
    </row>
    <row r="286" spans="1:2" x14ac:dyDescent="0.25">
      <c r="A286" s="12">
        <v>3300</v>
      </c>
      <c r="B286" s="12" t="s">
        <v>335</v>
      </c>
    </row>
    <row r="287" spans="1:2" x14ac:dyDescent="0.25">
      <c r="A287" s="12">
        <v>2966</v>
      </c>
      <c r="B287" s="12" t="s">
        <v>336</v>
      </c>
    </row>
    <row r="288" spans="1:2" x14ac:dyDescent="0.25">
      <c r="A288" s="12">
        <v>1987</v>
      </c>
      <c r="B288" s="12" t="s">
        <v>337</v>
      </c>
    </row>
    <row r="289" spans="1:2" x14ac:dyDescent="0.25">
      <c r="A289" s="12">
        <v>1098</v>
      </c>
      <c r="B289" s="12" t="s">
        <v>338</v>
      </c>
    </row>
    <row r="290" spans="1:2" x14ac:dyDescent="0.25">
      <c r="A290" s="12">
        <v>4032</v>
      </c>
      <c r="B290" s="12" t="s">
        <v>1483</v>
      </c>
    </row>
    <row r="291" spans="1:2" x14ac:dyDescent="0.25">
      <c r="A291" s="12">
        <v>2335</v>
      </c>
      <c r="B291" s="12" t="s">
        <v>339</v>
      </c>
    </row>
    <row r="292" spans="1:2" x14ac:dyDescent="0.25">
      <c r="A292" s="12">
        <v>1601</v>
      </c>
      <c r="B292" s="12" t="s">
        <v>341</v>
      </c>
    </row>
    <row r="293" spans="1:2" x14ac:dyDescent="0.25">
      <c r="A293" s="12">
        <v>2967</v>
      </c>
      <c r="B293" s="12" t="s">
        <v>342</v>
      </c>
    </row>
    <row r="294" spans="1:2" x14ac:dyDescent="0.25">
      <c r="A294" s="12">
        <v>2032</v>
      </c>
      <c r="B294" s="12" t="s">
        <v>343</v>
      </c>
    </row>
    <row r="295" spans="1:2" x14ac:dyDescent="0.25">
      <c r="A295" s="12">
        <v>2954</v>
      </c>
      <c r="B295" s="12" t="s">
        <v>344</v>
      </c>
    </row>
    <row r="296" spans="1:2" x14ac:dyDescent="0.25">
      <c r="A296" s="12">
        <v>908</v>
      </c>
      <c r="B296" s="12" t="s">
        <v>345</v>
      </c>
    </row>
    <row r="297" spans="1:2" x14ac:dyDescent="0.25">
      <c r="A297" s="12">
        <v>2329</v>
      </c>
      <c r="B297" s="12" t="s">
        <v>346</v>
      </c>
    </row>
    <row r="298" spans="1:2" x14ac:dyDescent="0.25">
      <c r="A298" s="12">
        <v>2347</v>
      </c>
      <c r="B298" s="12" t="s">
        <v>347</v>
      </c>
    </row>
    <row r="299" spans="1:2" x14ac:dyDescent="0.25">
      <c r="A299" s="12">
        <v>806</v>
      </c>
      <c r="B299" s="12" t="s">
        <v>352</v>
      </c>
    </row>
    <row r="300" spans="1:2" x14ac:dyDescent="0.25">
      <c r="A300" s="12">
        <v>4003</v>
      </c>
      <c r="B300" s="12" t="s">
        <v>1484</v>
      </c>
    </row>
    <row r="301" spans="1:2" x14ac:dyDescent="0.25">
      <c r="A301" s="12">
        <v>4019</v>
      </c>
      <c r="B301" s="12" t="s">
        <v>1485</v>
      </c>
    </row>
    <row r="302" spans="1:2" x14ac:dyDescent="0.25">
      <c r="A302" s="12">
        <v>1967</v>
      </c>
      <c r="B302" s="12" t="s">
        <v>348</v>
      </c>
    </row>
    <row r="303" spans="1:2" x14ac:dyDescent="0.25">
      <c r="A303" s="12">
        <v>1820</v>
      </c>
      <c r="B303" s="12" t="s">
        <v>1546</v>
      </c>
    </row>
    <row r="304" spans="1:2" x14ac:dyDescent="0.25">
      <c r="A304" s="12">
        <v>193</v>
      </c>
      <c r="B304" s="12" t="s">
        <v>349</v>
      </c>
    </row>
    <row r="305" spans="1:2" x14ac:dyDescent="0.25">
      <c r="A305" s="12">
        <v>1953</v>
      </c>
      <c r="B305" s="12" t="s">
        <v>1543</v>
      </c>
    </row>
    <row r="306" spans="1:2" x14ac:dyDescent="0.25">
      <c r="A306" s="12">
        <v>2328</v>
      </c>
      <c r="B306" s="12" t="s">
        <v>1486</v>
      </c>
    </row>
    <row r="307" spans="1:2" x14ac:dyDescent="0.25">
      <c r="A307" s="12">
        <v>2944</v>
      </c>
      <c r="B307" s="12" t="s">
        <v>351</v>
      </c>
    </row>
    <row r="308" spans="1:2" x14ac:dyDescent="0.25">
      <c r="A308" s="12">
        <v>1695</v>
      </c>
      <c r="B308" s="12" t="s">
        <v>353</v>
      </c>
    </row>
    <row r="309" spans="1:2" x14ac:dyDescent="0.25">
      <c r="A309" s="12">
        <v>275</v>
      </c>
      <c r="B309" s="12" t="s">
        <v>354</v>
      </c>
    </row>
    <row r="310" spans="1:2" x14ac:dyDescent="0.25">
      <c r="A310" s="12">
        <v>929</v>
      </c>
      <c r="B310" s="12" t="s">
        <v>355</v>
      </c>
    </row>
    <row r="311" spans="1:2" x14ac:dyDescent="0.25">
      <c r="A311" s="12">
        <v>2270</v>
      </c>
      <c r="B311" s="12" t="s">
        <v>356</v>
      </c>
    </row>
    <row r="312" spans="1:2" x14ac:dyDescent="0.25">
      <c r="A312" s="12">
        <v>496</v>
      </c>
      <c r="B312" s="12" t="s">
        <v>357</v>
      </c>
    </row>
    <row r="313" spans="1:2" x14ac:dyDescent="0.25">
      <c r="A313" s="12">
        <v>574</v>
      </c>
      <c r="B313" s="12" t="s">
        <v>358</v>
      </c>
    </row>
    <row r="314" spans="1:2" x14ac:dyDescent="0.25">
      <c r="A314" s="12">
        <v>1626</v>
      </c>
      <c r="B314" s="12" t="s">
        <v>359</v>
      </c>
    </row>
    <row r="315" spans="1:2" x14ac:dyDescent="0.25">
      <c r="A315" s="12">
        <v>1840</v>
      </c>
      <c r="B315" s="12" t="s">
        <v>360</v>
      </c>
    </row>
    <row r="316" spans="1:2" x14ac:dyDescent="0.25">
      <c r="A316" s="12">
        <v>2068</v>
      </c>
      <c r="B316" s="12" t="s">
        <v>361</v>
      </c>
    </row>
    <row r="317" spans="1:2" x14ac:dyDescent="0.25">
      <c r="A317" s="12">
        <v>2885</v>
      </c>
      <c r="B317" s="12" t="s">
        <v>362</v>
      </c>
    </row>
    <row r="318" spans="1:2" x14ac:dyDescent="0.25">
      <c r="A318" s="12">
        <v>2247</v>
      </c>
      <c r="B318" s="12" t="s">
        <v>363</v>
      </c>
    </row>
    <row r="319" spans="1:2" x14ac:dyDescent="0.25">
      <c r="A319" s="12">
        <v>220</v>
      </c>
      <c r="B319" s="12" t="s">
        <v>364</v>
      </c>
    </row>
    <row r="320" spans="1:2" x14ac:dyDescent="0.25">
      <c r="A320" s="12">
        <v>1868</v>
      </c>
      <c r="B320" s="12" t="s">
        <v>365</v>
      </c>
    </row>
    <row r="321" spans="1:2" x14ac:dyDescent="0.25">
      <c r="A321" s="12">
        <v>498</v>
      </c>
      <c r="B321" s="12" t="s">
        <v>366</v>
      </c>
    </row>
    <row r="322" spans="1:2" x14ac:dyDescent="0.25">
      <c r="A322" s="12">
        <v>1194</v>
      </c>
      <c r="B322" s="12" t="s">
        <v>367</v>
      </c>
    </row>
    <row r="323" spans="1:2" x14ac:dyDescent="0.25">
      <c r="A323" s="12">
        <v>1512</v>
      </c>
      <c r="B323" s="12" t="s">
        <v>368</v>
      </c>
    </row>
    <row r="324" spans="1:2" x14ac:dyDescent="0.25">
      <c r="A324" s="12">
        <v>1631</v>
      </c>
      <c r="B324" s="12" t="s">
        <v>369</v>
      </c>
    </row>
    <row r="325" spans="1:2" x14ac:dyDescent="0.25">
      <c r="A325" s="12">
        <v>1582</v>
      </c>
      <c r="B325" s="12" t="s">
        <v>370</v>
      </c>
    </row>
    <row r="326" spans="1:2" x14ac:dyDescent="0.25">
      <c r="A326" s="12">
        <v>1614</v>
      </c>
      <c r="B326" s="12" t="s">
        <v>371</v>
      </c>
    </row>
    <row r="327" spans="1:2" x14ac:dyDescent="0.25">
      <c r="A327" s="12">
        <v>398</v>
      </c>
      <c r="B327" s="12" t="s">
        <v>372</v>
      </c>
    </row>
    <row r="328" spans="1:2" x14ac:dyDescent="0.25">
      <c r="A328" s="12">
        <v>1124</v>
      </c>
      <c r="B328" s="12" t="s">
        <v>373</v>
      </c>
    </row>
    <row r="329" spans="1:2" x14ac:dyDescent="0.25">
      <c r="A329" s="12">
        <v>1180</v>
      </c>
      <c r="B329" s="12" t="s">
        <v>375</v>
      </c>
    </row>
    <row r="330" spans="1:2" x14ac:dyDescent="0.25">
      <c r="A330" s="12">
        <v>1101</v>
      </c>
      <c r="B330" s="12" t="s">
        <v>1487</v>
      </c>
    </row>
    <row r="331" spans="1:2" x14ac:dyDescent="0.25">
      <c r="A331" s="12">
        <v>524</v>
      </c>
      <c r="B331" s="12" t="s">
        <v>376</v>
      </c>
    </row>
    <row r="332" spans="1:2" x14ac:dyDescent="0.25">
      <c r="A332" s="12">
        <v>76</v>
      </c>
      <c r="B332" s="12" t="s">
        <v>377</v>
      </c>
    </row>
    <row r="333" spans="1:2" x14ac:dyDescent="0.25">
      <c r="A333" s="12">
        <v>1597</v>
      </c>
      <c r="B333" s="12" t="s">
        <v>378</v>
      </c>
    </row>
    <row r="334" spans="1:2" x14ac:dyDescent="0.25">
      <c r="A334" s="12">
        <v>2219</v>
      </c>
      <c r="B334" s="12" t="s">
        <v>379</v>
      </c>
    </row>
    <row r="335" spans="1:2" x14ac:dyDescent="0.25">
      <c r="A335" s="12">
        <v>2222</v>
      </c>
      <c r="B335" s="12" t="s">
        <v>381</v>
      </c>
    </row>
    <row r="336" spans="1:2" x14ac:dyDescent="0.25">
      <c r="A336" s="12">
        <v>970</v>
      </c>
      <c r="B336" s="12" t="s">
        <v>380</v>
      </c>
    </row>
    <row r="337" spans="1:2" x14ac:dyDescent="0.25">
      <c r="A337" s="12">
        <v>506</v>
      </c>
      <c r="B337" s="12" t="s">
        <v>382</v>
      </c>
    </row>
    <row r="338" spans="1:2" x14ac:dyDescent="0.25">
      <c r="A338" s="12">
        <v>1033</v>
      </c>
      <c r="B338" s="12" t="s">
        <v>383</v>
      </c>
    </row>
    <row r="339" spans="1:2" x14ac:dyDescent="0.25">
      <c r="A339" s="12">
        <v>2055</v>
      </c>
      <c r="B339" s="12" t="s">
        <v>384</v>
      </c>
    </row>
    <row r="340" spans="1:2" x14ac:dyDescent="0.25">
      <c r="A340" s="12">
        <v>141</v>
      </c>
      <c r="B340" s="12" t="s">
        <v>385</v>
      </c>
    </row>
    <row r="341" spans="1:2" x14ac:dyDescent="0.25">
      <c r="A341" s="12">
        <v>1364</v>
      </c>
      <c r="B341" s="12" t="s">
        <v>386</v>
      </c>
    </row>
    <row r="342" spans="1:2" x14ac:dyDescent="0.25">
      <c r="A342" s="12">
        <v>207</v>
      </c>
      <c r="B342" s="12" t="s">
        <v>387</v>
      </c>
    </row>
    <row r="343" spans="1:2" x14ac:dyDescent="0.25">
      <c r="A343" s="12">
        <v>2208</v>
      </c>
      <c r="B343" s="12" t="s">
        <v>388</v>
      </c>
    </row>
    <row r="344" spans="1:2" x14ac:dyDescent="0.25">
      <c r="A344" s="12">
        <v>1517</v>
      </c>
      <c r="B344" s="12" t="s">
        <v>389</v>
      </c>
    </row>
    <row r="345" spans="1:2" x14ac:dyDescent="0.25">
      <c r="A345" s="12">
        <v>1510</v>
      </c>
      <c r="B345" s="12" t="s">
        <v>390</v>
      </c>
    </row>
    <row r="346" spans="1:2" x14ac:dyDescent="0.25">
      <c r="A346" s="12">
        <v>923</v>
      </c>
      <c r="B346" s="12" t="s">
        <v>391</v>
      </c>
    </row>
    <row r="347" spans="1:2" x14ac:dyDescent="0.25">
      <c r="A347" s="12">
        <v>1625</v>
      </c>
      <c r="B347" s="12" t="s">
        <v>393</v>
      </c>
    </row>
    <row r="348" spans="1:2" x14ac:dyDescent="0.25">
      <c r="A348" s="12">
        <v>1005</v>
      </c>
      <c r="B348" s="12" t="s">
        <v>394</v>
      </c>
    </row>
    <row r="349" spans="1:2" x14ac:dyDescent="0.25">
      <c r="A349" s="12">
        <v>1330</v>
      </c>
      <c r="B349" s="12" t="s">
        <v>395</v>
      </c>
    </row>
    <row r="350" spans="1:2" x14ac:dyDescent="0.25">
      <c r="A350" s="12">
        <v>1379</v>
      </c>
      <c r="B350" s="12" t="s">
        <v>396</v>
      </c>
    </row>
    <row r="351" spans="1:2" x14ac:dyDescent="0.25">
      <c r="A351" s="12">
        <v>143</v>
      </c>
      <c r="B351" s="12" t="s">
        <v>397</v>
      </c>
    </row>
    <row r="352" spans="1:2" x14ac:dyDescent="0.25">
      <c r="A352" s="12">
        <v>2237</v>
      </c>
      <c r="B352" s="12" t="s">
        <v>398</v>
      </c>
    </row>
    <row r="353" spans="1:2" x14ac:dyDescent="0.25">
      <c r="A353" s="12">
        <v>2223</v>
      </c>
      <c r="B353" s="12" t="s">
        <v>399</v>
      </c>
    </row>
    <row r="354" spans="1:2" x14ac:dyDescent="0.25">
      <c r="A354" s="12">
        <v>1135</v>
      </c>
      <c r="B354" s="12" t="s">
        <v>400</v>
      </c>
    </row>
    <row r="355" spans="1:2" x14ac:dyDescent="0.25">
      <c r="A355" s="12">
        <v>2255</v>
      </c>
      <c r="B355" s="12" t="s">
        <v>401</v>
      </c>
    </row>
    <row r="356" spans="1:2" x14ac:dyDescent="0.25">
      <c r="A356" s="12">
        <v>816</v>
      </c>
      <c r="B356" s="12" t="s">
        <v>402</v>
      </c>
    </row>
    <row r="357" spans="1:2" x14ac:dyDescent="0.25">
      <c r="A357" s="12">
        <v>2250</v>
      </c>
      <c r="B357" s="12" t="s">
        <v>403</v>
      </c>
    </row>
    <row r="358" spans="1:2" x14ac:dyDescent="0.25">
      <c r="A358" s="12">
        <v>347</v>
      </c>
      <c r="B358" s="12" t="s">
        <v>404</v>
      </c>
    </row>
    <row r="359" spans="1:2" x14ac:dyDescent="0.25">
      <c r="A359" s="12">
        <v>239</v>
      </c>
      <c r="B359" s="12" t="s">
        <v>405</v>
      </c>
    </row>
    <row r="360" spans="1:2" x14ac:dyDescent="0.25">
      <c r="A360" s="12">
        <v>399</v>
      </c>
      <c r="B360" s="12" t="s">
        <v>406</v>
      </c>
    </row>
    <row r="361" spans="1:2" x14ac:dyDescent="0.25">
      <c r="A361" s="12">
        <v>1853</v>
      </c>
      <c r="B361" s="12" t="s">
        <v>407</v>
      </c>
    </row>
    <row r="362" spans="1:2" x14ac:dyDescent="0.25">
      <c r="A362" s="12">
        <v>1576</v>
      </c>
      <c r="B362" s="12" t="s">
        <v>408</v>
      </c>
    </row>
    <row r="363" spans="1:2" x14ac:dyDescent="0.25">
      <c r="A363" s="12">
        <v>2907</v>
      </c>
      <c r="B363" s="12" t="s">
        <v>409</v>
      </c>
    </row>
    <row r="364" spans="1:2" x14ac:dyDescent="0.25">
      <c r="A364" s="12">
        <v>1240</v>
      </c>
      <c r="B364" s="12" t="s">
        <v>410</v>
      </c>
    </row>
    <row r="365" spans="1:2" x14ac:dyDescent="0.25">
      <c r="A365" s="12">
        <v>160</v>
      </c>
      <c r="B365" s="12" t="s">
        <v>411</v>
      </c>
    </row>
    <row r="366" spans="1:2" x14ac:dyDescent="0.25">
      <c r="A366" s="12">
        <v>2887</v>
      </c>
      <c r="B366" s="12" t="s">
        <v>412</v>
      </c>
    </row>
    <row r="367" spans="1:2" x14ac:dyDescent="0.25">
      <c r="A367" s="12">
        <v>2847</v>
      </c>
      <c r="B367" s="12" t="s">
        <v>413</v>
      </c>
    </row>
    <row r="368" spans="1:2" x14ac:dyDescent="0.25">
      <c r="A368" s="12">
        <v>482</v>
      </c>
      <c r="B368" s="12" t="s">
        <v>414</v>
      </c>
    </row>
    <row r="369" spans="1:2" x14ac:dyDescent="0.25">
      <c r="A369" s="12">
        <v>2144</v>
      </c>
      <c r="B369" s="12" t="s">
        <v>415</v>
      </c>
    </row>
    <row r="370" spans="1:2" x14ac:dyDescent="0.25">
      <c r="A370" s="12">
        <v>769</v>
      </c>
      <c r="B370" s="12" t="s">
        <v>416</v>
      </c>
    </row>
    <row r="371" spans="1:2" x14ac:dyDescent="0.25">
      <c r="A371" s="12">
        <v>1207</v>
      </c>
      <c r="B371" s="12" t="s">
        <v>417</v>
      </c>
    </row>
    <row r="372" spans="1:2" x14ac:dyDescent="0.25">
      <c r="A372" s="12">
        <v>718</v>
      </c>
      <c r="B372" s="12" t="s">
        <v>418</v>
      </c>
    </row>
    <row r="373" spans="1:2" x14ac:dyDescent="0.25">
      <c r="A373" s="12">
        <v>1742</v>
      </c>
      <c r="B373" s="12" t="s">
        <v>419</v>
      </c>
    </row>
    <row r="374" spans="1:2" x14ac:dyDescent="0.25">
      <c r="A374" s="12">
        <v>1509</v>
      </c>
      <c r="B374" s="12" t="s">
        <v>420</v>
      </c>
    </row>
    <row r="375" spans="1:2" x14ac:dyDescent="0.25">
      <c r="A375" s="12">
        <v>1426</v>
      </c>
      <c r="B375" s="12" t="s">
        <v>421</v>
      </c>
    </row>
    <row r="376" spans="1:2" x14ac:dyDescent="0.25">
      <c r="A376" s="12">
        <v>1210</v>
      </c>
      <c r="B376" s="12" t="s">
        <v>422</v>
      </c>
    </row>
    <row r="377" spans="1:2" x14ac:dyDescent="0.25">
      <c r="A377" s="12">
        <v>514</v>
      </c>
      <c r="B377" s="12" t="s">
        <v>423</v>
      </c>
    </row>
    <row r="378" spans="1:2" x14ac:dyDescent="0.25">
      <c r="A378" s="12">
        <v>80</v>
      </c>
      <c r="B378" s="12" t="s">
        <v>424</v>
      </c>
    </row>
    <row r="379" spans="1:2" x14ac:dyDescent="0.25">
      <c r="A379" s="12">
        <v>1608</v>
      </c>
      <c r="B379" s="12" t="s">
        <v>425</v>
      </c>
    </row>
    <row r="380" spans="1:2" x14ac:dyDescent="0.25">
      <c r="A380" s="12">
        <v>1764</v>
      </c>
      <c r="B380" s="12" t="s">
        <v>426</v>
      </c>
    </row>
    <row r="381" spans="1:2" x14ac:dyDescent="0.25">
      <c r="A381" s="12">
        <v>2111</v>
      </c>
      <c r="B381" s="12" t="s">
        <v>427</v>
      </c>
    </row>
    <row r="382" spans="1:2" x14ac:dyDescent="0.25">
      <c r="A382" s="12">
        <v>571</v>
      </c>
      <c r="B382" s="12" t="s">
        <v>428</v>
      </c>
    </row>
    <row r="383" spans="1:2" x14ac:dyDescent="0.25">
      <c r="A383" s="12">
        <v>1119</v>
      </c>
      <c r="B383" s="12" t="s">
        <v>429</v>
      </c>
    </row>
    <row r="384" spans="1:2" x14ac:dyDescent="0.25">
      <c r="A384" s="12">
        <v>1666</v>
      </c>
      <c r="B384" s="12" t="s">
        <v>430</v>
      </c>
    </row>
    <row r="385" spans="1:2" x14ac:dyDescent="0.25">
      <c r="A385" s="12">
        <v>1107</v>
      </c>
      <c r="B385" s="12" t="s">
        <v>431</v>
      </c>
    </row>
    <row r="386" spans="1:2" x14ac:dyDescent="0.25">
      <c r="A386" s="12">
        <v>17</v>
      </c>
      <c r="B386" s="12" t="s">
        <v>432</v>
      </c>
    </row>
    <row r="387" spans="1:2" x14ac:dyDescent="0.25">
      <c r="A387" s="12">
        <v>1790</v>
      </c>
      <c r="B387" s="12" t="s">
        <v>433</v>
      </c>
    </row>
    <row r="388" spans="1:2" x14ac:dyDescent="0.25">
      <c r="A388" s="12">
        <v>1755</v>
      </c>
      <c r="B388" s="12" t="s">
        <v>434</v>
      </c>
    </row>
    <row r="389" spans="1:2" x14ac:dyDescent="0.25">
      <c r="A389" s="12">
        <v>2882</v>
      </c>
      <c r="B389" s="12" t="s">
        <v>435</v>
      </c>
    </row>
    <row r="390" spans="1:2" x14ac:dyDescent="0.25">
      <c r="A390" s="12">
        <v>1610</v>
      </c>
      <c r="B390" s="12" t="s">
        <v>436</v>
      </c>
    </row>
    <row r="391" spans="1:2" x14ac:dyDescent="0.25">
      <c r="A391" s="12">
        <v>772</v>
      </c>
      <c r="B391" s="12" t="s">
        <v>449</v>
      </c>
    </row>
    <row r="392" spans="1:2" x14ac:dyDescent="0.25">
      <c r="A392" s="12">
        <v>1440</v>
      </c>
      <c r="B392" s="12" t="s">
        <v>450</v>
      </c>
    </row>
    <row r="393" spans="1:2" x14ac:dyDescent="0.25">
      <c r="A393" s="12">
        <v>278</v>
      </c>
      <c r="B393" s="12" t="s">
        <v>437</v>
      </c>
    </row>
    <row r="394" spans="1:2" x14ac:dyDescent="0.25">
      <c r="A394" s="12">
        <v>2070</v>
      </c>
      <c r="B394" s="12" t="s">
        <v>438</v>
      </c>
    </row>
    <row r="395" spans="1:2" x14ac:dyDescent="0.25">
      <c r="A395" s="12">
        <v>527</v>
      </c>
      <c r="B395" s="12" t="s">
        <v>439</v>
      </c>
    </row>
    <row r="396" spans="1:2" x14ac:dyDescent="0.25">
      <c r="A396" s="12">
        <v>313</v>
      </c>
      <c r="B396" s="12" t="s">
        <v>440</v>
      </c>
    </row>
    <row r="397" spans="1:2" x14ac:dyDescent="0.25">
      <c r="A397" s="12">
        <v>1265</v>
      </c>
      <c r="B397" s="12" t="s">
        <v>441</v>
      </c>
    </row>
    <row r="398" spans="1:2" x14ac:dyDescent="0.25">
      <c r="A398" s="12">
        <v>280</v>
      </c>
      <c r="B398" s="12" t="s">
        <v>442</v>
      </c>
    </row>
    <row r="399" spans="1:2" x14ac:dyDescent="0.25">
      <c r="A399" s="12">
        <v>367</v>
      </c>
      <c r="B399" s="12" t="s">
        <v>443</v>
      </c>
    </row>
    <row r="400" spans="1:2" x14ac:dyDescent="0.25">
      <c r="A400" s="12">
        <v>1023</v>
      </c>
      <c r="B400" s="12" t="s">
        <v>444</v>
      </c>
    </row>
    <row r="401" spans="1:2" x14ac:dyDescent="0.25">
      <c r="A401" s="12">
        <v>1273</v>
      </c>
      <c r="B401" s="12" t="s">
        <v>445</v>
      </c>
    </row>
    <row r="402" spans="1:2" x14ac:dyDescent="0.25">
      <c r="A402" s="12">
        <v>2283</v>
      </c>
      <c r="B402" s="12" t="s">
        <v>446</v>
      </c>
    </row>
    <row r="403" spans="1:2" x14ac:dyDescent="0.25">
      <c r="A403" s="12">
        <v>1801</v>
      </c>
      <c r="B403" s="12" t="s">
        <v>447</v>
      </c>
    </row>
    <row r="404" spans="1:2" x14ac:dyDescent="0.25">
      <c r="A404" s="12">
        <v>134</v>
      </c>
      <c r="B404" s="12" t="s">
        <v>448</v>
      </c>
    </row>
    <row r="405" spans="1:2" x14ac:dyDescent="0.25">
      <c r="A405" s="12">
        <v>1761</v>
      </c>
      <c r="B405" s="12" t="s">
        <v>451</v>
      </c>
    </row>
    <row r="406" spans="1:2" x14ac:dyDescent="0.25">
      <c r="A406" s="12">
        <v>2344</v>
      </c>
      <c r="B406" s="12" t="s">
        <v>452</v>
      </c>
    </row>
    <row r="407" spans="1:2" x14ac:dyDescent="0.25">
      <c r="A407" s="12">
        <v>511</v>
      </c>
      <c r="B407" s="12" t="s">
        <v>453</v>
      </c>
    </row>
    <row r="408" spans="1:2" x14ac:dyDescent="0.25">
      <c r="A408" s="12">
        <v>2284</v>
      </c>
      <c r="B408" s="12" t="s">
        <v>454</v>
      </c>
    </row>
    <row r="409" spans="1:2" x14ac:dyDescent="0.25">
      <c r="A409" s="12">
        <v>871</v>
      </c>
      <c r="B409" s="12" t="s">
        <v>455</v>
      </c>
    </row>
    <row r="410" spans="1:2" x14ac:dyDescent="0.25">
      <c r="A410" s="12">
        <v>1556</v>
      </c>
      <c r="B410" s="12" t="s">
        <v>456</v>
      </c>
    </row>
    <row r="411" spans="1:2" x14ac:dyDescent="0.25">
      <c r="A411" s="12">
        <v>3172</v>
      </c>
      <c r="B411" s="12" t="s">
        <v>457</v>
      </c>
    </row>
    <row r="412" spans="1:2" x14ac:dyDescent="0.25">
      <c r="A412" s="12">
        <v>291</v>
      </c>
      <c r="B412" s="12" t="s">
        <v>458</v>
      </c>
    </row>
    <row r="413" spans="1:2" x14ac:dyDescent="0.25">
      <c r="A413" s="12">
        <v>1335</v>
      </c>
      <c r="B413" s="12" t="s">
        <v>459</v>
      </c>
    </row>
    <row r="414" spans="1:2" x14ac:dyDescent="0.25">
      <c r="A414" s="12">
        <v>1918</v>
      </c>
      <c r="B414" s="12" t="s">
        <v>460</v>
      </c>
    </row>
    <row r="415" spans="1:2" x14ac:dyDescent="0.25">
      <c r="A415" s="12">
        <v>2230</v>
      </c>
      <c r="B415" s="12" t="s">
        <v>461</v>
      </c>
    </row>
    <row r="416" spans="1:2" x14ac:dyDescent="0.25">
      <c r="A416" s="12">
        <v>2083</v>
      </c>
      <c r="B416" s="12" t="s">
        <v>462</v>
      </c>
    </row>
    <row r="417" spans="1:2" x14ac:dyDescent="0.25">
      <c r="A417" s="12">
        <v>1966</v>
      </c>
      <c r="B417" s="12" t="s">
        <v>463</v>
      </c>
    </row>
    <row r="418" spans="1:2" x14ac:dyDescent="0.25">
      <c r="A418" s="12">
        <v>773</v>
      </c>
      <c r="B418" s="12" t="s">
        <v>464</v>
      </c>
    </row>
    <row r="419" spans="1:2" x14ac:dyDescent="0.25">
      <c r="A419" s="12">
        <v>470</v>
      </c>
      <c r="B419" s="12" t="s">
        <v>465</v>
      </c>
    </row>
    <row r="420" spans="1:2" x14ac:dyDescent="0.25">
      <c r="A420" s="12">
        <v>405</v>
      </c>
      <c r="B420" s="12" t="s">
        <v>466</v>
      </c>
    </row>
    <row r="421" spans="1:2" x14ac:dyDescent="0.25">
      <c r="A421" s="12">
        <v>2272</v>
      </c>
      <c r="B421" s="12" t="s">
        <v>467</v>
      </c>
    </row>
    <row r="422" spans="1:2" x14ac:dyDescent="0.25">
      <c r="A422" s="12">
        <v>1505</v>
      </c>
      <c r="B422" s="12" t="s">
        <v>474</v>
      </c>
    </row>
    <row r="423" spans="1:2" x14ac:dyDescent="0.25">
      <c r="A423" s="12">
        <v>1434</v>
      </c>
      <c r="B423" s="12" t="s">
        <v>475</v>
      </c>
    </row>
    <row r="424" spans="1:2" x14ac:dyDescent="0.25">
      <c r="A424" s="12">
        <v>1619</v>
      </c>
      <c r="B424" s="12" t="s">
        <v>477</v>
      </c>
    </row>
    <row r="425" spans="1:2" x14ac:dyDescent="0.25">
      <c r="A425" s="12">
        <v>986</v>
      </c>
      <c r="B425" s="12" t="s">
        <v>476</v>
      </c>
    </row>
    <row r="426" spans="1:2" x14ac:dyDescent="0.25">
      <c r="A426" s="12">
        <v>236</v>
      </c>
      <c r="B426" s="12" t="s">
        <v>478</v>
      </c>
    </row>
    <row r="427" spans="1:2" x14ac:dyDescent="0.25">
      <c r="A427" s="12">
        <v>2279</v>
      </c>
      <c r="B427" s="12" t="s">
        <v>479</v>
      </c>
    </row>
    <row r="428" spans="1:2" x14ac:dyDescent="0.25">
      <c r="A428" s="12">
        <v>695</v>
      </c>
      <c r="B428" s="12" t="s">
        <v>480</v>
      </c>
    </row>
    <row r="429" spans="1:2" x14ac:dyDescent="0.25">
      <c r="A429" s="12">
        <v>1808</v>
      </c>
      <c r="B429" s="12" t="s">
        <v>481</v>
      </c>
    </row>
    <row r="430" spans="1:2" x14ac:dyDescent="0.25">
      <c r="A430" s="12">
        <v>2009</v>
      </c>
      <c r="B430" s="12" t="s">
        <v>482</v>
      </c>
    </row>
    <row r="431" spans="1:2" x14ac:dyDescent="0.25">
      <c r="A431" s="12">
        <v>1754</v>
      </c>
      <c r="B431" s="12" t="s">
        <v>483</v>
      </c>
    </row>
    <row r="432" spans="1:2" x14ac:dyDescent="0.25">
      <c r="A432" s="12">
        <v>1378</v>
      </c>
      <c r="B432" s="12" t="s">
        <v>484</v>
      </c>
    </row>
    <row r="433" spans="1:2" x14ac:dyDescent="0.25">
      <c r="A433" s="12">
        <v>1029</v>
      </c>
      <c r="B433" s="12" t="s">
        <v>485</v>
      </c>
    </row>
    <row r="434" spans="1:2" x14ac:dyDescent="0.25">
      <c r="A434" s="12">
        <v>2238</v>
      </c>
      <c r="B434" s="12" t="s">
        <v>486</v>
      </c>
    </row>
    <row r="435" spans="1:2" x14ac:dyDescent="0.25">
      <c r="A435" s="12">
        <v>777</v>
      </c>
      <c r="B435" s="12" t="s">
        <v>487</v>
      </c>
    </row>
    <row r="436" spans="1:2" x14ac:dyDescent="0.25">
      <c r="A436" s="12">
        <v>2181</v>
      </c>
      <c r="B436" s="12" t="s">
        <v>488</v>
      </c>
    </row>
    <row r="437" spans="1:2" x14ac:dyDescent="0.25">
      <c r="A437" s="12">
        <v>1530</v>
      </c>
      <c r="B437" s="12" t="s">
        <v>489</v>
      </c>
    </row>
    <row r="438" spans="1:2" x14ac:dyDescent="0.25">
      <c r="A438" s="12">
        <v>1745</v>
      </c>
      <c r="B438" s="12" t="s">
        <v>490</v>
      </c>
    </row>
    <row r="439" spans="1:2" x14ac:dyDescent="0.25">
      <c r="A439" s="12">
        <v>2075</v>
      </c>
      <c r="B439" s="12" t="s">
        <v>491</v>
      </c>
    </row>
    <row r="440" spans="1:2" x14ac:dyDescent="0.25">
      <c r="A440" s="12">
        <v>1843</v>
      </c>
      <c r="B440" s="12" t="s">
        <v>492</v>
      </c>
    </row>
    <row r="441" spans="1:2" x14ac:dyDescent="0.25">
      <c r="A441" s="12">
        <v>2146</v>
      </c>
      <c r="B441" s="12" t="s">
        <v>493</v>
      </c>
    </row>
    <row r="442" spans="1:2" x14ac:dyDescent="0.25">
      <c r="A442" s="12">
        <v>137</v>
      </c>
      <c r="B442" s="12" t="s">
        <v>494</v>
      </c>
    </row>
    <row r="443" spans="1:2" x14ac:dyDescent="0.25">
      <c r="A443" s="12">
        <v>2170</v>
      </c>
      <c r="B443" s="12" t="s">
        <v>495</v>
      </c>
    </row>
    <row r="444" spans="1:2" x14ac:dyDescent="0.25">
      <c r="A444" s="12">
        <v>872</v>
      </c>
      <c r="B444" s="12" t="s">
        <v>496</v>
      </c>
    </row>
    <row r="445" spans="1:2" x14ac:dyDescent="0.25">
      <c r="A445" s="12">
        <v>1351</v>
      </c>
      <c r="B445" s="12" t="s">
        <v>497</v>
      </c>
    </row>
    <row r="446" spans="1:2" x14ac:dyDescent="0.25">
      <c r="A446" s="12">
        <v>2011</v>
      </c>
      <c r="B446" s="12" t="s">
        <v>498</v>
      </c>
    </row>
    <row r="447" spans="1:2" x14ac:dyDescent="0.25">
      <c r="A447" s="12">
        <v>851</v>
      </c>
      <c r="B447" s="12" t="s">
        <v>499</v>
      </c>
    </row>
    <row r="448" spans="1:2" x14ac:dyDescent="0.25">
      <c r="A448" s="12">
        <v>918</v>
      </c>
      <c r="B448" s="12" t="s">
        <v>500</v>
      </c>
    </row>
    <row r="449" spans="1:2" x14ac:dyDescent="0.25">
      <c r="A449" s="12">
        <v>2211</v>
      </c>
      <c r="B449" s="12" t="s">
        <v>1488</v>
      </c>
    </row>
    <row r="450" spans="1:2" x14ac:dyDescent="0.25">
      <c r="A450" s="12">
        <v>867</v>
      </c>
      <c r="B450" s="12" t="s">
        <v>502</v>
      </c>
    </row>
    <row r="451" spans="1:2" x14ac:dyDescent="0.25">
      <c r="A451" s="12">
        <v>1883</v>
      </c>
      <c r="B451" s="12" t="s">
        <v>503</v>
      </c>
    </row>
    <row r="452" spans="1:2" x14ac:dyDescent="0.25">
      <c r="A452" s="12">
        <v>1851</v>
      </c>
      <c r="B452" s="12" t="s">
        <v>504</v>
      </c>
    </row>
    <row r="453" spans="1:2" x14ac:dyDescent="0.25">
      <c r="A453" s="12">
        <v>1532</v>
      </c>
      <c r="B453" s="12" t="s">
        <v>505</v>
      </c>
    </row>
    <row r="454" spans="1:2" x14ac:dyDescent="0.25">
      <c r="A454" s="12">
        <v>941</v>
      </c>
      <c r="B454" s="12" t="s">
        <v>506</v>
      </c>
    </row>
    <row r="455" spans="1:2" x14ac:dyDescent="0.25">
      <c r="A455" s="12">
        <v>886</v>
      </c>
      <c r="B455" s="12" t="s">
        <v>507</v>
      </c>
    </row>
    <row r="456" spans="1:2" x14ac:dyDescent="0.25">
      <c r="A456" s="12">
        <v>1328</v>
      </c>
      <c r="B456" s="12" t="s">
        <v>508</v>
      </c>
    </row>
    <row r="457" spans="1:2" x14ac:dyDescent="0.25">
      <c r="A457" s="12">
        <v>1622</v>
      </c>
      <c r="B457" s="12" t="s">
        <v>509</v>
      </c>
    </row>
    <row r="458" spans="1:2" x14ac:dyDescent="0.25">
      <c r="A458" s="12">
        <v>2235</v>
      </c>
      <c r="B458" s="12" t="s">
        <v>510</v>
      </c>
    </row>
    <row r="459" spans="1:2" x14ac:dyDescent="0.25">
      <c r="A459" s="12">
        <v>2162</v>
      </c>
      <c r="B459" s="12" t="s">
        <v>511</v>
      </c>
    </row>
    <row r="460" spans="1:2" x14ac:dyDescent="0.25">
      <c r="A460" s="12">
        <v>863</v>
      </c>
      <c r="B460" s="12" t="s">
        <v>512</v>
      </c>
    </row>
    <row r="461" spans="1:2" x14ac:dyDescent="0.25">
      <c r="A461" s="12">
        <v>879</v>
      </c>
      <c r="B461" s="12" t="s">
        <v>513</v>
      </c>
    </row>
    <row r="462" spans="1:2" x14ac:dyDescent="0.25">
      <c r="A462" s="12">
        <v>1151</v>
      </c>
      <c r="B462" s="12" t="s">
        <v>514</v>
      </c>
    </row>
    <row r="463" spans="1:2" x14ac:dyDescent="0.25">
      <c r="A463" s="12">
        <v>2142</v>
      </c>
      <c r="B463" s="12" t="s">
        <v>1489</v>
      </c>
    </row>
    <row r="464" spans="1:2" x14ac:dyDescent="0.25">
      <c r="A464" s="12">
        <v>2243</v>
      </c>
      <c r="B464" s="12" t="s">
        <v>515</v>
      </c>
    </row>
    <row r="465" spans="1:2" x14ac:dyDescent="0.25">
      <c r="A465" s="12">
        <v>1179</v>
      </c>
      <c r="B465" s="12" t="s">
        <v>517</v>
      </c>
    </row>
    <row r="466" spans="1:2" x14ac:dyDescent="0.25">
      <c r="A466" s="12">
        <v>407</v>
      </c>
      <c r="B466" s="12" t="s">
        <v>518</v>
      </c>
    </row>
    <row r="467" spans="1:2" x14ac:dyDescent="0.25">
      <c r="A467" s="12">
        <v>854</v>
      </c>
      <c r="B467" s="12" t="s">
        <v>519</v>
      </c>
    </row>
    <row r="468" spans="1:2" x14ac:dyDescent="0.25">
      <c r="A468" s="12">
        <v>364</v>
      </c>
      <c r="B468" s="12" t="s">
        <v>520</v>
      </c>
    </row>
    <row r="469" spans="1:2" x14ac:dyDescent="0.25">
      <c r="A469" s="12">
        <v>83</v>
      </c>
      <c r="B469" s="12" t="s">
        <v>522</v>
      </c>
    </row>
    <row r="470" spans="1:2" x14ac:dyDescent="0.25">
      <c r="A470" s="12">
        <v>2248</v>
      </c>
      <c r="B470" s="12" t="s">
        <v>523</v>
      </c>
    </row>
    <row r="471" spans="1:2" x14ac:dyDescent="0.25">
      <c r="A471" s="12">
        <v>2244</v>
      </c>
      <c r="B471" s="12" t="s">
        <v>524</v>
      </c>
    </row>
    <row r="472" spans="1:2" x14ac:dyDescent="0.25">
      <c r="A472" s="12">
        <v>1036</v>
      </c>
      <c r="B472" s="12" t="s">
        <v>525</v>
      </c>
    </row>
    <row r="473" spans="1:2" x14ac:dyDescent="0.25">
      <c r="A473" s="12">
        <v>268</v>
      </c>
      <c r="B473" s="12" t="s">
        <v>526</v>
      </c>
    </row>
    <row r="474" spans="1:2" x14ac:dyDescent="0.25">
      <c r="A474" s="12">
        <v>1123</v>
      </c>
      <c r="B474" s="12" t="s">
        <v>1490</v>
      </c>
    </row>
    <row r="475" spans="1:2" x14ac:dyDescent="0.25">
      <c r="A475" s="12">
        <v>1586</v>
      </c>
      <c r="B475" s="12" t="s">
        <v>527</v>
      </c>
    </row>
    <row r="476" spans="1:2" x14ac:dyDescent="0.25">
      <c r="A476" s="12">
        <v>2249</v>
      </c>
      <c r="B476" s="12" t="s">
        <v>528</v>
      </c>
    </row>
    <row r="477" spans="1:2" x14ac:dyDescent="0.25">
      <c r="A477" s="12">
        <v>2171</v>
      </c>
      <c r="B477" s="12" t="s">
        <v>529</v>
      </c>
    </row>
    <row r="478" spans="1:2" x14ac:dyDescent="0.25">
      <c r="A478" s="12">
        <v>1430</v>
      </c>
      <c r="B478" s="12" t="s">
        <v>530</v>
      </c>
    </row>
    <row r="479" spans="1:2" x14ac:dyDescent="0.25">
      <c r="A479" s="12">
        <v>1458</v>
      </c>
      <c r="B479" s="12" t="s">
        <v>531</v>
      </c>
    </row>
    <row r="480" spans="1:2" x14ac:dyDescent="0.25">
      <c r="A480" s="12">
        <v>354</v>
      </c>
      <c r="B480" s="12" t="s">
        <v>532</v>
      </c>
    </row>
    <row r="481" spans="1:2" x14ac:dyDescent="0.25">
      <c r="A481" s="12">
        <v>126</v>
      </c>
      <c r="B481" s="12" t="s">
        <v>533</v>
      </c>
    </row>
    <row r="482" spans="1:2" x14ac:dyDescent="0.25">
      <c r="A482" s="12">
        <v>1874</v>
      </c>
      <c r="B482" s="12" t="s">
        <v>534</v>
      </c>
    </row>
    <row r="483" spans="1:2" x14ac:dyDescent="0.25">
      <c r="A483" s="12">
        <v>227</v>
      </c>
      <c r="B483" s="12" t="s">
        <v>535</v>
      </c>
    </row>
    <row r="484" spans="1:2" x14ac:dyDescent="0.25">
      <c r="A484" s="12">
        <v>1449</v>
      </c>
      <c r="B484" s="12" t="s">
        <v>542</v>
      </c>
    </row>
    <row r="485" spans="1:2" x14ac:dyDescent="0.25">
      <c r="A485" s="12">
        <v>785</v>
      </c>
      <c r="B485" s="12" t="s">
        <v>1491</v>
      </c>
    </row>
    <row r="486" spans="1:2" x14ac:dyDescent="0.25">
      <c r="A486" s="12">
        <v>945</v>
      </c>
      <c r="B486" s="12" t="s">
        <v>544</v>
      </c>
    </row>
    <row r="487" spans="1:2" x14ac:dyDescent="0.25">
      <c r="A487" s="12">
        <v>51</v>
      </c>
      <c r="B487" s="12" t="s">
        <v>545</v>
      </c>
    </row>
    <row r="488" spans="1:2" x14ac:dyDescent="0.25">
      <c r="A488" s="12">
        <v>433</v>
      </c>
      <c r="B488" s="12" t="s">
        <v>546</v>
      </c>
    </row>
    <row r="489" spans="1:2" x14ac:dyDescent="0.25">
      <c r="A489" s="12">
        <v>34</v>
      </c>
      <c r="B489" s="12" t="s">
        <v>547</v>
      </c>
    </row>
    <row r="490" spans="1:2" x14ac:dyDescent="0.25">
      <c r="A490" s="12">
        <v>1533</v>
      </c>
      <c r="B490" s="12" t="s">
        <v>548</v>
      </c>
    </row>
    <row r="491" spans="1:2" x14ac:dyDescent="0.25">
      <c r="A491" s="12">
        <v>2039</v>
      </c>
      <c r="B491" s="12" t="s">
        <v>549</v>
      </c>
    </row>
    <row r="492" spans="1:2" x14ac:dyDescent="0.25">
      <c r="A492" s="12">
        <v>604</v>
      </c>
      <c r="B492" s="12" t="s">
        <v>550</v>
      </c>
    </row>
    <row r="493" spans="1:2" x14ac:dyDescent="0.25">
      <c r="A493" s="12">
        <v>2080</v>
      </c>
      <c r="B493" s="12" t="s">
        <v>551</v>
      </c>
    </row>
    <row r="494" spans="1:2" x14ac:dyDescent="0.25">
      <c r="A494" s="12">
        <v>1604</v>
      </c>
      <c r="B494" s="12" t="s">
        <v>552</v>
      </c>
    </row>
    <row r="495" spans="1:2" x14ac:dyDescent="0.25">
      <c r="A495" s="12">
        <v>1065</v>
      </c>
      <c r="B495" s="12" t="s">
        <v>553</v>
      </c>
    </row>
    <row r="496" spans="1:2" x14ac:dyDescent="0.25">
      <c r="A496" s="12">
        <v>1710</v>
      </c>
      <c r="B496" s="12" t="s">
        <v>554</v>
      </c>
    </row>
    <row r="497" spans="1:2" x14ac:dyDescent="0.25">
      <c r="A497" s="12">
        <v>797</v>
      </c>
      <c r="B497" s="12" t="s">
        <v>555</v>
      </c>
    </row>
    <row r="498" spans="1:2" x14ac:dyDescent="0.25">
      <c r="A498" s="12">
        <v>556</v>
      </c>
      <c r="B498" s="12" t="s">
        <v>556</v>
      </c>
    </row>
    <row r="499" spans="1:2" x14ac:dyDescent="0.25">
      <c r="A499" s="12">
        <v>2304</v>
      </c>
      <c r="B499" s="12" t="s">
        <v>558</v>
      </c>
    </row>
    <row r="500" spans="1:2" x14ac:dyDescent="0.25">
      <c r="A500" s="12">
        <v>744</v>
      </c>
      <c r="B500" s="12" t="s">
        <v>559</v>
      </c>
    </row>
    <row r="501" spans="1:2" x14ac:dyDescent="0.25">
      <c r="A501" s="12">
        <v>746</v>
      </c>
      <c r="B501" s="12" t="s">
        <v>1492</v>
      </c>
    </row>
    <row r="502" spans="1:2" x14ac:dyDescent="0.25">
      <c r="A502" s="12">
        <v>1368</v>
      </c>
      <c r="B502" s="12" t="s">
        <v>560</v>
      </c>
    </row>
    <row r="503" spans="1:2" x14ac:dyDescent="0.25">
      <c r="A503" s="12">
        <v>2240</v>
      </c>
      <c r="B503" s="12" t="s">
        <v>561</v>
      </c>
    </row>
    <row r="504" spans="1:2" x14ac:dyDescent="0.25">
      <c r="A504" s="12">
        <v>754</v>
      </c>
      <c r="B504" s="12" t="s">
        <v>562</v>
      </c>
    </row>
    <row r="505" spans="1:2" x14ac:dyDescent="0.25">
      <c r="A505" s="12">
        <v>194</v>
      </c>
      <c r="B505" s="12" t="s">
        <v>563</v>
      </c>
    </row>
    <row r="506" spans="1:2" x14ac:dyDescent="0.25">
      <c r="A506" s="12">
        <v>1363</v>
      </c>
      <c r="B506" s="12" t="s">
        <v>564</v>
      </c>
    </row>
    <row r="507" spans="1:2" x14ac:dyDescent="0.25">
      <c r="A507" s="12">
        <v>490</v>
      </c>
      <c r="B507" s="12" t="s">
        <v>565</v>
      </c>
    </row>
    <row r="508" spans="1:2" x14ac:dyDescent="0.25">
      <c r="A508" s="12">
        <v>283</v>
      </c>
      <c r="B508" s="12" t="s">
        <v>566</v>
      </c>
    </row>
    <row r="509" spans="1:2" x14ac:dyDescent="0.25">
      <c r="A509" s="12">
        <v>1258</v>
      </c>
      <c r="B509" s="12" t="s">
        <v>567</v>
      </c>
    </row>
    <row r="510" spans="1:2" x14ac:dyDescent="0.25">
      <c r="A510" s="12">
        <v>654</v>
      </c>
      <c r="B510" s="12" t="s">
        <v>568</v>
      </c>
    </row>
    <row r="511" spans="1:2" x14ac:dyDescent="0.25">
      <c r="A511" s="12">
        <v>778</v>
      </c>
      <c r="B511" s="12" t="s">
        <v>569</v>
      </c>
    </row>
    <row r="512" spans="1:2" x14ac:dyDescent="0.25">
      <c r="A512" s="12">
        <v>409</v>
      </c>
      <c r="B512" s="12" t="s">
        <v>570</v>
      </c>
    </row>
    <row r="513" spans="1:2" x14ac:dyDescent="0.25">
      <c r="A513" s="12">
        <v>232</v>
      </c>
      <c r="B513" s="12" t="s">
        <v>571</v>
      </c>
    </row>
    <row r="514" spans="1:2" x14ac:dyDescent="0.25">
      <c r="A514" s="12">
        <v>561</v>
      </c>
      <c r="B514" s="12" t="s">
        <v>572</v>
      </c>
    </row>
    <row r="515" spans="1:2" x14ac:dyDescent="0.25">
      <c r="A515" s="12">
        <v>2151</v>
      </c>
      <c r="B515" s="12" t="s">
        <v>573</v>
      </c>
    </row>
    <row r="516" spans="1:2" x14ac:dyDescent="0.25">
      <c r="A516" s="12">
        <v>1453</v>
      </c>
      <c r="B516" s="12" t="s">
        <v>574</v>
      </c>
    </row>
    <row r="517" spans="1:2" x14ac:dyDescent="0.25">
      <c r="A517" s="12">
        <v>1700</v>
      </c>
      <c r="B517" s="12" t="s">
        <v>575</v>
      </c>
    </row>
    <row r="518" spans="1:2" x14ac:dyDescent="0.25">
      <c r="A518" s="12">
        <v>794</v>
      </c>
      <c r="B518" s="12" t="s">
        <v>576</v>
      </c>
    </row>
    <row r="519" spans="1:2" x14ac:dyDescent="0.25">
      <c r="A519" s="12">
        <v>225</v>
      </c>
      <c r="B519" s="12" t="s">
        <v>577</v>
      </c>
    </row>
    <row r="520" spans="1:2" x14ac:dyDescent="0.25">
      <c r="A520" s="12">
        <v>2253</v>
      </c>
      <c r="B520" s="12" t="s">
        <v>578</v>
      </c>
    </row>
    <row r="521" spans="1:2" x14ac:dyDescent="0.25">
      <c r="A521" s="12">
        <v>2185</v>
      </c>
      <c r="B521" s="12" t="s">
        <v>579</v>
      </c>
    </row>
    <row r="522" spans="1:2" x14ac:dyDescent="0.25">
      <c r="A522" s="12">
        <v>353</v>
      </c>
      <c r="B522" s="12" t="s">
        <v>580</v>
      </c>
    </row>
    <row r="523" spans="1:2" x14ac:dyDescent="0.25">
      <c r="A523" s="12">
        <v>1847</v>
      </c>
      <c r="B523" s="12" t="s">
        <v>582</v>
      </c>
    </row>
    <row r="524" spans="1:2" x14ac:dyDescent="0.25">
      <c r="A524" s="12">
        <v>121</v>
      </c>
      <c r="B524" s="12" t="s">
        <v>583</v>
      </c>
    </row>
    <row r="525" spans="1:2" x14ac:dyDescent="0.25">
      <c r="A525" s="12">
        <v>978</v>
      </c>
      <c r="B525" s="12" t="s">
        <v>584</v>
      </c>
    </row>
    <row r="526" spans="1:2" x14ac:dyDescent="0.25">
      <c r="A526" s="12">
        <v>1613</v>
      </c>
      <c r="B526" s="12" t="s">
        <v>585</v>
      </c>
    </row>
    <row r="527" spans="1:2" x14ac:dyDescent="0.25">
      <c r="A527" s="12">
        <v>2212</v>
      </c>
      <c r="B527" s="12" t="s">
        <v>586</v>
      </c>
    </row>
    <row r="528" spans="1:2" x14ac:dyDescent="0.25">
      <c r="A528" s="12">
        <v>2231</v>
      </c>
      <c r="B528" s="12" t="s">
        <v>581</v>
      </c>
    </row>
    <row r="529" spans="1:2" x14ac:dyDescent="0.25">
      <c r="A529" s="12">
        <v>518</v>
      </c>
      <c r="B529" s="12" t="s">
        <v>587</v>
      </c>
    </row>
    <row r="530" spans="1:2" x14ac:dyDescent="0.25">
      <c r="A530" s="12">
        <v>1374</v>
      </c>
      <c r="B530" s="12" t="s">
        <v>588</v>
      </c>
    </row>
    <row r="531" spans="1:2" x14ac:dyDescent="0.25">
      <c r="A531" s="12">
        <v>597</v>
      </c>
      <c r="B531" s="12" t="s">
        <v>589</v>
      </c>
    </row>
    <row r="532" spans="1:2" x14ac:dyDescent="0.25">
      <c r="A532" s="12">
        <v>1087</v>
      </c>
      <c r="B532" s="12" t="s">
        <v>590</v>
      </c>
    </row>
    <row r="533" spans="1:2" x14ac:dyDescent="0.25">
      <c r="A533" s="12">
        <v>2274</v>
      </c>
      <c r="B533" s="12" t="s">
        <v>591</v>
      </c>
    </row>
    <row r="534" spans="1:2" x14ac:dyDescent="0.25">
      <c r="A534" s="12">
        <v>1771</v>
      </c>
      <c r="B534" s="12" t="s">
        <v>592</v>
      </c>
    </row>
    <row r="535" spans="1:2" x14ac:dyDescent="0.25">
      <c r="A535" s="12">
        <v>804</v>
      </c>
      <c r="B535" s="12" t="s">
        <v>593</v>
      </c>
    </row>
    <row r="536" spans="1:2" x14ac:dyDescent="0.25">
      <c r="A536" s="12">
        <v>495</v>
      </c>
      <c r="B536" s="12" t="s">
        <v>594</v>
      </c>
    </row>
    <row r="537" spans="1:2" x14ac:dyDescent="0.25">
      <c r="A537" s="12">
        <v>2251</v>
      </c>
      <c r="B537" s="12" t="s">
        <v>595</v>
      </c>
    </row>
    <row r="538" spans="1:2" x14ac:dyDescent="0.25">
      <c r="A538" s="12">
        <v>1807</v>
      </c>
      <c r="B538" s="12" t="s">
        <v>596</v>
      </c>
    </row>
    <row r="539" spans="1:2" x14ac:dyDescent="0.25">
      <c r="A539" s="12">
        <v>2089</v>
      </c>
      <c r="B539" s="12" t="s">
        <v>597</v>
      </c>
    </row>
    <row r="540" spans="1:2" x14ac:dyDescent="0.25">
      <c r="A540" s="12">
        <v>492</v>
      </c>
      <c r="B540" s="12" t="s">
        <v>1493</v>
      </c>
    </row>
    <row r="541" spans="1:2" x14ac:dyDescent="0.25">
      <c r="A541" s="12">
        <v>2293</v>
      </c>
      <c r="B541" s="12" t="s">
        <v>599</v>
      </c>
    </row>
    <row r="542" spans="1:2" x14ac:dyDescent="0.25">
      <c r="A542" s="12">
        <v>301</v>
      </c>
      <c r="B542" s="12" t="s">
        <v>600</v>
      </c>
    </row>
    <row r="543" spans="1:2" x14ac:dyDescent="0.25">
      <c r="A543" s="12">
        <v>1406</v>
      </c>
      <c r="B543" s="12" t="s">
        <v>601</v>
      </c>
    </row>
    <row r="544" spans="1:2" x14ac:dyDescent="0.25">
      <c r="A544" s="12">
        <v>2148</v>
      </c>
      <c r="B544" s="12" t="s">
        <v>602</v>
      </c>
    </row>
    <row r="545" spans="1:2" x14ac:dyDescent="0.25">
      <c r="A545" s="12">
        <v>2256</v>
      </c>
      <c r="B545" s="12" t="s">
        <v>603</v>
      </c>
    </row>
    <row r="546" spans="1:2" x14ac:dyDescent="0.25">
      <c r="A546" s="12">
        <v>820</v>
      </c>
      <c r="B546" s="12" t="s">
        <v>604</v>
      </c>
    </row>
    <row r="547" spans="1:2" x14ac:dyDescent="0.25">
      <c r="A547" s="12">
        <v>1333</v>
      </c>
      <c r="B547" s="12" t="s">
        <v>605</v>
      </c>
    </row>
    <row r="548" spans="1:2" x14ac:dyDescent="0.25">
      <c r="A548" s="12">
        <v>1103</v>
      </c>
      <c r="B548" s="12" t="s">
        <v>606</v>
      </c>
    </row>
    <row r="549" spans="1:2" x14ac:dyDescent="0.25">
      <c r="A549" s="12">
        <v>1677</v>
      </c>
      <c r="B549" s="12" t="s">
        <v>607</v>
      </c>
    </row>
    <row r="550" spans="1:2" x14ac:dyDescent="0.25">
      <c r="A550" s="12">
        <v>1643</v>
      </c>
      <c r="B550" s="12" t="s">
        <v>609</v>
      </c>
    </row>
    <row r="551" spans="1:2" x14ac:dyDescent="0.25">
      <c r="A551" s="12">
        <v>3143</v>
      </c>
      <c r="B551" s="12" t="s">
        <v>610</v>
      </c>
    </row>
    <row r="552" spans="1:2" x14ac:dyDescent="0.25">
      <c r="A552" s="12">
        <v>1855</v>
      </c>
      <c r="B552" s="12" t="s">
        <v>611</v>
      </c>
    </row>
    <row r="553" spans="1:2" x14ac:dyDescent="0.25">
      <c r="A553" s="12">
        <v>1617</v>
      </c>
      <c r="B553" s="12" t="s">
        <v>612</v>
      </c>
    </row>
    <row r="554" spans="1:2" x14ac:dyDescent="0.25">
      <c r="A554" s="12">
        <v>1161</v>
      </c>
      <c r="B554" s="12" t="s">
        <v>613</v>
      </c>
    </row>
    <row r="555" spans="1:2" x14ac:dyDescent="0.25">
      <c r="A555" s="12">
        <v>1816</v>
      </c>
      <c r="B555" s="12" t="s">
        <v>1494</v>
      </c>
    </row>
    <row r="556" spans="1:2" x14ac:dyDescent="0.25">
      <c r="A556" s="12">
        <v>344</v>
      </c>
      <c r="B556" s="12" t="s">
        <v>615</v>
      </c>
    </row>
    <row r="557" spans="1:2" x14ac:dyDescent="0.25">
      <c r="A557" s="12">
        <v>271</v>
      </c>
      <c r="B557" s="12" t="s">
        <v>617</v>
      </c>
    </row>
    <row r="558" spans="1:2" x14ac:dyDescent="0.25">
      <c r="A558" s="12">
        <v>1317</v>
      </c>
      <c r="B558" s="12" t="s">
        <v>618</v>
      </c>
    </row>
    <row r="559" spans="1:2" x14ac:dyDescent="0.25">
      <c r="A559" s="12">
        <v>1099</v>
      </c>
      <c r="B559" s="12" t="s">
        <v>619</v>
      </c>
    </row>
    <row r="560" spans="1:2" x14ac:dyDescent="0.25">
      <c r="A560" s="12">
        <v>1078</v>
      </c>
      <c r="B560" s="12" t="s">
        <v>621</v>
      </c>
    </row>
    <row r="561" spans="1:2" x14ac:dyDescent="0.25">
      <c r="A561" s="12">
        <v>967</v>
      </c>
      <c r="B561" s="12" t="s">
        <v>622</v>
      </c>
    </row>
    <row r="562" spans="1:2" x14ac:dyDescent="0.25">
      <c r="A562" s="12">
        <v>1995</v>
      </c>
      <c r="B562" s="12" t="s">
        <v>614</v>
      </c>
    </row>
    <row r="563" spans="1:2" x14ac:dyDescent="0.25">
      <c r="A563" s="12">
        <v>1337</v>
      </c>
      <c r="B563" s="12" t="s">
        <v>616</v>
      </c>
    </row>
    <row r="564" spans="1:2" x14ac:dyDescent="0.25">
      <c r="A564" s="12">
        <v>1603</v>
      </c>
      <c r="B564" s="12" t="s">
        <v>620</v>
      </c>
    </row>
    <row r="565" spans="1:2" x14ac:dyDescent="0.25">
      <c r="A565" s="12">
        <v>1637</v>
      </c>
      <c r="B565" s="12" t="s">
        <v>623</v>
      </c>
    </row>
    <row r="566" spans="1:2" x14ac:dyDescent="0.25">
      <c r="A566" s="12">
        <v>612</v>
      </c>
      <c r="B566" s="12" t="s">
        <v>624</v>
      </c>
    </row>
    <row r="567" spans="1:2" x14ac:dyDescent="0.25">
      <c r="A567" s="12">
        <v>1827</v>
      </c>
      <c r="B567" s="12" t="s">
        <v>625</v>
      </c>
    </row>
    <row r="568" spans="1:2" x14ac:dyDescent="0.25">
      <c r="A568" s="12">
        <v>1142</v>
      </c>
      <c r="B568" s="12" t="s">
        <v>626</v>
      </c>
    </row>
    <row r="569" spans="1:2" x14ac:dyDescent="0.25">
      <c r="A569" s="12">
        <v>1616</v>
      </c>
      <c r="B569" s="12" t="s">
        <v>627</v>
      </c>
    </row>
    <row r="570" spans="1:2" x14ac:dyDescent="0.25">
      <c r="A570" s="12">
        <v>1158</v>
      </c>
      <c r="B570" s="12" t="s">
        <v>628</v>
      </c>
    </row>
    <row r="571" spans="1:2" x14ac:dyDescent="0.25">
      <c r="A571" s="12">
        <v>2002</v>
      </c>
      <c r="B571" s="12" t="s">
        <v>629</v>
      </c>
    </row>
    <row r="572" spans="1:2" x14ac:dyDescent="0.25">
      <c r="A572" s="12">
        <v>1116</v>
      </c>
      <c r="B572" s="12" t="s">
        <v>631</v>
      </c>
    </row>
    <row r="573" spans="1:2" x14ac:dyDescent="0.25">
      <c r="A573" s="12">
        <v>1485</v>
      </c>
      <c r="B573" s="12" t="s">
        <v>1495</v>
      </c>
    </row>
    <row r="574" spans="1:2" x14ac:dyDescent="0.25">
      <c r="A574" s="12">
        <v>1674</v>
      </c>
      <c r="B574" s="12" t="s">
        <v>632</v>
      </c>
    </row>
    <row r="575" spans="1:2" x14ac:dyDescent="0.25">
      <c r="A575" s="12">
        <v>1354</v>
      </c>
      <c r="B575" s="12" t="s">
        <v>633</v>
      </c>
    </row>
    <row r="576" spans="1:2" x14ac:dyDescent="0.25">
      <c r="A576" s="12">
        <v>2204</v>
      </c>
      <c r="B576" s="12" t="s">
        <v>634</v>
      </c>
    </row>
    <row r="577" spans="1:2" x14ac:dyDescent="0.25">
      <c r="A577" s="12">
        <v>1382</v>
      </c>
      <c r="B577" s="12" t="s">
        <v>635</v>
      </c>
    </row>
    <row r="578" spans="1:2" x14ac:dyDescent="0.25">
      <c r="A578" s="12">
        <v>2224</v>
      </c>
      <c r="B578" s="12" t="s">
        <v>636</v>
      </c>
    </row>
    <row r="579" spans="1:2" x14ac:dyDescent="0.25">
      <c r="A579" s="12">
        <v>742</v>
      </c>
      <c r="B579" s="12" t="s">
        <v>637</v>
      </c>
    </row>
    <row r="580" spans="1:2" x14ac:dyDescent="0.25">
      <c r="A580" s="12">
        <v>972</v>
      </c>
      <c r="B580" s="12" t="s">
        <v>638</v>
      </c>
    </row>
    <row r="581" spans="1:2" x14ac:dyDescent="0.25">
      <c r="A581" s="12">
        <v>1200</v>
      </c>
      <c r="B581" s="12" t="s">
        <v>639</v>
      </c>
    </row>
    <row r="582" spans="1:2" x14ac:dyDescent="0.25">
      <c r="A582" s="12">
        <v>2172</v>
      </c>
      <c r="B582" s="12" t="s">
        <v>640</v>
      </c>
    </row>
    <row r="583" spans="1:2" x14ac:dyDescent="0.25">
      <c r="A583" s="12">
        <v>1578</v>
      </c>
      <c r="B583" s="12" t="s">
        <v>641</v>
      </c>
    </row>
    <row r="584" spans="1:2" x14ac:dyDescent="0.25">
      <c r="A584" s="12">
        <v>807</v>
      </c>
      <c r="B584" s="12" t="s">
        <v>642</v>
      </c>
    </row>
    <row r="585" spans="1:2" x14ac:dyDescent="0.25">
      <c r="A585" s="12">
        <v>2232</v>
      </c>
      <c r="B585" s="12" t="s">
        <v>643</v>
      </c>
    </row>
    <row r="586" spans="1:2" x14ac:dyDescent="0.25">
      <c r="A586" s="12">
        <v>2309</v>
      </c>
      <c r="B586" s="12" t="s">
        <v>644</v>
      </c>
    </row>
    <row r="587" spans="1:2" x14ac:dyDescent="0.25">
      <c r="A587" s="12">
        <v>2053</v>
      </c>
      <c r="B587" s="12" t="s">
        <v>645</v>
      </c>
    </row>
    <row r="588" spans="1:2" x14ac:dyDescent="0.25">
      <c r="A588" s="12">
        <v>2192</v>
      </c>
      <c r="B588" s="12" t="s">
        <v>646</v>
      </c>
    </row>
    <row r="589" spans="1:2" x14ac:dyDescent="0.25">
      <c r="A589" s="12">
        <v>1600</v>
      </c>
      <c r="B589" s="12" t="s">
        <v>647</v>
      </c>
    </row>
    <row r="590" spans="1:2" x14ac:dyDescent="0.25">
      <c r="A590" s="12">
        <v>1436</v>
      </c>
      <c r="B590" s="12" t="s">
        <v>648</v>
      </c>
    </row>
    <row r="591" spans="1:2" x14ac:dyDescent="0.25">
      <c r="A591" s="12">
        <v>273</v>
      </c>
      <c r="B591" s="12" t="s">
        <v>649</v>
      </c>
    </row>
    <row r="592" spans="1:2" x14ac:dyDescent="0.25">
      <c r="A592" s="12">
        <v>442</v>
      </c>
      <c r="B592" s="12" t="s">
        <v>650</v>
      </c>
    </row>
    <row r="593" spans="1:2" x14ac:dyDescent="0.25">
      <c r="A593" s="12">
        <v>1703</v>
      </c>
      <c r="B593" s="12" t="s">
        <v>651</v>
      </c>
    </row>
    <row r="594" spans="1:2" x14ac:dyDescent="0.25">
      <c r="A594" s="12">
        <v>861</v>
      </c>
      <c r="B594" s="12" t="s">
        <v>652</v>
      </c>
    </row>
    <row r="595" spans="1:2" x14ac:dyDescent="0.25">
      <c r="A595" s="12">
        <v>1864</v>
      </c>
      <c r="B595" s="12" t="s">
        <v>653</v>
      </c>
    </row>
    <row r="596" spans="1:2" x14ac:dyDescent="0.25">
      <c r="A596" s="12">
        <v>1580</v>
      </c>
      <c r="B596" s="12" t="s">
        <v>654</v>
      </c>
    </row>
    <row r="597" spans="1:2" x14ac:dyDescent="0.25">
      <c r="A597" s="12">
        <v>2213</v>
      </c>
      <c r="B597" s="12" t="s">
        <v>655</v>
      </c>
    </row>
    <row r="598" spans="1:2" x14ac:dyDescent="0.25">
      <c r="A598" s="12">
        <v>2258</v>
      </c>
      <c r="B598" s="12" t="s">
        <v>656</v>
      </c>
    </row>
    <row r="599" spans="1:2" x14ac:dyDescent="0.25">
      <c r="A599" s="12">
        <v>664</v>
      </c>
      <c r="B599" s="12" t="s">
        <v>657</v>
      </c>
    </row>
    <row r="600" spans="1:2" x14ac:dyDescent="0.25">
      <c r="A600" s="12">
        <v>91</v>
      </c>
      <c r="B600" s="12" t="s">
        <v>658</v>
      </c>
    </row>
    <row r="601" spans="1:2" x14ac:dyDescent="0.25">
      <c r="A601" s="12">
        <v>762</v>
      </c>
      <c r="B601" s="12" t="s">
        <v>659</v>
      </c>
    </row>
    <row r="602" spans="1:2" x14ac:dyDescent="0.25">
      <c r="A602" s="12">
        <v>499</v>
      </c>
      <c r="B602" s="12" t="s">
        <v>660</v>
      </c>
    </row>
    <row r="603" spans="1:2" x14ac:dyDescent="0.25">
      <c r="A603" s="12">
        <v>795</v>
      </c>
      <c r="B603" s="12" t="s">
        <v>661</v>
      </c>
    </row>
    <row r="604" spans="1:2" x14ac:dyDescent="0.25">
      <c r="A604" s="12">
        <v>1466</v>
      </c>
      <c r="B604" s="12" t="s">
        <v>662</v>
      </c>
    </row>
    <row r="605" spans="1:2" x14ac:dyDescent="0.25">
      <c r="A605" s="12">
        <v>376</v>
      </c>
      <c r="B605" s="12" t="s">
        <v>663</v>
      </c>
    </row>
    <row r="606" spans="1:2" x14ac:dyDescent="0.25">
      <c r="A606" s="12">
        <v>943</v>
      </c>
      <c r="B606" s="12" t="s">
        <v>664</v>
      </c>
    </row>
    <row r="607" spans="1:2" x14ac:dyDescent="0.25">
      <c r="A607" s="12">
        <v>94</v>
      </c>
      <c r="B607" s="12" t="s">
        <v>665</v>
      </c>
    </row>
    <row r="608" spans="1:2" x14ac:dyDescent="0.25">
      <c r="A608" s="12">
        <v>956</v>
      </c>
      <c r="B608" s="12" t="s">
        <v>666</v>
      </c>
    </row>
    <row r="609" spans="1:2" x14ac:dyDescent="0.25">
      <c r="A609" s="12">
        <v>833</v>
      </c>
      <c r="B609" s="12" t="s">
        <v>667</v>
      </c>
    </row>
    <row r="610" spans="1:2" x14ac:dyDescent="0.25">
      <c r="A610" s="12">
        <v>2140</v>
      </c>
      <c r="B610" s="12" t="s">
        <v>668</v>
      </c>
    </row>
    <row r="611" spans="1:2" x14ac:dyDescent="0.25">
      <c r="A611" s="12">
        <v>707</v>
      </c>
      <c r="B611" s="12" t="s">
        <v>669</v>
      </c>
    </row>
    <row r="612" spans="1:2" x14ac:dyDescent="0.25">
      <c r="A612" s="12">
        <v>2294</v>
      </c>
      <c r="B612" s="12" t="s">
        <v>670</v>
      </c>
    </row>
    <row r="613" spans="1:2" x14ac:dyDescent="0.25">
      <c r="A613" s="12">
        <v>4042</v>
      </c>
      <c r="B613" s="12" t="s">
        <v>1496</v>
      </c>
    </row>
    <row r="614" spans="1:2" x14ac:dyDescent="0.25">
      <c r="A614" s="12">
        <v>2082</v>
      </c>
      <c r="B614" s="12" t="s">
        <v>671</v>
      </c>
    </row>
    <row r="615" spans="1:2" x14ac:dyDescent="0.25">
      <c r="A615" s="12">
        <v>336</v>
      </c>
      <c r="B615" s="12" t="s">
        <v>672</v>
      </c>
    </row>
    <row r="616" spans="1:2" x14ac:dyDescent="0.25">
      <c r="A616" s="12">
        <v>1936</v>
      </c>
      <c r="B616" s="12" t="s">
        <v>673</v>
      </c>
    </row>
    <row r="617" spans="1:2" x14ac:dyDescent="0.25">
      <c r="A617" s="12">
        <v>2197</v>
      </c>
      <c r="B617" s="12" t="s">
        <v>674</v>
      </c>
    </row>
    <row r="618" spans="1:2" x14ac:dyDescent="0.25">
      <c r="A618" s="12">
        <v>501</v>
      </c>
      <c r="B618" s="12" t="s">
        <v>675</v>
      </c>
    </row>
    <row r="619" spans="1:2" x14ac:dyDescent="0.25">
      <c r="A619" s="12">
        <v>290</v>
      </c>
      <c r="B619" s="12" t="s">
        <v>676</v>
      </c>
    </row>
    <row r="620" spans="1:2" x14ac:dyDescent="0.25">
      <c r="A620" s="12">
        <v>2193</v>
      </c>
      <c r="B620" s="12" t="s">
        <v>677</v>
      </c>
    </row>
    <row r="621" spans="1:2" x14ac:dyDescent="0.25">
      <c r="A621" s="12">
        <v>1373</v>
      </c>
      <c r="B621" s="12" t="s">
        <v>678</v>
      </c>
    </row>
    <row r="622" spans="1:2" x14ac:dyDescent="0.25">
      <c r="A622" s="12">
        <v>1413</v>
      </c>
      <c r="B622" s="12" t="s">
        <v>679</v>
      </c>
    </row>
    <row r="623" spans="1:2" x14ac:dyDescent="0.25">
      <c r="A623" s="12">
        <v>1574</v>
      </c>
      <c r="B623" s="12" t="s">
        <v>680</v>
      </c>
    </row>
    <row r="624" spans="1:2" x14ac:dyDescent="0.25">
      <c r="A624" s="12">
        <v>131</v>
      </c>
      <c r="B624" s="12" t="s">
        <v>681</v>
      </c>
    </row>
    <row r="625" spans="1:2" x14ac:dyDescent="0.25">
      <c r="A625" s="12">
        <v>2101</v>
      </c>
      <c r="B625" s="12" t="s">
        <v>683</v>
      </c>
    </row>
    <row r="626" spans="1:2" x14ac:dyDescent="0.25">
      <c r="A626" s="12">
        <v>154</v>
      </c>
      <c r="B626" s="12" t="s">
        <v>682</v>
      </c>
    </row>
    <row r="627" spans="1:2" x14ac:dyDescent="0.25">
      <c r="A627" s="12">
        <v>315</v>
      </c>
      <c r="B627" s="12" t="s">
        <v>684</v>
      </c>
    </row>
    <row r="628" spans="1:2" x14ac:dyDescent="0.25">
      <c r="A628" s="12">
        <v>826</v>
      </c>
      <c r="B628" s="12" t="s">
        <v>685</v>
      </c>
    </row>
    <row r="629" spans="1:2" x14ac:dyDescent="0.25">
      <c r="A629" s="12">
        <v>3132</v>
      </c>
      <c r="B629" s="12" t="s">
        <v>686</v>
      </c>
    </row>
    <row r="630" spans="1:2" x14ac:dyDescent="0.25">
      <c r="A630" s="12">
        <v>1835</v>
      </c>
      <c r="B630" s="12" t="s">
        <v>687</v>
      </c>
    </row>
    <row r="631" spans="1:2" x14ac:dyDescent="0.25">
      <c r="A631" s="12">
        <v>1805</v>
      </c>
      <c r="B631" s="12" t="s">
        <v>688</v>
      </c>
    </row>
    <row r="632" spans="1:2" x14ac:dyDescent="0.25">
      <c r="A632" s="12">
        <v>2004</v>
      </c>
      <c r="B632" s="12" t="s">
        <v>689</v>
      </c>
    </row>
    <row r="633" spans="1:2" x14ac:dyDescent="0.25">
      <c r="A633" s="12">
        <v>2228</v>
      </c>
      <c r="B633" s="12" t="s">
        <v>690</v>
      </c>
    </row>
    <row r="634" spans="1:2" x14ac:dyDescent="0.25">
      <c r="A634" s="12">
        <v>1455</v>
      </c>
      <c r="B634" s="12" t="s">
        <v>691</v>
      </c>
    </row>
    <row r="635" spans="1:2" x14ac:dyDescent="0.25">
      <c r="A635" s="12">
        <v>1149</v>
      </c>
      <c r="B635" s="12" t="s">
        <v>692</v>
      </c>
    </row>
    <row r="636" spans="1:2" x14ac:dyDescent="0.25">
      <c r="A636" s="12">
        <v>1672</v>
      </c>
      <c r="B636" s="12" t="s">
        <v>693</v>
      </c>
    </row>
    <row r="637" spans="1:2" x14ac:dyDescent="0.25">
      <c r="A637" s="12">
        <v>1692</v>
      </c>
      <c r="B637" s="12" t="s">
        <v>694</v>
      </c>
    </row>
    <row r="638" spans="1:2" x14ac:dyDescent="0.25">
      <c r="A638" s="12">
        <v>4016</v>
      </c>
      <c r="B638" s="12" t="s">
        <v>1497</v>
      </c>
    </row>
    <row r="639" spans="1:2" x14ac:dyDescent="0.25">
      <c r="A639" s="12">
        <v>4055</v>
      </c>
      <c r="B639" s="12" t="s">
        <v>1562</v>
      </c>
    </row>
    <row r="640" spans="1:2" x14ac:dyDescent="0.25">
      <c r="A640" s="12">
        <v>1343</v>
      </c>
      <c r="B640" s="12" t="s">
        <v>695</v>
      </c>
    </row>
    <row r="641" spans="1:2" x14ac:dyDescent="0.25">
      <c r="A641" s="12">
        <v>4</v>
      </c>
      <c r="B641" s="12" t="s">
        <v>696</v>
      </c>
    </row>
    <row r="642" spans="1:2" x14ac:dyDescent="0.25">
      <c r="A642" s="12">
        <v>226</v>
      </c>
      <c r="B642" s="12" t="s">
        <v>697</v>
      </c>
    </row>
    <row r="643" spans="1:2" x14ac:dyDescent="0.25">
      <c r="A643" s="12">
        <v>1473</v>
      </c>
      <c r="B643" s="12" t="s">
        <v>699</v>
      </c>
    </row>
    <row r="644" spans="1:2" x14ac:dyDescent="0.25">
      <c r="A644" s="12">
        <v>2199</v>
      </c>
      <c r="B644" s="12" t="s">
        <v>700</v>
      </c>
    </row>
    <row r="645" spans="1:2" x14ac:dyDescent="0.25">
      <c r="A645" s="12">
        <v>1398</v>
      </c>
      <c r="B645" s="12" t="s">
        <v>698</v>
      </c>
    </row>
    <row r="646" spans="1:2" x14ac:dyDescent="0.25">
      <c r="A646" s="12">
        <v>302</v>
      </c>
      <c r="B646" s="12" t="s">
        <v>701</v>
      </c>
    </row>
    <row r="647" spans="1:2" x14ac:dyDescent="0.25">
      <c r="A647" s="12">
        <v>1478</v>
      </c>
      <c r="B647" s="12" t="s">
        <v>702</v>
      </c>
    </row>
    <row r="648" spans="1:2" x14ac:dyDescent="0.25">
      <c r="A648" s="12">
        <v>951</v>
      </c>
      <c r="B648" s="12" t="s">
        <v>703</v>
      </c>
    </row>
    <row r="649" spans="1:2" x14ac:dyDescent="0.25">
      <c r="A649" s="12">
        <v>1577</v>
      </c>
      <c r="B649" s="12" t="s">
        <v>704</v>
      </c>
    </row>
    <row r="650" spans="1:2" x14ac:dyDescent="0.25">
      <c r="A650" s="12">
        <v>1646</v>
      </c>
      <c r="B650" s="12" t="s">
        <v>705</v>
      </c>
    </row>
    <row r="651" spans="1:2" x14ac:dyDescent="0.25">
      <c r="A651" s="12">
        <v>1595</v>
      </c>
      <c r="B651" s="12" t="s">
        <v>706</v>
      </c>
    </row>
    <row r="652" spans="1:2" x14ac:dyDescent="0.25">
      <c r="A652" s="12">
        <v>2261</v>
      </c>
      <c r="B652" s="12" t="s">
        <v>707</v>
      </c>
    </row>
    <row r="653" spans="1:2" x14ac:dyDescent="0.25">
      <c r="A653" s="12">
        <v>3144</v>
      </c>
      <c r="B653" s="12" t="s">
        <v>708</v>
      </c>
    </row>
    <row r="654" spans="1:2" x14ac:dyDescent="0.25">
      <c r="A654" s="12">
        <v>423</v>
      </c>
      <c r="B654" s="12" t="s">
        <v>709</v>
      </c>
    </row>
    <row r="655" spans="1:2" x14ac:dyDescent="0.25">
      <c r="A655" s="12">
        <v>1380</v>
      </c>
      <c r="B655" s="12" t="s">
        <v>710</v>
      </c>
    </row>
    <row r="656" spans="1:2" x14ac:dyDescent="0.25">
      <c r="A656" s="12">
        <v>2184</v>
      </c>
      <c r="B656" s="12" t="s">
        <v>750</v>
      </c>
    </row>
    <row r="657" spans="1:2" x14ac:dyDescent="0.25">
      <c r="A657" s="12">
        <v>2033</v>
      </c>
      <c r="B657" s="12" t="s">
        <v>711</v>
      </c>
    </row>
    <row r="658" spans="1:2" x14ac:dyDescent="0.25">
      <c r="A658" s="12">
        <v>1620</v>
      </c>
      <c r="B658" s="12" t="s">
        <v>712</v>
      </c>
    </row>
    <row r="659" spans="1:2" x14ac:dyDescent="0.25">
      <c r="A659" s="12">
        <v>1031</v>
      </c>
      <c r="B659" s="12" t="s">
        <v>713</v>
      </c>
    </row>
    <row r="660" spans="1:2" x14ac:dyDescent="0.25">
      <c r="A660" s="12">
        <v>2262</v>
      </c>
      <c r="B660" s="12" t="s">
        <v>714</v>
      </c>
    </row>
    <row r="661" spans="1:2" x14ac:dyDescent="0.25">
      <c r="A661" s="12">
        <v>1991</v>
      </c>
      <c r="B661" s="12" t="s">
        <v>715</v>
      </c>
    </row>
    <row r="662" spans="1:2" x14ac:dyDescent="0.25">
      <c r="A662" s="12">
        <v>2273</v>
      </c>
      <c r="B662" s="12" t="s">
        <v>716</v>
      </c>
    </row>
    <row r="663" spans="1:2" x14ac:dyDescent="0.25">
      <c r="A663" s="12">
        <v>1276</v>
      </c>
      <c r="B663" s="12" t="s">
        <v>717</v>
      </c>
    </row>
    <row r="664" spans="1:2" x14ac:dyDescent="0.25">
      <c r="A664" s="12">
        <v>1220</v>
      </c>
      <c r="B664" s="12" t="s">
        <v>718</v>
      </c>
    </row>
    <row r="665" spans="1:2" x14ac:dyDescent="0.25">
      <c r="A665" s="12">
        <v>1542</v>
      </c>
      <c r="B665" s="12" t="s">
        <v>719</v>
      </c>
    </row>
    <row r="666" spans="1:2" x14ac:dyDescent="0.25">
      <c r="A666" s="12">
        <v>1988</v>
      </c>
      <c r="B666" s="12" t="s">
        <v>720</v>
      </c>
    </row>
    <row r="667" spans="1:2" x14ac:dyDescent="0.25">
      <c r="A667" s="12">
        <v>38</v>
      </c>
      <c r="B667" s="12" t="s">
        <v>721</v>
      </c>
    </row>
    <row r="668" spans="1:2" x14ac:dyDescent="0.25">
      <c r="A668" s="12">
        <v>864</v>
      </c>
      <c r="B668" s="12" t="s">
        <v>722</v>
      </c>
    </row>
    <row r="669" spans="1:2" x14ac:dyDescent="0.25">
      <c r="A669" s="12">
        <v>1540</v>
      </c>
      <c r="B669" s="12" t="s">
        <v>723</v>
      </c>
    </row>
    <row r="670" spans="1:2" x14ac:dyDescent="0.25">
      <c r="A670" s="12">
        <v>2022</v>
      </c>
      <c r="B670" s="12" t="s">
        <v>724</v>
      </c>
    </row>
    <row r="671" spans="1:2" x14ac:dyDescent="0.25">
      <c r="A671" s="12">
        <v>4039</v>
      </c>
      <c r="B671" s="12" t="s">
        <v>1448</v>
      </c>
    </row>
    <row r="672" spans="1:2" x14ac:dyDescent="0.25">
      <c r="A672" s="12">
        <v>613</v>
      </c>
      <c r="B672" s="12" t="s">
        <v>725</v>
      </c>
    </row>
    <row r="673" spans="1:2" x14ac:dyDescent="0.25">
      <c r="A673" s="12">
        <v>1781</v>
      </c>
      <c r="B673" s="12" t="s">
        <v>726</v>
      </c>
    </row>
    <row r="674" spans="1:2" x14ac:dyDescent="0.25">
      <c r="A674" s="12">
        <v>1861</v>
      </c>
      <c r="B674" s="12" t="s">
        <v>727</v>
      </c>
    </row>
    <row r="675" spans="1:2" x14ac:dyDescent="0.25">
      <c r="A675" s="12">
        <v>782</v>
      </c>
      <c r="B675" s="12" t="s">
        <v>728</v>
      </c>
    </row>
    <row r="676" spans="1:2" x14ac:dyDescent="0.25">
      <c r="A676" s="12">
        <v>116</v>
      </c>
      <c r="B676" s="12" t="s">
        <v>729</v>
      </c>
    </row>
    <row r="677" spans="1:2" x14ac:dyDescent="0.25">
      <c r="A677" s="12">
        <v>916</v>
      </c>
      <c r="B677" s="12" t="s">
        <v>730</v>
      </c>
    </row>
    <row r="678" spans="1:2" x14ac:dyDescent="0.25">
      <c r="A678" s="12">
        <v>2848</v>
      </c>
      <c r="B678" s="12" t="s">
        <v>732</v>
      </c>
    </row>
    <row r="679" spans="1:2" x14ac:dyDescent="0.25">
      <c r="A679" s="12">
        <v>414</v>
      </c>
      <c r="B679" s="12" t="s">
        <v>733</v>
      </c>
    </row>
    <row r="680" spans="1:2" x14ac:dyDescent="0.25">
      <c r="A680" s="12">
        <v>1972</v>
      </c>
      <c r="B680" s="12" t="s">
        <v>731</v>
      </c>
    </row>
    <row r="681" spans="1:2" x14ac:dyDescent="0.25">
      <c r="A681" s="12">
        <v>1557</v>
      </c>
      <c r="B681" s="12" t="s">
        <v>734</v>
      </c>
    </row>
    <row r="682" spans="1:2" x14ac:dyDescent="0.25">
      <c r="A682" s="12">
        <v>828</v>
      </c>
      <c r="B682" s="12" t="s">
        <v>735</v>
      </c>
    </row>
    <row r="683" spans="1:2" x14ac:dyDescent="0.25">
      <c r="A683" s="12">
        <v>110</v>
      </c>
      <c r="B683" s="12" t="s">
        <v>736</v>
      </c>
    </row>
    <row r="684" spans="1:2" x14ac:dyDescent="0.25">
      <c r="A684" s="12">
        <v>592</v>
      </c>
      <c r="B684" s="12" t="s">
        <v>737</v>
      </c>
    </row>
    <row r="685" spans="1:2" x14ac:dyDescent="0.25">
      <c r="A685" s="12">
        <v>1766</v>
      </c>
      <c r="B685" s="12" t="s">
        <v>738</v>
      </c>
    </row>
    <row r="686" spans="1:2" x14ac:dyDescent="0.25">
      <c r="A686" s="12">
        <v>472</v>
      </c>
      <c r="B686" s="12" t="s">
        <v>739</v>
      </c>
    </row>
    <row r="687" spans="1:2" x14ac:dyDescent="0.25">
      <c r="A687" s="12">
        <v>1797</v>
      </c>
      <c r="B687" s="12" t="s">
        <v>740</v>
      </c>
    </row>
    <row r="688" spans="1:2" x14ac:dyDescent="0.25">
      <c r="A688" s="12">
        <v>1738</v>
      </c>
      <c r="B688" s="12" t="s">
        <v>741</v>
      </c>
    </row>
    <row r="689" spans="1:2" x14ac:dyDescent="0.25">
      <c r="A689" s="12">
        <v>1739</v>
      </c>
      <c r="B689" s="12" t="s">
        <v>742</v>
      </c>
    </row>
    <row r="690" spans="1:2" x14ac:dyDescent="0.25">
      <c r="A690" s="12">
        <v>1419</v>
      </c>
      <c r="B690" s="12" t="s">
        <v>743</v>
      </c>
    </row>
    <row r="691" spans="1:2" x14ac:dyDescent="0.25">
      <c r="A691" s="12">
        <v>299</v>
      </c>
      <c r="B691" s="12" t="s">
        <v>744</v>
      </c>
    </row>
    <row r="692" spans="1:2" x14ac:dyDescent="0.25">
      <c r="A692" s="12">
        <v>1905</v>
      </c>
      <c r="B692" s="12" t="s">
        <v>745</v>
      </c>
    </row>
    <row r="693" spans="1:2" x14ac:dyDescent="0.25">
      <c r="A693" s="12">
        <v>188</v>
      </c>
      <c r="B693" s="12" t="s">
        <v>746</v>
      </c>
    </row>
    <row r="694" spans="1:2" x14ac:dyDescent="0.25">
      <c r="A694" s="12">
        <v>554</v>
      </c>
      <c r="B694" s="12" t="s">
        <v>747</v>
      </c>
    </row>
    <row r="695" spans="1:2" x14ac:dyDescent="0.25">
      <c r="A695" s="12">
        <v>4040</v>
      </c>
      <c r="B695" s="12" t="s">
        <v>1498</v>
      </c>
    </row>
    <row r="696" spans="1:2" x14ac:dyDescent="0.25">
      <c r="A696" s="12">
        <v>1661</v>
      </c>
      <c r="B696" s="12" t="s">
        <v>748</v>
      </c>
    </row>
    <row r="697" spans="1:2" x14ac:dyDescent="0.25">
      <c r="A697" s="12">
        <v>2852</v>
      </c>
      <c r="B697" s="12" t="s">
        <v>749</v>
      </c>
    </row>
    <row r="698" spans="1:2" x14ac:dyDescent="0.25">
      <c r="A698" s="12">
        <v>784</v>
      </c>
      <c r="B698" s="12" t="s">
        <v>751</v>
      </c>
    </row>
    <row r="699" spans="1:2" x14ac:dyDescent="0.25">
      <c r="A699" s="12">
        <v>1357</v>
      </c>
      <c r="B699" s="12" t="s">
        <v>752</v>
      </c>
    </row>
    <row r="700" spans="1:2" x14ac:dyDescent="0.25">
      <c r="A700" s="12">
        <v>936</v>
      </c>
      <c r="B700" s="12" t="s">
        <v>753</v>
      </c>
    </row>
    <row r="701" spans="1:2" x14ac:dyDescent="0.25">
      <c r="A701" s="12">
        <v>2257</v>
      </c>
      <c r="B701" s="12" t="s">
        <v>754</v>
      </c>
    </row>
    <row r="702" spans="1:2" x14ac:dyDescent="0.25">
      <c r="A702" s="12">
        <v>1785</v>
      </c>
      <c r="B702" s="12" t="s">
        <v>755</v>
      </c>
    </row>
    <row r="703" spans="1:2" x14ac:dyDescent="0.25">
      <c r="A703" s="12">
        <v>830</v>
      </c>
      <c r="B703" s="12" t="s">
        <v>756</v>
      </c>
    </row>
    <row r="704" spans="1:2" x14ac:dyDescent="0.25">
      <c r="A704" s="12">
        <v>2875</v>
      </c>
      <c r="B704" s="12" t="s">
        <v>757</v>
      </c>
    </row>
    <row r="705" spans="1:2" x14ac:dyDescent="0.25">
      <c r="A705" s="12">
        <v>190</v>
      </c>
      <c r="B705" s="12" t="s">
        <v>758</v>
      </c>
    </row>
    <row r="706" spans="1:2" x14ac:dyDescent="0.25">
      <c r="A706" s="12">
        <v>1226</v>
      </c>
      <c r="B706" s="12" t="s">
        <v>759</v>
      </c>
    </row>
    <row r="707" spans="1:2" x14ac:dyDescent="0.25">
      <c r="A707" s="12">
        <v>88</v>
      </c>
      <c r="B707" s="12" t="s">
        <v>1499</v>
      </c>
    </row>
    <row r="708" spans="1:2" x14ac:dyDescent="0.25">
      <c r="A708" s="12">
        <v>150</v>
      </c>
      <c r="B708" s="12" t="s">
        <v>761</v>
      </c>
    </row>
    <row r="709" spans="1:2" x14ac:dyDescent="0.25">
      <c r="A709" s="12">
        <v>2198</v>
      </c>
      <c r="B709" s="12" t="s">
        <v>762</v>
      </c>
    </row>
    <row r="710" spans="1:2" x14ac:dyDescent="0.25">
      <c r="A710" s="12">
        <v>2116</v>
      </c>
      <c r="B710" s="12" t="s">
        <v>763</v>
      </c>
    </row>
    <row r="711" spans="1:2" x14ac:dyDescent="0.25">
      <c r="A711" s="12">
        <v>2106</v>
      </c>
      <c r="B711" s="12" t="s">
        <v>764</v>
      </c>
    </row>
    <row r="712" spans="1:2" x14ac:dyDescent="0.25">
      <c r="A712" s="12">
        <v>100</v>
      </c>
      <c r="B712" s="12" t="s">
        <v>765</v>
      </c>
    </row>
    <row r="713" spans="1:2" x14ac:dyDescent="0.25">
      <c r="A713" s="12">
        <v>2141</v>
      </c>
      <c r="B713" s="12" t="s">
        <v>766</v>
      </c>
    </row>
    <row r="714" spans="1:2" x14ac:dyDescent="0.25">
      <c r="A714" s="12">
        <v>2202</v>
      </c>
      <c r="B714" s="12" t="s">
        <v>767</v>
      </c>
    </row>
    <row r="715" spans="1:2" x14ac:dyDescent="0.25">
      <c r="A715" s="12">
        <v>1392</v>
      </c>
      <c r="B715" s="12" t="s">
        <v>768</v>
      </c>
    </row>
    <row r="716" spans="1:2" x14ac:dyDescent="0.25">
      <c r="A716" s="12">
        <v>2049</v>
      </c>
      <c r="B716" s="12" t="s">
        <v>769</v>
      </c>
    </row>
    <row r="717" spans="1:2" x14ac:dyDescent="0.25">
      <c r="A717" s="12">
        <v>1452</v>
      </c>
      <c r="B717" s="12" t="s">
        <v>770</v>
      </c>
    </row>
    <row r="718" spans="1:2" x14ac:dyDescent="0.25">
      <c r="A718" s="12">
        <v>2884</v>
      </c>
      <c r="B718" s="12" t="s">
        <v>771</v>
      </c>
    </row>
    <row r="719" spans="1:2" x14ac:dyDescent="0.25">
      <c r="A719" s="12">
        <v>566</v>
      </c>
      <c r="B719" s="12" t="s">
        <v>772</v>
      </c>
    </row>
    <row r="720" spans="1:2" x14ac:dyDescent="0.25">
      <c r="A720" s="12">
        <v>2917</v>
      </c>
      <c r="B720" s="12" t="s">
        <v>773</v>
      </c>
    </row>
    <row r="721" spans="1:2" x14ac:dyDescent="0.25">
      <c r="A721" s="12">
        <v>187</v>
      </c>
      <c r="B721" s="12" t="s">
        <v>774</v>
      </c>
    </row>
    <row r="722" spans="1:2" x14ac:dyDescent="0.25">
      <c r="A722" s="12">
        <v>1084</v>
      </c>
      <c r="B722" s="12" t="s">
        <v>775</v>
      </c>
    </row>
    <row r="723" spans="1:2" x14ac:dyDescent="0.25">
      <c r="A723" s="12">
        <v>1641</v>
      </c>
      <c r="B723" s="12" t="s">
        <v>776</v>
      </c>
    </row>
    <row r="724" spans="1:2" x14ac:dyDescent="0.25">
      <c r="A724" s="12">
        <v>513</v>
      </c>
      <c r="B724" s="12" t="s">
        <v>789</v>
      </c>
    </row>
    <row r="725" spans="1:2" x14ac:dyDescent="0.25">
      <c r="A725" s="12">
        <v>2269</v>
      </c>
      <c r="B725" s="12" t="s">
        <v>790</v>
      </c>
    </row>
    <row r="726" spans="1:2" x14ac:dyDescent="0.25">
      <c r="A726" s="12">
        <v>7</v>
      </c>
      <c r="B726" s="12" t="s">
        <v>791</v>
      </c>
    </row>
    <row r="727" spans="1:2" x14ac:dyDescent="0.25">
      <c r="A727" s="12">
        <v>1155</v>
      </c>
      <c r="B727" s="12" t="s">
        <v>792</v>
      </c>
    </row>
    <row r="728" spans="1:2" x14ac:dyDescent="0.25">
      <c r="A728" s="12">
        <v>202</v>
      </c>
      <c r="B728" s="12" t="s">
        <v>793</v>
      </c>
    </row>
    <row r="729" spans="1:2" x14ac:dyDescent="0.25">
      <c r="A729" s="12">
        <v>147</v>
      </c>
      <c r="B729" s="12" t="s">
        <v>794</v>
      </c>
    </row>
    <row r="730" spans="1:2" x14ac:dyDescent="0.25">
      <c r="A730" s="12">
        <v>1089</v>
      </c>
      <c r="B730" s="12" t="s">
        <v>795</v>
      </c>
    </row>
    <row r="731" spans="1:2" x14ac:dyDescent="0.25">
      <c r="A731" s="12">
        <v>1370</v>
      </c>
      <c r="B731" s="12" t="s">
        <v>796</v>
      </c>
    </row>
    <row r="732" spans="1:2" x14ac:dyDescent="0.25">
      <c r="A732" s="12">
        <v>78</v>
      </c>
      <c r="B732" s="12" t="s">
        <v>797</v>
      </c>
    </row>
    <row r="733" spans="1:2" x14ac:dyDescent="0.25">
      <c r="A733" s="12">
        <v>537</v>
      </c>
      <c r="B733" s="12" t="s">
        <v>798</v>
      </c>
    </row>
    <row r="734" spans="1:2" x14ac:dyDescent="0.25">
      <c r="A734" s="12">
        <v>4058</v>
      </c>
      <c r="B734" s="12" t="s">
        <v>1565</v>
      </c>
    </row>
    <row r="735" spans="1:2" x14ac:dyDescent="0.25">
      <c r="A735" s="12">
        <v>1629</v>
      </c>
      <c r="B735" s="12" t="s">
        <v>777</v>
      </c>
    </row>
    <row r="736" spans="1:2" x14ac:dyDescent="0.25">
      <c r="A736" s="12">
        <v>935</v>
      </c>
      <c r="B736" s="12" t="s">
        <v>778</v>
      </c>
    </row>
    <row r="737" spans="1:2" x14ac:dyDescent="0.25">
      <c r="A737" s="12">
        <v>2241</v>
      </c>
      <c r="B737" s="12" t="s">
        <v>779</v>
      </c>
    </row>
    <row r="738" spans="1:2" x14ac:dyDescent="0.25">
      <c r="A738" s="12">
        <v>450</v>
      </c>
      <c r="B738" s="12" t="s">
        <v>782</v>
      </c>
    </row>
    <row r="739" spans="1:2" x14ac:dyDescent="0.25">
      <c r="A739" s="12">
        <v>324</v>
      </c>
      <c r="B739" s="12" t="s">
        <v>783</v>
      </c>
    </row>
    <row r="740" spans="1:2" x14ac:dyDescent="0.25">
      <c r="A740" s="12">
        <v>1427</v>
      </c>
      <c r="B740" s="12" t="s">
        <v>784</v>
      </c>
    </row>
    <row r="741" spans="1:2" x14ac:dyDescent="0.25">
      <c r="A741" s="12">
        <v>2886</v>
      </c>
      <c r="B741" s="12" t="s">
        <v>785</v>
      </c>
    </row>
    <row r="742" spans="1:2" x14ac:dyDescent="0.25">
      <c r="A742" s="12">
        <v>2910</v>
      </c>
      <c r="B742" s="12" t="s">
        <v>786</v>
      </c>
    </row>
    <row r="743" spans="1:2" x14ac:dyDescent="0.25">
      <c r="A743" s="12">
        <v>1493</v>
      </c>
      <c r="B743" s="12" t="s">
        <v>787</v>
      </c>
    </row>
    <row r="744" spans="1:2" x14ac:dyDescent="0.25">
      <c r="A744" s="12">
        <v>909</v>
      </c>
      <c r="B744" s="12" t="s">
        <v>788</v>
      </c>
    </row>
    <row r="745" spans="1:2" x14ac:dyDescent="0.25">
      <c r="A745" s="12">
        <v>1760</v>
      </c>
      <c r="B745" s="12" t="s">
        <v>780</v>
      </c>
    </row>
    <row r="746" spans="1:2" x14ac:dyDescent="0.25">
      <c r="A746" s="12">
        <v>2290</v>
      </c>
      <c r="B746" s="12" t="s">
        <v>781</v>
      </c>
    </row>
    <row r="747" spans="1:2" x14ac:dyDescent="0.25">
      <c r="A747" s="12">
        <v>362</v>
      </c>
      <c r="B747" s="12" t="s">
        <v>800</v>
      </c>
    </row>
    <row r="748" spans="1:2" x14ac:dyDescent="0.25">
      <c r="A748" s="12">
        <v>1716</v>
      </c>
      <c r="B748" s="12" t="s">
        <v>801</v>
      </c>
    </row>
    <row r="749" spans="1:2" x14ac:dyDescent="0.25">
      <c r="A749" s="12">
        <v>2254</v>
      </c>
      <c r="B749" s="12" t="s">
        <v>802</v>
      </c>
    </row>
    <row r="750" spans="1:2" x14ac:dyDescent="0.25">
      <c r="A750" s="12">
        <v>4053</v>
      </c>
      <c r="B750" s="12" t="s">
        <v>1554</v>
      </c>
    </row>
    <row r="751" spans="1:2" x14ac:dyDescent="0.25">
      <c r="A751" s="12">
        <v>1757</v>
      </c>
      <c r="B751" s="12" t="s">
        <v>803</v>
      </c>
    </row>
    <row r="752" spans="1:2" x14ac:dyDescent="0.25">
      <c r="A752" s="12">
        <v>1671</v>
      </c>
      <c r="B752" s="12" t="s">
        <v>805</v>
      </c>
    </row>
    <row r="753" spans="1:2" x14ac:dyDescent="0.25">
      <c r="A753" s="12">
        <v>843</v>
      </c>
      <c r="B753" s="12" t="s">
        <v>806</v>
      </c>
    </row>
    <row r="754" spans="1:2" x14ac:dyDescent="0.25">
      <c r="A754" s="12">
        <v>198</v>
      </c>
      <c r="B754" s="12" t="s">
        <v>807</v>
      </c>
    </row>
    <row r="755" spans="1:2" x14ac:dyDescent="0.25">
      <c r="A755" s="12">
        <v>2023</v>
      </c>
      <c r="B755" s="12" t="s">
        <v>808</v>
      </c>
    </row>
    <row r="756" spans="1:2" x14ac:dyDescent="0.25">
      <c r="A756" s="12">
        <v>2215</v>
      </c>
      <c r="B756" s="12" t="s">
        <v>809</v>
      </c>
    </row>
    <row r="757" spans="1:2" x14ac:dyDescent="0.25">
      <c r="A757" s="12">
        <v>2051</v>
      </c>
      <c r="B757" s="12" t="s">
        <v>810</v>
      </c>
    </row>
    <row r="758" spans="1:2" x14ac:dyDescent="0.25">
      <c r="A758" s="12">
        <v>2278</v>
      </c>
      <c r="B758" s="12" t="s">
        <v>811</v>
      </c>
    </row>
    <row r="759" spans="1:2" x14ac:dyDescent="0.25">
      <c r="A759" s="12">
        <v>2047</v>
      </c>
      <c r="B759" s="12" t="s">
        <v>812</v>
      </c>
    </row>
    <row r="760" spans="1:2" x14ac:dyDescent="0.25">
      <c r="A760" s="12">
        <v>1752</v>
      </c>
      <c r="B760" s="12" t="s">
        <v>813</v>
      </c>
    </row>
    <row r="761" spans="1:2" x14ac:dyDescent="0.25">
      <c r="A761" s="12">
        <v>1706</v>
      </c>
      <c r="B761" s="12" t="s">
        <v>814</v>
      </c>
    </row>
    <row r="762" spans="1:2" x14ac:dyDescent="0.25">
      <c r="A762" s="12">
        <v>1205</v>
      </c>
      <c r="B762" s="12" t="s">
        <v>815</v>
      </c>
    </row>
    <row r="763" spans="1:2" x14ac:dyDescent="0.25">
      <c r="A763" s="12">
        <v>2225</v>
      </c>
      <c r="B763" s="12" t="s">
        <v>816</v>
      </c>
    </row>
    <row r="764" spans="1:2" x14ac:dyDescent="0.25">
      <c r="A764" s="12">
        <v>1662</v>
      </c>
      <c r="B764" s="12" t="s">
        <v>817</v>
      </c>
    </row>
    <row r="765" spans="1:2" x14ac:dyDescent="0.25">
      <c r="A765" s="12">
        <v>503</v>
      </c>
      <c r="B765" s="12" t="s">
        <v>818</v>
      </c>
    </row>
    <row r="766" spans="1:2" x14ac:dyDescent="0.25">
      <c r="A766" s="12">
        <v>2005</v>
      </c>
      <c r="B766" s="12" t="s">
        <v>804</v>
      </c>
    </row>
    <row r="767" spans="1:2" x14ac:dyDescent="0.25">
      <c r="A767" s="12">
        <v>4017</v>
      </c>
      <c r="B767" s="12" t="s">
        <v>1500</v>
      </c>
    </row>
    <row r="768" spans="1:2" x14ac:dyDescent="0.25">
      <c r="A768" s="12">
        <v>244</v>
      </c>
      <c r="B768" s="12" t="s">
        <v>819</v>
      </c>
    </row>
    <row r="769" spans="1:2" x14ac:dyDescent="0.25">
      <c r="A769" s="12">
        <v>1094</v>
      </c>
      <c r="B769" s="12" t="s">
        <v>1501</v>
      </c>
    </row>
    <row r="770" spans="1:2" x14ac:dyDescent="0.25">
      <c r="A770" s="12">
        <v>267</v>
      </c>
      <c r="B770" s="12" t="s">
        <v>820</v>
      </c>
    </row>
    <row r="771" spans="1:2" x14ac:dyDescent="0.25">
      <c r="A771" s="12">
        <v>713</v>
      </c>
      <c r="B771" s="12" t="s">
        <v>821</v>
      </c>
    </row>
    <row r="772" spans="1:2" x14ac:dyDescent="0.25">
      <c r="A772" s="12">
        <v>1492</v>
      </c>
      <c r="B772" s="12" t="s">
        <v>822</v>
      </c>
    </row>
    <row r="773" spans="1:2" x14ac:dyDescent="0.25">
      <c r="A773" s="12">
        <v>2214</v>
      </c>
      <c r="B773" s="12" t="s">
        <v>823</v>
      </c>
    </row>
    <row r="774" spans="1:2" x14ac:dyDescent="0.25">
      <c r="A774" s="12">
        <v>1602</v>
      </c>
      <c r="B774" s="12" t="s">
        <v>824</v>
      </c>
    </row>
    <row r="775" spans="1:2" x14ac:dyDescent="0.25">
      <c r="A775" s="12">
        <v>1611</v>
      </c>
      <c r="B775" s="12" t="s">
        <v>825</v>
      </c>
    </row>
    <row r="776" spans="1:2" x14ac:dyDescent="0.25">
      <c r="A776" s="12">
        <v>1177</v>
      </c>
      <c r="B776" s="12" t="s">
        <v>826</v>
      </c>
    </row>
    <row r="777" spans="1:2" x14ac:dyDescent="0.25">
      <c r="A777" s="12">
        <v>1171</v>
      </c>
      <c r="B777" s="12" t="s">
        <v>827</v>
      </c>
    </row>
    <row r="778" spans="1:2" x14ac:dyDescent="0.25">
      <c r="A778" s="12">
        <v>1628</v>
      </c>
      <c r="B778" s="12" t="s">
        <v>828</v>
      </c>
    </row>
    <row r="779" spans="1:2" x14ac:dyDescent="0.25">
      <c r="A779" s="12">
        <v>1494</v>
      </c>
      <c r="B779" s="12" t="s">
        <v>1502</v>
      </c>
    </row>
    <row r="780" spans="1:2" x14ac:dyDescent="0.25">
      <c r="A780" s="12">
        <v>1349</v>
      </c>
      <c r="B780" s="12" t="s">
        <v>830</v>
      </c>
    </row>
    <row r="781" spans="1:2" x14ac:dyDescent="0.25">
      <c r="A781" s="12">
        <v>174</v>
      </c>
      <c r="B781" s="12" t="s">
        <v>831</v>
      </c>
    </row>
    <row r="782" spans="1:2" x14ac:dyDescent="0.25">
      <c r="A782" s="12">
        <v>2265</v>
      </c>
      <c r="B782" s="12" t="s">
        <v>832</v>
      </c>
    </row>
    <row r="783" spans="1:2" x14ac:dyDescent="0.25">
      <c r="A783" s="12">
        <v>1386</v>
      </c>
      <c r="B783" s="12" t="s">
        <v>833</v>
      </c>
    </row>
    <row r="784" spans="1:2" x14ac:dyDescent="0.25">
      <c r="A784" s="12">
        <v>1934</v>
      </c>
      <c r="B784" s="12" t="s">
        <v>834</v>
      </c>
    </row>
    <row r="785" spans="1:2" x14ac:dyDescent="0.25">
      <c r="A785" s="12">
        <v>2234</v>
      </c>
      <c r="B785" s="12" t="s">
        <v>835</v>
      </c>
    </row>
    <row r="786" spans="1:2" x14ac:dyDescent="0.25">
      <c r="A786" s="12">
        <v>196</v>
      </c>
      <c r="B786" s="12" t="s">
        <v>799</v>
      </c>
    </row>
    <row r="787" spans="1:2" x14ac:dyDescent="0.25">
      <c r="A787" s="12">
        <v>2205</v>
      </c>
      <c r="B787" s="12" t="s">
        <v>837</v>
      </c>
    </row>
    <row r="788" spans="1:2" x14ac:dyDescent="0.25">
      <c r="A788" s="12">
        <v>1772</v>
      </c>
      <c r="B788" s="12" t="s">
        <v>838</v>
      </c>
    </row>
    <row r="789" spans="1:2" x14ac:dyDescent="0.25">
      <c r="A789" s="12">
        <v>1762</v>
      </c>
      <c r="B789" s="12" t="s">
        <v>839</v>
      </c>
    </row>
    <row r="790" spans="1:2" x14ac:dyDescent="0.25">
      <c r="A790" s="12">
        <v>1770</v>
      </c>
      <c r="B790" s="12" t="s">
        <v>840</v>
      </c>
    </row>
    <row r="791" spans="1:2" x14ac:dyDescent="0.25">
      <c r="A791" s="12">
        <v>447</v>
      </c>
      <c r="B791" s="12" t="s">
        <v>841</v>
      </c>
    </row>
    <row r="792" spans="1:2" x14ac:dyDescent="0.25">
      <c r="A792" s="12">
        <v>20</v>
      </c>
      <c r="B792" s="12" t="s">
        <v>843</v>
      </c>
    </row>
    <row r="793" spans="1:2" x14ac:dyDescent="0.25">
      <c r="A793" s="12">
        <v>569</v>
      </c>
      <c r="B793" s="12" t="s">
        <v>844</v>
      </c>
    </row>
    <row r="794" spans="1:2" x14ac:dyDescent="0.25">
      <c r="A794" s="12">
        <v>1675</v>
      </c>
      <c r="B794" s="12" t="s">
        <v>845</v>
      </c>
    </row>
    <row r="795" spans="1:2" x14ac:dyDescent="0.25">
      <c r="A795" s="12">
        <v>993</v>
      </c>
      <c r="B795" s="12" t="s">
        <v>846</v>
      </c>
    </row>
    <row r="796" spans="1:2" x14ac:dyDescent="0.25">
      <c r="A796" s="12">
        <v>1121</v>
      </c>
      <c r="B796" s="12" t="s">
        <v>847</v>
      </c>
    </row>
    <row r="797" spans="1:2" x14ac:dyDescent="0.25">
      <c r="A797" s="12">
        <v>827</v>
      </c>
      <c r="B797" s="12" t="s">
        <v>848</v>
      </c>
    </row>
    <row r="798" spans="1:2" x14ac:dyDescent="0.25">
      <c r="A798" s="12">
        <v>1899</v>
      </c>
      <c r="B798" s="12" t="s">
        <v>849</v>
      </c>
    </row>
    <row r="799" spans="1:2" x14ac:dyDescent="0.25">
      <c r="A799" s="12">
        <v>27</v>
      </c>
      <c r="B799" s="12" t="s">
        <v>850</v>
      </c>
    </row>
    <row r="800" spans="1:2" x14ac:dyDescent="0.25">
      <c r="A800" s="12">
        <v>2019</v>
      </c>
      <c r="B800" s="12" t="s">
        <v>851</v>
      </c>
    </row>
    <row r="801" spans="1:2" x14ac:dyDescent="0.25">
      <c r="A801" s="12">
        <v>1490</v>
      </c>
      <c r="B801" s="12" t="s">
        <v>852</v>
      </c>
    </row>
    <row r="802" spans="1:2" x14ac:dyDescent="0.25">
      <c r="A802" s="12">
        <v>135</v>
      </c>
      <c r="B802" s="12" t="s">
        <v>853</v>
      </c>
    </row>
    <row r="803" spans="1:2" x14ac:dyDescent="0.25">
      <c r="A803" s="12">
        <v>1879</v>
      </c>
      <c r="B803" s="12" t="s">
        <v>854</v>
      </c>
    </row>
    <row r="804" spans="1:2" x14ac:dyDescent="0.25">
      <c r="A804" s="12">
        <v>668</v>
      </c>
      <c r="B804" s="12" t="s">
        <v>855</v>
      </c>
    </row>
    <row r="805" spans="1:2" x14ac:dyDescent="0.25">
      <c r="A805" s="12">
        <v>2194</v>
      </c>
      <c r="B805" s="12" t="s">
        <v>857</v>
      </c>
    </row>
    <row r="806" spans="1:2" x14ac:dyDescent="0.25">
      <c r="A806" s="12">
        <v>1448</v>
      </c>
      <c r="B806" s="12" t="s">
        <v>856</v>
      </c>
    </row>
    <row r="807" spans="1:2" x14ac:dyDescent="0.25">
      <c r="A807" s="12">
        <v>1593</v>
      </c>
      <c r="B807" s="12" t="s">
        <v>858</v>
      </c>
    </row>
    <row r="808" spans="1:2" x14ac:dyDescent="0.25">
      <c r="A808" s="12">
        <v>1046</v>
      </c>
      <c r="B808" s="12" t="s">
        <v>859</v>
      </c>
    </row>
    <row r="809" spans="1:2" x14ac:dyDescent="0.25">
      <c r="A809" s="12">
        <v>309</v>
      </c>
      <c r="B809" s="12" t="s">
        <v>860</v>
      </c>
    </row>
    <row r="810" spans="1:2" x14ac:dyDescent="0.25">
      <c r="A810" s="12">
        <v>1367</v>
      </c>
      <c r="B810" s="12" t="s">
        <v>861</v>
      </c>
    </row>
    <row r="811" spans="1:2" x14ac:dyDescent="0.25">
      <c r="A811" s="12">
        <v>2299</v>
      </c>
      <c r="B811" s="12" t="s">
        <v>862</v>
      </c>
    </row>
    <row r="812" spans="1:2" x14ac:dyDescent="0.25">
      <c r="A812" s="12">
        <v>2109</v>
      </c>
      <c r="B812" s="12" t="s">
        <v>863</v>
      </c>
    </row>
    <row r="813" spans="1:2" x14ac:dyDescent="0.25">
      <c r="A813" s="12">
        <v>2061</v>
      </c>
      <c r="B813" s="12" t="s">
        <v>864</v>
      </c>
    </row>
    <row r="814" spans="1:2" x14ac:dyDescent="0.25">
      <c r="A814" s="12">
        <v>601</v>
      </c>
      <c r="B814" s="12" t="s">
        <v>865</v>
      </c>
    </row>
    <row r="815" spans="1:2" x14ac:dyDescent="0.25">
      <c r="A815" s="12">
        <v>1976</v>
      </c>
      <c r="B815" s="12" t="s">
        <v>866</v>
      </c>
    </row>
    <row r="816" spans="1:2" x14ac:dyDescent="0.25">
      <c r="A816" s="12">
        <v>870</v>
      </c>
      <c r="B816" s="12" t="s">
        <v>867</v>
      </c>
    </row>
    <row r="817" spans="1:2" x14ac:dyDescent="0.25">
      <c r="A817" s="12">
        <v>2156</v>
      </c>
      <c r="B817" s="12" t="s">
        <v>868</v>
      </c>
    </row>
    <row r="818" spans="1:2" x14ac:dyDescent="0.25">
      <c r="A818" s="12">
        <v>1568</v>
      </c>
      <c r="B818" s="12" t="s">
        <v>869</v>
      </c>
    </row>
    <row r="819" spans="1:2" x14ac:dyDescent="0.25">
      <c r="A819" s="12">
        <v>2324</v>
      </c>
      <c r="B819" s="12" t="s">
        <v>870</v>
      </c>
    </row>
    <row r="820" spans="1:2" x14ac:dyDescent="0.25">
      <c r="A820" s="12">
        <v>2341</v>
      </c>
      <c r="B820" s="12" t="s">
        <v>871</v>
      </c>
    </row>
    <row r="821" spans="1:2" x14ac:dyDescent="0.25">
      <c r="A821" s="12">
        <v>2159</v>
      </c>
      <c r="B821" s="12" t="s">
        <v>872</v>
      </c>
    </row>
    <row r="822" spans="1:2" x14ac:dyDescent="0.25">
      <c r="A822" s="12">
        <v>1676</v>
      </c>
      <c r="B822" s="12" t="s">
        <v>873</v>
      </c>
    </row>
    <row r="823" spans="1:2" x14ac:dyDescent="0.25">
      <c r="A823" s="12">
        <v>1800</v>
      </c>
      <c r="B823" s="12" t="s">
        <v>874</v>
      </c>
    </row>
    <row r="824" spans="1:2" x14ac:dyDescent="0.25">
      <c r="A824" s="12">
        <v>416</v>
      </c>
      <c r="B824" s="12" t="s">
        <v>875</v>
      </c>
    </row>
    <row r="825" spans="1:2" x14ac:dyDescent="0.25">
      <c r="A825" s="12">
        <v>789</v>
      </c>
      <c r="B825" s="12" t="s">
        <v>876</v>
      </c>
    </row>
    <row r="826" spans="1:2" x14ac:dyDescent="0.25">
      <c r="A826" s="12">
        <v>1592</v>
      </c>
      <c r="B826" s="12" t="s">
        <v>877</v>
      </c>
    </row>
    <row r="827" spans="1:2" x14ac:dyDescent="0.25">
      <c r="A827" s="12">
        <v>48</v>
      </c>
      <c r="B827" s="12" t="s">
        <v>878</v>
      </c>
    </row>
    <row r="828" spans="1:2" x14ac:dyDescent="0.25">
      <c r="A828" s="12">
        <v>1214</v>
      </c>
      <c r="B828" s="12" t="s">
        <v>879</v>
      </c>
    </row>
    <row r="829" spans="1:2" x14ac:dyDescent="0.25">
      <c r="A829" s="12">
        <v>1581</v>
      </c>
      <c r="B829" s="12" t="s">
        <v>880</v>
      </c>
    </row>
    <row r="830" spans="1:2" x14ac:dyDescent="0.25">
      <c r="A830" s="12">
        <v>2268</v>
      </c>
      <c r="B830" s="12" t="s">
        <v>881</v>
      </c>
    </row>
    <row r="831" spans="1:2" x14ac:dyDescent="0.25">
      <c r="A831" s="12">
        <v>678</v>
      </c>
      <c r="B831" s="12" t="s">
        <v>882</v>
      </c>
    </row>
    <row r="832" spans="1:2" x14ac:dyDescent="0.25">
      <c r="A832" s="12">
        <v>453</v>
      </c>
      <c r="B832" s="12" t="s">
        <v>883</v>
      </c>
    </row>
    <row r="833" spans="1:2" x14ac:dyDescent="0.25">
      <c r="A833" s="12">
        <v>4050</v>
      </c>
      <c r="B833" s="12" t="s">
        <v>1550</v>
      </c>
    </row>
    <row r="834" spans="1:2" x14ac:dyDescent="0.25">
      <c r="A834" s="12">
        <v>1271</v>
      </c>
      <c r="B834" s="12" t="s">
        <v>884</v>
      </c>
    </row>
    <row r="835" spans="1:2" x14ac:dyDescent="0.25">
      <c r="A835" s="12">
        <v>259</v>
      </c>
      <c r="B835" s="12" t="s">
        <v>885</v>
      </c>
    </row>
    <row r="836" spans="1:2" x14ac:dyDescent="0.25">
      <c r="A836" s="12">
        <v>1686</v>
      </c>
      <c r="B836" s="12" t="s">
        <v>886</v>
      </c>
    </row>
    <row r="837" spans="1:2" x14ac:dyDescent="0.25">
      <c r="A837" s="12">
        <v>1217</v>
      </c>
      <c r="B837" s="12" t="s">
        <v>887</v>
      </c>
    </row>
    <row r="838" spans="1:2" x14ac:dyDescent="0.25">
      <c r="A838" s="12">
        <v>2301</v>
      </c>
      <c r="B838" s="12" t="s">
        <v>888</v>
      </c>
    </row>
    <row r="839" spans="1:2" x14ac:dyDescent="0.25">
      <c r="A839" s="12">
        <v>1188</v>
      </c>
      <c r="B839" s="12" t="s">
        <v>889</v>
      </c>
    </row>
    <row r="840" spans="1:2" x14ac:dyDescent="0.25">
      <c r="A840" s="12">
        <v>4045</v>
      </c>
      <c r="B840" s="12" t="s">
        <v>1538</v>
      </c>
    </row>
    <row r="841" spans="1:2" x14ac:dyDescent="0.25">
      <c r="A841">
        <v>2113</v>
      </c>
      <c r="B841" t="s">
        <v>890</v>
      </c>
    </row>
    <row r="842" spans="1:2" x14ac:dyDescent="0.25">
      <c r="A842" s="12">
        <v>2104</v>
      </c>
      <c r="B842" s="12" t="s">
        <v>891</v>
      </c>
    </row>
    <row r="843" spans="1:2" x14ac:dyDescent="0.25">
      <c r="A843" s="12">
        <v>2154</v>
      </c>
      <c r="B843" s="12" t="s">
        <v>892</v>
      </c>
    </row>
    <row r="844" spans="1:2" x14ac:dyDescent="0.25">
      <c r="A844" s="12">
        <v>205</v>
      </c>
      <c r="B844" s="12" t="s">
        <v>893</v>
      </c>
    </row>
    <row r="845" spans="1:2" x14ac:dyDescent="0.25">
      <c r="A845" s="12">
        <v>1740</v>
      </c>
      <c r="B845" s="12" t="s">
        <v>894</v>
      </c>
    </row>
    <row r="846" spans="1:2" x14ac:dyDescent="0.25">
      <c r="A846" s="12">
        <v>2303</v>
      </c>
      <c r="B846" s="12" t="s">
        <v>895</v>
      </c>
    </row>
    <row r="847" spans="1:2" x14ac:dyDescent="0.25">
      <c r="A847" s="12">
        <v>2201</v>
      </c>
      <c r="B847" s="12" t="s">
        <v>896</v>
      </c>
    </row>
    <row r="848" spans="1:2" x14ac:dyDescent="0.25">
      <c r="A848" s="12">
        <v>2119</v>
      </c>
      <c r="B848" s="12" t="s">
        <v>897</v>
      </c>
    </row>
    <row r="849" spans="1:2" x14ac:dyDescent="0.25">
      <c r="A849" s="12">
        <v>1300</v>
      </c>
      <c r="B849" s="12" t="s">
        <v>898</v>
      </c>
    </row>
    <row r="850" spans="1:2" x14ac:dyDescent="0.25">
      <c r="A850" s="12">
        <v>2196</v>
      </c>
      <c r="B850" s="12" t="s">
        <v>899</v>
      </c>
    </row>
    <row r="851" spans="1:2" x14ac:dyDescent="0.25">
      <c r="A851" s="12">
        <v>77</v>
      </c>
      <c r="B851" s="12" t="s">
        <v>900</v>
      </c>
    </row>
    <row r="852" spans="1:2" x14ac:dyDescent="0.25">
      <c r="A852" s="12">
        <v>185</v>
      </c>
      <c r="B852" s="12" t="s">
        <v>901</v>
      </c>
    </row>
    <row r="853" spans="1:2" x14ac:dyDescent="0.25">
      <c r="A853" s="12">
        <v>2206</v>
      </c>
      <c r="B853" s="12" t="s">
        <v>902</v>
      </c>
    </row>
    <row r="854" spans="1:2" x14ac:dyDescent="0.25">
      <c r="A854" s="12">
        <v>798</v>
      </c>
      <c r="B854" s="12" t="s">
        <v>904</v>
      </c>
    </row>
    <row r="855" spans="1:2" x14ac:dyDescent="0.25">
      <c r="A855" s="12">
        <v>917</v>
      </c>
      <c r="B855" s="12" t="s">
        <v>905</v>
      </c>
    </row>
    <row r="856" spans="1:2" x14ac:dyDescent="0.25">
      <c r="A856" s="12">
        <v>1718</v>
      </c>
      <c r="B856" s="12" t="s">
        <v>906</v>
      </c>
    </row>
    <row r="857" spans="1:2" x14ac:dyDescent="0.25">
      <c r="A857" s="12">
        <v>1295</v>
      </c>
      <c r="B857" s="12" t="s">
        <v>907</v>
      </c>
    </row>
    <row r="858" spans="1:2" x14ac:dyDescent="0.25">
      <c r="A858" s="12">
        <v>1282</v>
      </c>
      <c r="B858" s="12" t="s">
        <v>1503</v>
      </c>
    </row>
    <row r="859" spans="1:2" x14ac:dyDescent="0.25">
      <c r="A859" s="12">
        <v>1318</v>
      </c>
      <c r="B859" s="12" t="s">
        <v>1504</v>
      </c>
    </row>
    <row r="860" spans="1:2" x14ac:dyDescent="0.25">
      <c r="A860" s="12">
        <v>474</v>
      </c>
      <c r="B860" s="12" t="s">
        <v>910</v>
      </c>
    </row>
    <row r="861" spans="1:2" x14ac:dyDescent="0.25">
      <c r="A861" s="12">
        <v>2207</v>
      </c>
      <c r="B861" s="12" t="s">
        <v>1505</v>
      </c>
    </row>
    <row r="862" spans="1:2" x14ac:dyDescent="0.25">
      <c r="A862" s="12">
        <v>737</v>
      </c>
      <c r="B862" s="12" t="s">
        <v>909</v>
      </c>
    </row>
    <row r="863" spans="1:2" x14ac:dyDescent="0.25">
      <c r="A863" s="12">
        <v>2189</v>
      </c>
      <c r="B863" s="12" t="s">
        <v>911</v>
      </c>
    </row>
    <row r="864" spans="1:2" x14ac:dyDescent="0.25">
      <c r="A864" s="12">
        <v>1880</v>
      </c>
      <c r="B864" s="12" t="s">
        <v>912</v>
      </c>
    </row>
    <row r="865" spans="1:2" x14ac:dyDescent="0.25">
      <c r="A865" s="12">
        <v>2063</v>
      </c>
      <c r="B865" s="12" t="s">
        <v>913</v>
      </c>
    </row>
    <row r="866" spans="1:2" x14ac:dyDescent="0.25">
      <c r="A866" s="12">
        <v>1538</v>
      </c>
      <c r="B866" s="12" t="s">
        <v>914</v>
      </c>
    </row>
    <row r="867" spans="1:2" x14ac:dyDescent="0.25">
      <c r="A867" s="12">
        <v>1870</v>
      </c>
      <c r="B867" s="12" t="s">
        <v>915</v>
      </c>
    </row>
    <row r="868" spans="1:2" x14ac:dyDescent="0.25">
      <c r="A868" s="12">
        <v>1011</v>
      </c>
      <c r="B868" s="12" t="s">
        <v>916</v>
      </c>
    </row>
    <row r="869" spans="1:2" x14ac:dyDescent="0.25">
      <c r="A869" s="12">
        <v>1228</v>
      </c>
      <c r="B869" s="12" t="s">
        <v>917</v>
      </c>
    </row>
    <row r="870" spans="1:2" x14ac:dyDescent="0.25">
      <c r="A870" s="12">
        <v>2242</v>
      </c>
      <c r="B870" s="12" t="s">
        <v>918</v>
      </c>
    </row>
    <row r="871" spans="1:2" x14ac:dyDescent="0.25">
      <c r="A871" s="12">
        <v>1992</v>
      </c>
      <c r="B871" s="12" t="s">
        <v>919</v>
      </c>
    </row>
    <row r="872" spans="1:2" x14ac:dyDescent="0.25">
      <c r="A872" s="12">
        <v>1309</v>
      </c>
      <c r="B872" s="12" t="s">
        <v>920</v>
      </c>
    </row>
    <row r="873" spans="1:2" x14ac:dyDescent="0.25">
      <c r="A873" s="12">
        <v>478</v>
      </c>
      <c r="B873" s="12" t="s">
        <v>922</v>
      </c>
    </row>
    <row r="874" spans="1:2" x14ac:dyDescent="0.25">
      <c r="A874" s="12">
        <v>1471</v>
      </c>
      <c r="B874" s="12" t="s">
        <v>923</v>
      </c>
    </row>
    <row r="875" spans="1:2" x14ac:dyDescent="0.25">
      <c r="A875" s="12">
        <v>786</v>
      </c>
      <c r="B875" s="12" t="s">
        <v>903</v>
      </c>
    </row>
    <row r="876" spans="1:2" x14ac:dyDescent="0.25">
      <c r="A876" s="12">
        <v>1570</v>
      </c>
      <c r="B876" s="12" t="s">
        <v>924</v>
      </c>
    </row>
    <row r="877" spans="1:2" x14ac:dyDescent="0.25">
      <c r="A877" s="12">
        <v>431</v>
      </c>
      <c r="B877" s="12" t="s">
        <v>925</v>
      </c>
    </row>
    <row r="878" spans="1:2" x14ac:dyDescent="0.25">
      <c r="A878" s="12">
        <v>938</v>
      </c>
      <c r="B878" s="12" t="s">
        <v>926</v>
      </c>
    </row>
    <row r="879" spans="1:2" x14ac:dyDescent="0.25">
      <c r="A879" s="12">
        <v>1765</v>
      </c>
      <c r="B879" s="12" t="s">
        <v>927</v>
      </c>
    </row>
    <row r="880" spans="1:2" x14ac:dyDescent="0.25">
      <c r="A880" s="12">
        <v>788</v>
      </c>
      <c r="B880" s="12" t="s">
        <v>928</v>
      </c>
    </row>
    <row r="881" spans="1:2" x14ac:dyDescent="0.25">
      <c r="A881" s="12">
        <v>458</v>
      </c>
      <c r="B881" s="12" t="s">
        <v>929</v>
      </c>
    </row>
    <row r="882" spans="1:2" x14ac:dyDescent="0.25">
      <c r="A882" s="12">
        <v>2164</v>
      </c>
      <c r="B882" s="12" t="s">
        <v>930</v>
      </c>
    </row>
    <row r="883" spans="1:2" x14ac:dyDescent="0.25">
      <c r="A883" s="12">
        <v>1759</v>
      </c>
      <c r="B883" s="12" t="s">
        <v>931</v>
      </c>
    </row>
    <row r="884" spans="1:2" x14ac:dyDescent="0.25">
      <c r="A884" s="12">
        <v>58</v>
      </c>
      <c r="B884" s="12" t="s">
        <v>932</v>
      </c>
    </row>
    <row r="885" spans="1:2" x14ac:dyDescent="0.25">
      <c r="A885" s="12">
        <v>1314</v>
      </c>
      <c r="B885" s="12" t="s">
        <v>933</v>
      </c>
    </row>
    <row r="886" spans="1:2" x14ac:dyDescent="0.25">
      <c r="A886" s="12">
        <v>1261</v>
      </c>
      <c r="B886" s="12" t="s">
        <v>934</v>
      </c>
    </row>
    <row r="887" spans="1:2" x14ac:dyDescent="0.25">
      <c r="A887" s="12">
        <v>1416</v>
      </c>
      <c r="B887" s="12" t="s">
        <v>935</v>
      </c>
    </row>
    <row r="888" spans="1:2" x14ac:dyDescent="0.25">
      <c r="A888" s="12">
        <v>318</v>
      </c>
      <c r="B888" s="12" t="s">
        <v>936</v>
      </c>
    </row>
    <row r="889" spans="1:2" x14ac:dyDescent="0.25">
      <c r="A889" s="12">
        <v>1954</v>
      </c>
      <c r="B889" s="12" t="s">
        <v>937</v>
      </c>
    </row>
    <row r="890" spans="1:2" x14ac:dyDescent="0.25">
      <c r="A890" s="12">
        <v>6</v>
      </c>
      <c r="B890" s="12" t="s">
        <v>938</v>
      </c>
    </row>
    <row r="891" spans="1:2" x14ac:dyDescent="0.25">
      <c r="A891" s="12">
        <v>2168</v>
      </c>
      <c r="B891" s="12" t="s">
        <v>940</v>
      </c>
    </row>
    <row r="892" spans="1:2" x14ac:dyDescent="0.25">
      <c r="A892" s="12">
        <v>2263</v>
      </c>
      <c r="B892" s="12" t="s">
        <v>939</v>
      </c>
    </row>
    <row r="893" spans="1:2" x14ac:dyDescent="0.25">
      <c r="A893" s="12">
        <v>2126</v>
      </c>
      <c r="B893" s="12" t="s">
        <v>941</v>
      </c>
    </row>
    <row r="894" spans="1:2" x14ac:dyDescent="0.25">
      <c r="A894" s="12">
        <v>1842</v>
      </c>
      <c r="B894" s="12" t="s">
        <v>942</v>
      </c>
    </row>
    <row r="895" spans="1:2" x14ac:dyDescent="0.25">
      <c r="A895" s="12">
        <v>1558</v>
      </c>
      <c r="B895" s="12" t="s">
        <v>943</v>
      </c>
    </row>
    <row r="896" spans="1:2" x14ac:dyDescent="0.25">
      <c r="A896" s="12">
        <v>1286</v>
      </c>
      <c r="B896" s="12" t="s">
        <v>944</v>
      </c>
    </row>
    <row r="897" spans="1:2" x14ac:dyDescent="0.25">
      <c r="A897" s="12">
        <v>1743</v>
      </c>
      <c r="B897" s="12" t="s">
        <v>945</v>
      </c>
    </row>
    <row r="898" spans="1:2" x14ac:dyDescent="0.25">
      <c r="A898" s="12">
        <v>607</v>
      </c>
      <c r="B898" s="12" t="s">
        <v>946</v>
      </c>
    </row>
    <row r="899" spans="1:2" x14ac:dyDescent="0.25">
      <c r="A899" s="12">
        <v>1773</v>
      </c>
      <c r="B899" s="12" t="s">
        <v>948</v>
      </c>
    </row>
    <row r="900" spans="1:2" x14ac:dyDescent="0.25">
      <c r="A900" s="12">
        <v>1791</v>
      </c>
      <c r="B900" s="12" t="s">
        <v>947</v>
      </c>
    </row>
    <row r="901" spans="1:2" x14ac:dyDescent="0.25">
      <c r="A901" s="12">
        <v>103</v>
      </c>
      <c r="B901" s="12" t="s">
        <v>949</v>
      </c>
    </row>
    <row r="902" spans="1:2" x14ac:dyDescent="0.25">
      <c r="A902" s="12">
        <v>263</v>
      </c>
      <c r="B902" s="12" t="s">
        <v>950</v>
      </c>
    </row>
    <row r="903" spans="1:2" x14ac:dyDescent="0.25">
      <c r="A903" s="12">
        <v>2277</v>
      </c>
      <c r="B903" s="12" t="s">
        <v>951</v>
      </c>
    </row>
    <row r="904" spans="1:2" x14ac:dyDescent="0.25">
      <c r="A904" s="12">
        <v>1768</v>
      </c>
      <c r="B904" s="12" t="s">
        <v>952</v>
      </c>
    </row>
    <row r="905" spans="1:2" x14ac:dyDescent="0.25">
      <c r="A905" s="12">
        <v>2883</v>
      </c>
      <c r="B905" s="12" t="s">
        <v>954</v>
      </c>
    </row>
    <row r="906" spans="1:2" x14ac:dyDescent="0.25">
      <c r="A906" s="12">
        <v>1383</v>
      </c>
      <c r="B906" s="12" t="s">
        <v>955</v>
      </c>
    </row>
    <row r="907" spans="1:2" x14ac:dyDescent="0.25">
      <c r="A907" s="12">
        <v>2209</v>
      </c>
      <c r="B907" s="12" t="s">
        <v>956</v>
      </c>
    </row>
    <row r="908" spans="1:2" x14ac:dyDescent="0.25">
      <c r="A908" s="12">
        <v>350</v>
      </c>
      <c r="B908" s="12" t="s">
        <v>953</v>
      </c>
    </row>
    <row r="909" spans="1:2" x14ac:dyDescent="0.25">
      <c r="A909" s="12">
        <v>758</v>
      </c>
      <c r="B909" s="12" t="s">
        <v>957</v>
      </c>
    </row>
    <row r="910" spans="1:2" x14ac:dyDescent="0.25">
      <c r="A910" s="12">
        <v>2016</v>
      </c>
      <c r="B910" s="12" t="s">
        <v>958</v>
      </c>
    </row>
    <row r="911" spans="1:2" x14ac:dyDescent="0.25">
      <c r="A911" s="12">
        <v>1560</v>
      </c>
      <c r="B911" s="12" t="s">
        <v>959</v>
      </c>
    </row>
    <row r="912" spans="1:2" x14ac:dyDescent="0.25">
      <c r="A912" s="12">
        <v>722</v>
      </c>
      <c r="B912" s="12" t="s">
        <v>960</v>
      </c>
    </row>
    <row r="913" spans="1:2" x14ac:dyDescent="0.25">
      <c r="A913" s="12">
        <v>32</v>
      </c>
      <c r="B913" s="12" t="s">
        <v>961</v>
      </c>
    </row>
    <row r="914" spans="1:2" x14ac:dyDescent="0.25">
      <c r="A914" s="12">
        <v>2266</v>
      </c>
      <c r="B914" s="12" t="s">
        <v>962</v>
      </c>
    </row>
    <row r="915" spans="1:2" x14ac:dyDescent="0.25">
      <c r="A915" s="12">
        <v>825</v>
      </c>
      <c r="B915" s="12" t="s">
        <v>963</v>
      </c>
    </row>
    <row r="916" spans="1:2" x14ac:dyDescent="0.25">
      <c r="A916" s="12">
        <v>97</v>
      </c>
      <c r="B916" s="12" t="s">
        <v>964</v>
      </c>
    </row>
    <row r="917" spans="1:2" x14ac:dyDescent="0.25">
      <c r="A917" s="12">
        <v>1833</v>
      </c>
      <c r="B917" s="12" t="s">
        <v>965</v>
      </c>
    </row>
    <row r="918" spans="1:2" x14ac:dyDescent="0.25">
      <c r="A918" s="12">
        <v>23</v>
      </c>
      <c r="B918" s="12" t="s">
        <v>966</v>
      </c>
    </row>
    <row r="919" spans="1:2" x14ac:dyDescent="0.25">
      <c r="A919" s="12">
        <v>779</v>
      </c>
      <c r="B919" s="12" t="s">
        <v>967</v>
      </c>
    </row>
    <row r="920" spans="1:2" x14ac:dyDescent="0.25">
      <c r="A920" s="12">
        <v>4041</v>
      </c>
      <c r="B920" s="12" t="s">
        <v>1506</v>
      </c>
    </row>
    <row r="921" spans="1:2" x14ac:dyDescent="0.25">
      <c r="A921" s="12">
        <v>2282</v>
      </c>
      <c r="B921" s="12" t="s">
        <v>968</v>
      </c>
    </row>
    <row r="922" spans="1:2" x14ac:dyDescent="0.25">
      <c r="A922" s="12">
        <v>287</v>
      </c>
      <c r="B922" s="12" t="s">
        <v>969</v>
      </c>
    </row>
    <row r="923" spans="1:2" x14ac:dyDescent="0.25">
      <c r="A923" s="12">
        <v>1795</v>
      </c>
      <c r="B923" s="12" t="s">
        <v>970</v>
      </c>
    </row>
    <row r="924" spans="1:2" x14ac:dyDescent="0.25">
      <c r="A924" s="12">
        <v>2175</v>
      </c>
      <c r="B924" s="12" t="s">
        <v>971</v>
      </c>
    </row>
    <row r="925" spans="1:2" x14ac:dyDescent="0.25">
      <c r="A925" s="12">
        <v>2317</v>
      </c>
      <c r="B925" s="12" t="s">
        <v>972</v>
      </c>
    </row>
    <row r="926" spans="1:2" x14ac:dyDescent="0.25">
      <c r="A926" s="12">
        <v>2904</v>
      </c>
      <c r="B926" s="12" t="s">
        <v>973</v>
      </c>
    </row>
    <row r="927" spans="1:2" x14ac:dyDescent="0.25">
      <c r="A927" s="12">
        <v>2343</v>
      </c>
      <c r="B927" s="12" t="s">
        <v>974</v>
      </c>
    </row>
    <row r="928" spans="1:2" x14ac:dyDescent="0.25">
      <c r="A928" s="12">
        <v>2318</v>
      </c>
      <c r="B928" s="12" t="s">
        <v>975</v>
      </c>
    </row>
    <row r="929" spans="1:2" x14ac:dyDescent="0.25">
      <c r="A929" s="12">
        <v>209</v>
      </c>
      <c r="B929" s="12" t="s">
        <v>976</v>
      </c>
    </row>
    <row r="930" spans="1:2" x14ac:dyDescent="0.25">
      <c r="A930" s="12">
        <v>589</v>
      </c>
      <c r="B930" s="12" t="s">
        <v>977</v>
      </c>
    </row>
    <row r="931" spans="1:2" x14ac:dyDescent="0.25">
      <c r="A931" s="12">
        <v>1150</v>
      </c>
      <c r="B931" s="12" t="s">
        <v>978</v>
      </c>
    </row>
    <row r="932" spans="1:2" x14ac:dyDescent="0.25">
      <c r="A932" s="12">
        <v>1823</v>
      </c>
      <c r="B932" s="12" t="s">
        <v>979</v>
      </c>
    </row>
    <row r="933" spans="1:2" x14ac:dyDescent="0.25">
      <c r="A933" s="12">
        <v>902</v>
      </c>
      <c r="B933" s="12" t="s">
        <v>980</v>
      </c>
    </row>
    <row r="934" spans="1:2" x14ac:dyDescent="0.25">
      <c r="A934" s="12">
        <v>2236</v>
      </c>
      <c r="B934" s="12" t="s">
        <v>981</v>
      </c>
    </row>
    <row r="935" spans="1:2" x14ac:dyDescent="0.25">
      <c r="A935" s="12">
        <v>1487</v>
      </c>
      <c r="B935" s="12" t="s">
        <v>1507</v>
      </c>
    </row>
    <row r="936" spans="1:2" x14ac:dyDescent="0.25">
      <c r="A936" s="12">
        <v>1605</v>
      </c>
      <c r="B936" s="12" t="s">
        <v>983</v>
      </c>
    </row>
    <row r="937" spans="1:2" x14ac:dyDescent="0.25">
      <c r="A937" s="12">
        <v>701</v>
      </c>
      <c r="B937" s="12" t="s">
        <v>984</v>
      </c>
    </row>
    <row r="938" spans="1:2" x14ac:dyDescent="0.25">
      <c r="A938" s="12">
        <v>434</v>
      </c>
      <c r="B938" s="12" t="s">
        <v>985</v>
      </c>
    </row>
    <row r="939" spans="1:2" x14ac:dyDescent="0.25">
      <c r="A939" s="12">
        <v>1756</v>
      </c>
      <c r="B939" s="12" t="s">
        <v>986</v>
      </c>
    </row>
    <row r="940" spans="1:2" x14ac:dyDescent="0.25">
      <c r="A940" s="12">
        <v>865</v>
      </c>
      <c r="B940" s="12" t="s">
        <v>987</v>
      </c>
    </row>
    <row r="941" spans="1:2" x14ac:dyDescent="0.25">
      <c r="A941" s="12">
        <v>1561</v>
      </c>
      <c r="B941" s="12" t="s">
        <v>988</v>
      </c>
    </row>
    <row r="942" spans="1:2" x14ac:dyDescent="0.25">
      <c r="A942" s="12">
        <v>1657</v>
      </c>
      <c r="B942" s="12" t="s">
        <v>989</v>
      </c>
    </row>
    <row r="943" spans="1:2" x14ac:dyDescent="0.25">
      <c r="A943" s="12">
        <v>2123</v>
      </c>
      <c r="B943" s="12" t="s">
        <v>990</v>
      </c>
    </row>
    <row r="944" spans="1:2" x14ac:dyDescent="0.25">
      <c r="A944" s="12">
        <v>1783</v>
      </c>
      <c r="B944" s="12" t="s">
        <v>991</v>
      </c>
    </row>
    <row r="945" spans="1:2" x14ac:dyDescent="0.25">
      <c r="A945" s="12">
        <v>383</v>
      </c>
      <c r="B945" s="12" t="s">
        <v>992</v>
      </c>
    </row>
    <row r="946" spans="1:2" x14ac:dyDescent="0.25">
      <c r="A946" s="12">
        <v>719</v>
      </c>
      <c r="B946" s="12" t="s">
        <v>993</v>
      </c>
    </row>
    <row r="947" spans="1:2" x14ac:dyDescent="0.25">
      <c r="A947" s="12">
        <v>54</v>
      </c>
      <c r="B947" s="12" t="s">
        <v>994</v>
      </c>
    </row>
    <row r="948" spans="1:2" x14ac:dyDescent="0.25">
      <c r="A948" s="12">
        <v>393</v>
      </c>
      <c r="B948" s="12" t="s">
        <v>995</v>
      </c>
    </row>
    <row r="949" spans="1:2" x14ac:dyDescent="0.25">
      <c r="A949" s="12">
        <v>1237</v>
      </c>
      <c r="B949" s="12" t="s">
        <v>996</v>
      </c>
    </row>
    <row r="950" spans="1:2" x14ac:dyDescent="0.25">
      <c r="A950" s="12">
        <v>2121</v>
      </c>
      <c r="B950" s="12" t="s">
        <v>997</v>
      </c>
    </row>
    <row r="951" spans="1:2" x14ac:dyDescent="0.25">
      <c r="A951" s="12">
        <v>579</v>
      </c>
      <c r="B951" s="12" t="s">
        <v>998</v>
      </c>
    </row>
    <row r="952" spans="1:2" x14ac:dyDescent="0.25">
      <c r="A952" s="12">
        <v>1758</v>
      </c>
      <c r="B952" s="12" t="s">
        <v>999</v>
      </c>
    </row>
    <row r="953" spans="1:2" x14ac:dyDescent="0.25">
      <c r="A953" s="12">
        <v>1767</v>
      </c>
      <c r="B953" s="12" t="s">
        <v>1000</v>
      </c>
    </row>
    <row r="954" spans="1:2" x14ac:dyDescent="0.25">
      <c r="A954" s="12">
        <v>488</v>
      </c>
      <c r="B954" s="12" t="s">
        <v>1001</v>
      </c>
    </row>
    <row r="955" spans="1:2" x14ac:dyDescent="0.25">
      <c r="A955" s="12">
        <v>796</v>
      </c>
      <c r="B955" s="12" t="s">
        <v>1002</v>
      </c>
    </row>
    <row r="956" spans="1:2" x14ac:dyDescent="0.25">
      <c r="A956" s="12">
        <v>1777</v>
      </c>
      <c r="B956" s="12" t="s">
        <v>1003</v>
      </c>
    </row>
    <row r="957" spans="1:2" x14ac:dyDescent="0.25">
      <c r="A957" s="12">
        <v>1224</v>
      </c>
      <c r="B957" s="12" t="s">
        <v>1004</v>
      </c>
    </row>
    <row r="958" spans="1:2" x14ac:dyDescent="0.25">
      <c r="A958" s="12">
        <v>1654</v>
      </c>
      <c r="B958" s="12" t="s">
        <v>1005</v>
      </c>
    </row>
    <row r="959" spans="1:2" x14ac:dyDescent="0.25">
      <c r="A959" s="12">
        <v>1274</v>
      </c>
      <c r="B959" s="12" t="s">
        <v>1006</v>
      </c>
    </row>
    <row r="960" spans="1:2" x14ac:dyDescent="0.25">
      <c r="A960" s="12">
        <v>2246</v>
      </c>
      <c r="B960" s="12" t="s">
        <v>1007</v>
      </c>
    </row>
    <row r="961" spans="1:2" x14ac:dyDescent="0.25">
      <c r="A961" s="12">
        <v>98</v>
      </c>
      <c r="B961" s="12" t="s">
        <v>1008</v>
      </c>
    </row>
    <row r="962" spans="1:2" x14ac:dyDescent="0.25">
      <c r="A962" s="12">
        <v>1678</v>
      </c>
      <c r="B962" s="12" t="s">
        <v>1009</v>
      </c>
    </row>
    <row r="963" spans="1:2" x14ac:dyDescent="0.25">
      <c r="A963" s="12">
        <v>1164</v>
      </c>
      <c r="B963" s="12" t="s">
        <v>1010</v>
      </c>
    </row>
    <row r="964" spans="1:2" x14ac:dyDescent="0.25">
      <c r="A964" s="12">
        <v>1713</v>
      </c>
      <c r="B964" s="12" t="s">
        <v>1011</v>
      </c>
    </row>
    <row r="965" spans="1:2" x14ac:dyDescent="0.25">
      <c r="A965" s="12">
        <v>1648</v>
      </c>
      <c r="B965" s="12" t="s">
        <v>1012</v>
      </c>
    </row>
    <row r="966" spans="1:2" x14ac:dyDescent="0.25">
      <c r="A966" s="12">
        <v>3</v>
      </c>
      <c r="B966" s="12" t="s">
        <v>1013</v>
      </c>
    </row>
    <row r="967" spans="1:2" x14ac:dyDescent="0.25">
      <c r="A967" s="12">
        <v>2300</v>
      </c>
      <c r="B967" s="12" t="s">
        <v>1014</v>
      </c>
    </row>
    <row r="968" spans="1:2" x14ac:dyDescent="0.25">
      <c r="A968" s="12">
        <v>1658</v>
      </c>
      <c r="B968" s="12" t="s">
        <v>1015</v>
      </c>
    </row>
    <row r="969" spans="1:2" x14ac:dyDescent="0.25">
      <c r="A969" s="12">
        <v>1689</v>
      </c>
      <c r="B969" s="12" t="s">
        <v>1016</v>
      </c>
    </row>
    <row r="970" spans="1:2" x14ac:dyDescent="0.25">
      <c r="A970" s="12">
        <v>252</v>
      </c>
      <c r="B970" s="12" t="s">
        <v>1017</v>
      </c>
    </row>
    <row r="971" spans="1:2" x14ac:dyDescent="0.25">
      <c r="A971" s="12">
        <v>1254</v>
      </c>
      <c r="B971" s="12" t="s">
        <v>1018</v>
      </c>
    </row>
    <row r="972" spans="1:2" x14ac:dyDescent="0.25">
      <c r="A972" s="12">
        <v>162</v>
      </c>
      <c r="B972" s="12" t="s">
        <v>1019</v>
      </c>
    </row>
    <row r="973" spans="1:2" x14ac:dyDescent="0.25">
      <c r="A973" s="12">
        <v>2071</v>
      </c>
      <c r="B973" s="12" t="s">
        <v>1021</v>
      </c>
    </row>
    <row r="974" spans="1:2" x14ac:dyDescent="0.25">
      <c r="A974" s="12">
        <v>1041</v>
      </c>
      <c r="B974" s="12" t="s">
        <v>1020</v>
      </c>
    </row>
    <row r="975" spans="1:2" x14ac:dyDescent="0.25">
      <c r="A975" s="12">
        <v>1780</v>
      </c>
      <c r="B975" s="12" t="s">
        <v>1022</v>
      </c>
    </row>
    <row r="976" spans="1:2" x14ac:dyDescent="0.25">
      <c r="A976" s="12">
        <v>1965</v>
      </c>
      <c r="B976" s="12" t="s">
        <v>1023</v>
      </c>
    </row>
    <row r="977" spans="1:2" x14ac:dyDescent="0.25">
      <c r="A977" s="12">
        <v>2097</v>
      </c>
      <c r="B977" s="12" t="s">
        <v>1024</v>
      </c>
    </row>
    <row r="978" spans="1:2" x14ac:dyDescent="0.25">
      <c r="A978" s="12">
        <v>2186</v>
      </c>
      <c r="B978" s="12" t="s">
        <v>1025</v>
      </c>
    </row>
    <row r="979" spans="1:2" x14ac:dyDescent="0.25">
      <c r="A979" s="12">
        <v>1789</v>
      </c>
      <c r="B979" s="12" t="s">
        <v>1026</v>
      </c>
    </row>
    <row r="980" spans="1:2" x14ac:dyDescent="0.25">
      <c r="A980" s="12">
        <v>3057</v>
      </c>
      <c r="B980" s="12" t="s">
        <v>1027</v>
      </c>
    </row>
    <row r="981" spans="1:2" x14ac:dyDescent="0.25">
      <c r="A981" s="12">
        <v>1826</v>
      </c>
      <c r="B981" s="12" t="s">
        <v>1028</v>
      </c>
    </row>
    <row r="982" spans="1:2" x14ac:dyDescent="0.25">
      <c r="A982" s="12">
        <v>998</v>
      </c>
      <c r="B982" s="12" t="s">
        <v>1030</v>
      </c>
    </row>
    <row r="983" spans="1:2" x14ac:dyDescent="0.25">
      <c r="A983" s="12">
        <v>1255</v>
      </c>
      <c r="B983" s="12" t="s">
        <v>1031</v>
      </c>
    </row>
    <row r="984" spans="1:2" x14ac:dyDescent="0.25">
      <c r="A984" s="12">
        <v>329</v>
      </c>
      <c r="B984" s="12" t="s">
        <v>1032</v>
      </c>
    </row>
    <row r="985" spans="1:2" x14ac:dyDescent="0.25">
      <c r="A985" s="12">
        <v>1876</v>
      </c>
      <c r="B985" s="12" t="s">
        <v>1033</v>
      </c>
    </row>
    <row r="986" spans="1:2" x14ac:dyDescent="0.25">
      <c r="A986" s="12">
        <v>1769</v>
      </c>
      <c r="B986" s="12" t="s">
        <v>1029</v>
      </c>
    </row>
    <row r="987" spans="1:2" x14ac:dyDescent="0.25">
      <c r="A987" s="12">
        <v>1304</v>
      </c>
      <c r="B987" s="12" t="s">
        <v>1034</v>
      </c>
    </row>
    <row r="988" spans="1:2" x14ac:dyDescent="0.25">
      <c r="A988" s="12">
        <v>2298</v>
      </c>
      <c r="B988" s="12" t="s">
        <v>1035</v>
      </c>
    </row>
    <row r="989" spans="1:2" x14ac:dyDescent="0.25">
      <c r="A989" s="12">
        <v>2187</v>
      </c>
      <c r="B989" s="12" t="s">
        <v>1036</v>
      </c>
    </row>
    <row r="990" spans="1:2" x14ac:dyDescent="0.25">
      <c r="A990" s="12">
        <v>105</v>
      </c>
      <c r="B990" s="12" t="s">
        <v>1037</v>
      </c>
    </row>
    <row r="991" spans="1:2" x14ac:dyDescent="0.25">
      <c r="A991" s="12">
        <v>1362</v>
      </c>
      <c r="B991" s="12" t="s">
        <v>1038</v>
      </c>
    </row>
    <row r="992" spans="1:2" x14ac:dyDescent="0.25">
      <c r="A992" s="12">
        <v>212</v>
      </c>
      <c r="B992" s="12" t="s">
        <v>1040</v>
      </c>
    </row>
    <row r="993" spans="1:2" x14ac:dyDescent="0.25">
      <c r="A993" s="12">
        <v>2174</v>
      </c>
      <c r="B993" s="12" t="s">
        <v>1041</v>
      </c>
    </row>
    <row r="994" spans="1:2" x14ac:dyDescent="0.25">
      <c r="A994" s="12">
        <v>829</v>
      </c>
      <c r="B994" s="12" t="s">
        <v>1042</v>
      </c>
    </row>
    <row r="995" spans="1:2" x14ac:dyDescent="0.25">
      <c r="A995" s="12">
        <v>584</v>
      </c>
      <c r="B995" s="12" t="s">
        <v>1043</v>
      </c>
    </row>
    <row r="996" spans="1:2" x14ac:dyDescent="0.25">
      <c r="A996" s="12">
        <v>504</v>
      </c>
      <c r="B996" s="12" t="s">
        <v>1039</v>
      </c>
    </row>
    <row r="997" spans="1:2" x14ac:dyDescent="0.25">
      <c r="A997" s="12">
        <v>2021</v>
      </c>
      <c r="B997" s="12" t="s">
        <v>1558</v>
      </c>
    </row>
    <row r="998" spans="1:2" x14ac:dyDescent="0.25">
      <c r="A998" s="12">
        <v>508</v>
      </c>
      <c r="B998" s="12" t="s">
        <v>1045</v>
      </c>
    </row>
    <row r="999" spans="1:2" x14ac:dyDescent="0.25">
      <c r="A999" s="12">
        <v>1958</v>
      </c>
      <c r="B999" s="12" t="s">
        <v>1058</v>
      </c>
    </row>
    <row r="1000" spans="1:2" x14ac:dyDescent="0.25">
      <c r="A1000" s="12">
        <v>1376</v>
      </c>
      <c r="B1000" s="12" t="s">
        <v>1059</v>
      </c>
    </row>
    <row r="1001" spans="1:2" x14ac:dyDescent="0.25">
      <c r="A1001" s="12">
        <v>1811</v>
      </c>
      <c r="B1001" s="12" t="s">
        <v>1060</v>
      </c>
    </row>
    <row r="1002" spans="1:2" x14ac:dyDescent="0.25">
      <c r="A1002" s="12">
        <v>1375</v>
      </c>
      <c r="B1002" s="12" t="s">
        <v>1061</v>
      </c>
    </row>
    <row r="1003" spans="1:2" x14ac:dyDescent="0.25">
      <c r="A1003" s="12">
        <v>2276</v>
      </c>
      <c r="B1003" s="12" t="s">
        <v>1063</v>
      </c>
    </row>
    <row r="1004" spans="1:2" x14ac:dyDescent="0.25">
      <c r="A1004" s="12">
        <v>1546</v>
      </c>
      <c r="B1004" s="12" t="s">
        <v>1062</v>
      </c>
    </row>
    <row r="1005" spans="1:2" x14ac:dyDescent="0.25">
      <c r="A1005" s="12">
        <v>2252</v>
      </c>
      <c r="B1005" s="12" t="s">
        <v>1064</v>
      </c>
    </row>
    <row r="1006" spans="1:2" x14ac:dyDescent="0.25">
      <c r="A1006" s="12">
        <v>2152</v>
      </c>
      <c r="B1006" s="12" t="s">
        <v>1065</v>
      </c>
    </row>
    <row r="1007" spans="1:2" x14ac:dyDescent="0.25">
      <c r="A1007" s="12">
        <v>1971</v>
      </c>
      <c r="B1007" s="12" t="s">
        <v>1066</v>
      </c>
    </row>
    <row r="1008" spans="1:2" x14ac:dyDescent="0.25">
      <c r="A1008" s="12">
        <v>2888</v>
      </c>
      <c r="B1008" s="12" t="s">
        <v>1067</v>
      </c>
    </row>
    <row r="1009" spans="1:2" x14ac:dyDescent="0.25">
      <c r="A1009" s="12">
        <v>1886</v>
      </c>
      <c r="B1009" s="12" t="s">
        <v>1068</v>
      </c>
    </row>
    <row r="1010" spans="1:2" x14ac:dyDescent="0.25">
      <c r="A1010" s="12">
        <v>2281</v>
      </c>
      <c r="B1010" s="12" t="s">
        <v>1073</v>
      </c>
    </row>
    <row r="1011" spans="1:2" x14ac:dyDescent="0.25">
      <c r="A1011" s="12">
        <v>483</v>
      </c>
      <c r="B1011" s="12" t="s">
        <v>1069</v>
      </c>
    </row>
    <row r="1012" spans="1:2" x14ac:dyDescent="0.25">
      <c r="A1012" s="12">
        <v>728</v>
      </c>
      <c r="B1012" s="12" t="s">
        <v>1070</v>
      </c>
    </row>
    <row r="1013" spans="1:2" x14ac:dyDescent="0.25">
      <c r="A1013" s="12">
        <v>663</v>
      </c>
      <c r="B1013" s="12" t="s">
        <v>1071</v>
      </c>
    </row>
    <row r="1014" spans="1:2" x14ac:dyDescent="0.25">
      <c r="A1014" s="12">
        <v>2297</v>
      </c>
      <c r="B1014" s="12" t="s">
        <v>1072</v>
      </c>
    </row>
    <row r="1015" spans="1:2" x14ac:dyDescent="0.25">
      <c r="A1015" s="12">
        <v>2128</v>
      </c>
      <c r="B1015" s="12" t="s">
        <v>1074</v>
      </c>
    </row>
    <row r="1016" spans="1:2" x14ac:dyDescent="0.25">
      <c r="A1016" s="12">
        <v>1665</v>
      </c>
      <c r="B1016" s="12" t="s">
        <v>1075</v>
      </c>
    </row>
    <row r="1017" spans="1:2" x14ac:dyDescent="0.25">
      <c r="A1017" s="12">
        <v>791</v>
      </c>
      <c r="B1017" s="12" t="s">
        <v>1076</v>
      </c>
    </row>
    <row r="1018" spans="1:2" x14ac:dyDescent="0.25">
      <c r="A1018" s="12">
        <v>1763</v>
      </c>
      <c r="B1018" s="12" t="s">
        <v>1077</v>
      </c>
    </row>
    <row r="1019" spans="1:2" x14ac:dyDescent="0.25">
      <c r="A1019" s="12">
        <v>358</v>
      </c>
      <c r="B1019" s="12" t="s">
        <v>1079</v>
      </c>
    </row>
    <row r="1020" spans="1:2" x14ac:dyDescent="0.25">
      <c r="A1020" s="12">
        <v>792</v>
      </c>
      <c r="B1020" s="12" t="s">
        <v>1080</v>
      </c>
    </row>
    <row r="1021" spans="1:2" x14ac:dyDescent="0.25">
      <c r="A1021" s="12">
        <v>1690</v>
      </c>
      <c r="B1021" s="12" t="s">
        <v>1078</v>
      </c>
    </row>
    <row r="1022" spans="1:2" x14ac:dyDescent="0.25">
      <c r="A1022" s="12">
        <v>516</v>
      </c>
      <c r="B1022" s="12" t="s">
        <v>1081</v>
      </c>
    </row>
    <row r="1023" spans="1:2" x14ac:dyDescent="0.25">
      <c r="A1023" s="12">
        <v>704</v>
      </c>
      <c r="B1023" s="12" t="s">
        <v>1082</v>
      </c>
    </row>
    <row r="1024" spans="1:2" x14ac:dyDescent="0.25">
      <c r="A1024" s="12">
        <v>1288</v>
      </c>
      <c r="B1024" s="12" t="s">
        <v>1083</v>
      </c>
    </row>
    <row r="1025" spans="1:2" x14ac:dyDescent="0.25">
      <c r="A1025" s="12">
        <v>1928</v>
      </c>
      <c r="B1025" s="12" t="s">
        <v>1084</v>
      </c>
    </row>
    <row r="1026" spans="1:2" x14ac:dyDescent="0.25">
      <c r="A1026" s="12">
        <v>2120</v>
      </c>
      <c r="B1026" s="12" t="s">
        <v>1086</v>
      </c>
    </row>
    <row r="1027" spans="1:2" x14ac:dyDescent="0.25">
      <c r="A1027" s="12">
        <v>1978</v>
      </c>
      <c r="B1027" s="12" t="s">
        <v>1087</v>
      </c>
    </row>
    <row r="1028" spans="1:2" x14ac:dyDescent="0.25">
      <c r="A1028" s="12">
        <v>52</v>
      </c>
      <c r="B1028" s="12" t="s">
        <v>1088</v>
      </c>
    </row>
    <row r="1029" spans="1:2" x14ac:dyDescent="0.25">
      <c r="A1029" s="12">
        <v>685</v>
      </c>
      <c r="B1029" s="12" t="s">
        <v>1089</v>
      </c>
    </row>
    <row r="1030" spans="1:2" x14ac:dyDescent="0.25">
      <c r="A1030" s="12">
        <v>505</v>
      </c>
      <c r="B1030" s="12" t="s">
        <v>1090</v>
      </c>
    </row>
    <row r="1031" spans="1:2" x14ac:dyDescent="0.25">
      <c r="A1031" s="12">
        <v>217</v>
      </c>
      <c r="B1031" s="12" t="s">
        <v>1091</v>
      </c>
    </row>
    <row r="1032" spans="1:2" x14ac:dyDescent="0.25">
      <c r="A1032" s="12">
        <v>674</v>
      </c>
      <c r="B1032" s="12" t="s">
        <v>1092</v>
      </c>
    </row>
    <row r="1033" spans="1:2" x14ac:dyDescent="0.25">
      <c r="A1033" s="12">
        <v>1977</v>
      </c>
      <c r="B1033" s="12" t="s">
        <v>1093</v>
      </c>
    </row>
    <row r="1034" spans="1:2" x14ac:dyDescent="0.25">
      <c r="A1034" s="12">
        <v>2302</v>
      </c>
      <c r="B1034" s="12" t="s">
        <v>1085</v>
      </c>
    </row>
    <row r="1035" spans="1:2" x14ac:dyDescent="0.25">
      <c r="A1035" s="12">
        <v>793</v>
      </c>
      <c r="B1035" s="12" t="s">
        <v>1094</v>
      </c>
    </row>
    <row r="1036" spans="1:2" x14ac:dyDescent="0.25">
      <c r="A1036" s="12">
        <v>1549</v>
      </c>
      <c r="B1036" s="12" t="s">
        <v>1095</v>
      </c>
    </row>
    <row r="1037" spans="1:2" x14ac:dyDescent="0.25">
      <c r="A1037" s="12">
        <v>1973</v>
      </c>
      <c r="B1037" s="12" t="s">
        <v>1096</v>
      </c>
    </row>
    <row r="1038" spans="1:2" x14ac:dyDescent="0.25">
      <c r="A1038" s="12">
        <v>476</v>
      </c>
      <c r="B1038" s="12" t="s">
        <v>1097</v>
      </c>
    </row>
    <row r="1039" spans="1:2" x14ac:dyDescent="0.25">
      <c r="A1039" s="12">
        <v>1369</v>
      </c>
      <c r="B1039" s="12" t="s">
        <v>1098</v>
      </c>
    </row>
    <row r="1040" spans="1:2" x14ac:dyDescent="0.25">
      <c r="A1040" s="12">
        <v>1131</v>
      </c>
      <c r="B1040" s="12" t="s">
        <v>1099</v>
      </c>
    </row>
    <row r="1041" spans="1:2" x14ac:dyDescent="0.25">
      <c r="A1041" s="12">
        <v>836</v>
      </c>
      <c r="B1041" s="12" t="s">
        <v>1100</v>
      </c>
    </row>
    <row r="1042" spans="1:2" x14ac:dyDescent="0.25">
      <c r="A1042" s="12">
        <v>179</v>
      </c>
      <c r="B1042" s="12" t="s">
        <v>1101</v>
      </c>
    </row>
    <row r="1043" spans="1:2" x14ac:dyDescent="0.25">
      <c r="A1043" s="12">
        <v>282</v>
      </c>
      <c r="B1043" s="12" t="s">
        <v>1102</v>
      </c>
    </row>
    <row r="1044" spans="1:2" x14ac:dyDescent="0.25">
      <c r="A1044" s="12">
        <v>1052</v>
      </c>
      <c r="B1044" s="12" t="s">
        <v>1103</v>
      </c>
    </row>
    <row r="1045" spans="1:2" x14ac:dyDescent="0.25">
      <c r="A1045" s="12">
        <v>485</v>
      </c>
      <c r="B1045" s="12" t="s">
        <v>1104</v>
      </c>
    </row>
    <row r="1046" spans="1:2" x14ac:dyDescent="0.25">
      <c r="A1046" s="12">
        <v>1720</v>
      </c>
      <c r="B1046" s="12" t="s">
        <v>1105</v>
      </c>
    </row>
    <row r="1047" spans="1:2" x14ac:dyDescent="0.25">
      <c r="A1047" s="12">
        <v>1778</v>
      </c>
      <c r="B1047" s="12" t="s">
        <v>1508</v>
      </c>
    </row>
    <row r="1048" spans="1:2" x14ac:dyDescent="0.25">
      <c r="A1048" s="12">
        <v>515</v>
      </c>
      <c r="B1048" s="12" t="s">
        <v>1509</v>
      </c>
    </row>
    <row r="1049" spans="1:2" x14ac:dyDescent="0.25">
      <c r="A1049" s="12">
        <v>2014</v>
      </c>
      <c r="B1049" s="12" t="s">
        <v>1109</v>
      </c>
    </row>
    <row r="1050" spans="1:2" x14ac:dyDescent="0.25">
      <c r="A1050" s="12">
        <v>1381</v>
      </c>
      <c r="B1050" s="12" t="s">
        <v>1108</v>
      </c>
    </row>
    <row r="1051" spans="1:2" x14ac:dyDescent="0.25">
      <c r="A1051" s="12">
        <v>1136</v>
      </c>
      <c r="B1051" s="12" t="s">
        <v>1110</v>
      </c>
    </row>
    <row r="1052" spans="1:2" x14ac:dyDescent="0.25">
      <c r="A1052" s="12">
        <v>1566</v>
      </c>
      <c r="B1052" s="12" t="s">
        <v>1111</v>
      </c>
    </row>
    <row r="1053" spans="1:2" x14ac:dyDescent="0.25">
      <c r="A1053" s="12">
        <v>1748</v>
      </c>
      <c r="B1053" s="12" t="s">
        <v>1112</v>
      </c>
    </row>
    <row r="1054" spans="1:2" x14ac:dyDescent="0.25">
      <c r="A1054" s="12">
        <v>2218</v>
      </c>
      <c r="B1054" s="12" t="s">
        <v>1113</v>
      </c>
    </row>
    <row r="1055" spans="1:2" x14ac:dyDescent="0.25">
      <c r="A1055" s="12">
        <v>4056</v>
      </c>
      <c r="B1055" s="12" t="s">
        <v>1563</v>
      </c>
    </row>
    <row r="1056" spans="1:2" x14ac:dyDescent="0.25">
      <c r="A1056" s="12">
        <v>780</v>
      </c>
      <c r="B1056" s="12" t="s">
        <v>1114</v>
      </c>
    </row>
    <row r="1057" spans="1:2" x14ac:dyDescent="0.25">
      <c r="A1057" s="12">
        <v>1195</v>
      </c>
      <c r="B1057" s="12" t="s">
        <v>1115</v>
      </c>
    </row>
    <row r="1058" spans="1:2" x14ac:dyDescent="0.25">
      <c r="A1058" s="12">
        <v>164</v>
      </c>
      <c r="B1058" s="12" t="s">
        <v>1116</v>
      </c>
    </row>
    <row r="1059" spans="1:2" x14ac:dyDescent="0.25">
      <c r="A1059" s="12">
        <v>340</v>
      </c>
      <c r="B1059" s="12" t="s">
        <v>1118</v>
      </c>
    </row>
    <row r="1060" spans="1:2" x14ac:dyDescent="0.25">
      <c r="A1060" s="12">
        <v>1647</v>
      </c>
      <c r="B1060" s="12" t="s">
        <v>1120</v>
      </c>
    </row>
    <row r="1061" spans="1:2" x14ac:dyDescent="0.25">
      <c r="A1061" s="12">
        <v>546</v>
      </c>
      <c r="B1061" s="12" t="s">
        <v>1121</v>
      </c>
    </row>
    <row r="1062" spans="1:2" x14ac:dyDescent="0.25">
      <c r="A1062" s="12">
        <v>1297</v>
      </c>
      <c r="B1062" s="12" t="s">
        <v>1122</v>
      </c>
    </row>
    <row r="1063" spans="1:2" x14ac:dyDescent="0.25">
      <c r="A1063" s="12">
        <v>113</v>
      </c>
      <c r="B1063" s="12" t="s">
        <v>1123</v>
      </c>
    </row>
    <row r="1064" spans="1:2" x14ac:dyDescent="0.25">
      <c r="A1064" s="12">
        <v>2078</v>
      </c>
      <c r="B1064" s="12" t="s">
        <v>1124</v>
      </c>
    </row>
    <row r="1065" spans="1:2" x14ac:dyDescent="0.25">
      <c r="A1065" s="12">
        <v>1110</v>
      </c>
      <c r="B1065" s="12" t="s">
        <v>1125</v>
      </c>
    </row>
    <row r="1066" spans="1:2" x14ac:dyDescent="0.25">
      <c r="A1066" s="12">
        <v>481</v>
      </c>
      <c r="B1066" s="12" t="s">
        <v>1126</v>
      </c>
    </row>
    <row r="1067" spans="1:2" x14ac:dyDescent="0.25">
      <c r="A1067" s="12">
        <v>334</v>
      </c>
      <c r="B1067" s="12" t="s">
        <v>1127</v>
      </c>
    </row>
    <row r="1068" spans="1:2" x14ac:dyDescent="0.25">
      <c r="A1068" s="12">
        <v>1082</v>
      </c>
      <c r="B1068" s="12" t="s">
        <v>1128</v>
      </c>
    </row>
    <row r="1069" spans="1:2" x14ac:dyDescent="0.25">
      <c r="A1069" s="12">
        <v>961</v>
      </c>
      <c r="B1069" s="12" t="s">
        <v>1129</v>
      </c>
    </row>
    <row r="1070" spans="1:2" x14ac:dyDescent="0.25">
      <c r="A1070" s="12">
        <v>1445</v>
      </c>
      <c r="B1070" s="12" t="s">
        <v>1117</v>
      </c>
    </row>
    <row r="1071" spans="1:2" x14ac:dyDescent="0.25">
      <c r="A1071" s="12">
        <v>1339</v>
      </c>
      <c r="B1071" s="12" t="s">
        <v>1119</v>
      </c>
    </row>
    <row r="1072" spans="1:2" x14ac:dyDescent="0.25">
      <c r="A1072" s="12">
        <v>1365</v>
      </c>
      <c r="B1072" s="12" t="s">
        <v>1130</v>
      </c>
    </row>
    <row r="1073" spans="1:2" x14ac:dyDescent="0.25">
      <c r="A1073" s="12">
        <v>2043</v>
      </c>
      <c r="B1073" s="12" t="s">
        <v>1131</v>
      </c>
    </row>
    <row r="1074" spans="1:2" x14ac:dyDescent="0.25">
      <c r="A1074" s="12">
        <v>730</v>
      </c>
      <c r="B1074" s="12" t="s">
        <v>1132</v>
      </c>
    </row>
    <row r="1075" spans="1:2" x14ac:dyDescent="0.25">
      <c r="A1075" s="12">
        <v>638</v>
      </c>
      <c r="B1075" s="12" t="s">
        <v>1133</v>
      </c>
    </row>
    <row r="1076" spans="1:2" x14ac:dyDescent="0.25">
      <c r="A1076" s="12">
        <v>1395</v>
      </c>
      <c r="B1076" s="12" t="s">
        <v>1134</v>
      </c>
    </row>
    <row r="1077" spans="1:2" x14ac:dyDescent="0.25">
      <c r="A1077" s="12">
        <v>2006</v>
      </c>
      <c r="B1077" s="12" t="s">
        <v>1135</v>
      </c>
    </row>
    <row r="1078" spans="1:2" x14ac:dyDescent="0.25">
      <c r="A1078" s="12">
        <v>990</v>
      </c>
      <c r="B1078" s="12" t="s">
        <v>1136</v>
      </c>
    </row>
    <row r="1079" spans="1:2" x14ac:dyDescent="0.25">
      <c r="A1079" s="12">
        <v>1942</v>
      </c>
      <c r="B1079" s="12" t="s">
        <v>1510</v>
      </c>
    </row>
    <row r="1080" spans="1:2" x14ac:dyDescent="0.25">
      <c r="A1080" s="12">
        <v>1794</v>
      </c>
      <c r="B1080" s="12" t="s">
        <v>1137</v>
      </c>
    </row>
    <row r="1081" spans="1:2" x14ac:dyDescent="0.25">
      <c r="A1081" s="12">
        <v>1998</v>
      </c>
      <c r="B1081" s="12" t="s">
        <v>1138</v>
      </c>
    </row>
    <row r="1082" spans="1:2" x14ac:dyDescent="0.25">
      <c r="A1082" s="12">
        <v>2137</v>
      </c>
      <c r="B1082" s="12" t="s">
        <v>1139</v>
      </c>
    </row>
    <row r="1083" spans="1:2" x14ac:dyDescent="0.25">
      <c r="A1083" s="12">
        <v>1985</v>
      </c>
      <c r="B1083" s="12" t="s">
        <v>1140</v>
      </c>
    </row>
    <row r="1084" spans="1:2" x14ac:dyDescent="0.25">
      <c r="A1084" s="12">
        <v>1579</v>
      </c>
      <c r="B1084" s="12" t="s">
        <v>1142</v>
      </c>
    </row>
    <row r="1085" spans="1:2" x14ac:dyDescent="0.25">
      <c r="A1085" s="12">
        <v>2041</v>
      </c>
      <c r="B1085" s="12" t="s">
        <v>1143</v>
      </c>
    </row>
    <row r="1086" spans="1:2" x14ac:dyDescent="0.25">
      <c r="A1086" s="12">
        <v>2220</v>
      </c>
      <c r="B1086" s="12" t="s">
        <v>1144</v>
      </c>
    </row>
    <row r="1087" spans="1:2" x14ac:dyDescent="0.25">
      <c r="A1087" s="12">
        <v>1260</v>
      </c>
      <c r="B1087" s="12" t="s">
        <v>1141</v>
      </c>
    </row>
    <row r="1088" spans="1:2" x14ac:dyDescent="0.25">
      <c r="A1088" s="12">
        <v>249</v>
      </c>
      <c r="B1088" s="12" t="s">
        <v>1146</v>
      </c>
    </row>
    <row r="1089" spans="1:2" x14ac:dyDescent="0.25">
      <c r="A1089" s="12">
        <v>1571</v>
      </c>
      <c r="B1089" s="12" t="s">
        <v>1148</v>
      </c>
    </row>
    <row r="1090" spans="1:2" x14ac:dyDescent="0.25">
      <c r="A1090" s="12">
        <v>2036</v>
      </c>
      <c r="B1090" s="12" t="s">
        <v>1149</v>
      </c>
    </row>
    <row r="1091" spans="1:2" x14ac:dyDescent="0.25">
      <c r="A1091" s="12">
        <v>396</v>
      </c>
      <c r="B1091" s="12" t="s">
        <v>1151</v>
      </c>
    </row>
    <row r="1092" spans="1:2" x14ac:dyDescent="0.25">
      <c r="A1092" s="12">
        <v>2267</v>
      </c>
      <c r="B1092" s="12" t="s">
        <v>1152</v>
      </c>
    </row>
    <row r="1093" spans="1:2" x14ac:dyDescent="0.25">
      <c r="A1093" s="12">
        <v>995</v>
      </c>
      <c r="B1093" s="12" t="s">
        <v>1147</v>
      </c>
    </row>
    <row r="1094" spans="1:2" x14ac:dyDescent="0.25">
      <c r="A1094" s="12">
        <v>1659</v>
      </c>
      <c r="B1094" s="12" t="s">
        <v>1150</v>
      </c>
    </row>
    <row r="1095" spans="1:2" x14ac:dyDescent="0.25">
      <c r="A1095" s="12">
        <v>1245</v>
      </c>
      <c r="B1095" s="12" t="s">
        <v>1153</v>
      </c>
    </row>
    <row r="1096" spans="1:2" x14ac:dyDescent="0.25">
      <c r="A1096" s="12">
        <v>2271</v>
      </c>
      <c r="B1096" s="12" t="s">
        <v>1154</v>
      </c>
    </row>
    <row r="1097" spans="1:2" x14ac:dyDescent="0.25">
      <c r="A1097" s="12">
        <v>1721</v>
      </c>
      <c r="B1097" s="12" t="s">
        <v>1155</v>
      </c>
    </row>
    <row r="1098" spans="1:2" x14ac:dyDescent="0.25">
      <c r="A1098" s="12">
        <v>1551</v>
      </c>
      <c r="B1098" s="12" t="s">
        <v>1156</v>
      </c>
    </row>
    <row r="1099" spans="1:2" x14ac:dyDescent="0.25">
      <c r="A1099" s="12">
        <v>2305</v>
      </c>
      <c r="B1099" s="12" t="s">
        <v>1157</v>
      </c>
    </row>
    <row r="1100" spans="1:2" x14ac:dyDescent="0.25">
      <c r="A1100" s="12">
        <v>2245</v>
      </c>
      <c r="B1100" s="12" t="s">
        <v>1158</v>
      </c>
    </row>
    <row r="1101" spans="1:2" x14ac:dyDescent="0.25">
      <c r="A1101" s="12">
        <v>41</v>
      </c>
      <c r="B1101" s="12" t="s">
        <v>1159</v>
      </c>
    </row>
    <row r="1102" spans="1:2" x14ac:dyDescent="0.25">
      <c r="A1102" s="12">
        <v>1246</v>
      </c>
      <c r="B1102" s="12" t="s">
        <v>1160</v>
      </c>
    </row>
    <row r="1103" spans="1:2" x14ac:dyDescent="0.25">
      <c r="A1103" s="12">
        <v>1907</v>
      </c>
      <c r="B1103" s="12" t="s">
        <v>1161</v>
      </c>
    </row>
    <row r="1104" spans="1:2" x14ac:dyDescent="0.25">
      <c r="A1104" s="12">
        <v>776</v>
      </c>
      <c r="B1104" s="12" t="s">
        <v>1162</v>
      </c>
    </row>
    <row r="1105" spans="1:2" x14ac:dyDescent="0.25">
      <c r="A1105" s="12">
        <v>2296</v>
      </c>
      <c r="B1105" s="12" t="s">
        <v>1163</v>
      </c>
    </row>
    <row r="1106" spans="1:2" x14ac:dyDescent="0.25">
      <c r="A1106" s="12">
        <v>1055</v>
      </c>
      <c r="B1106" s="12" t="s">
        <v>1164</v>
      </c>
    </row>
    <row r="1107" spans="1:2" x14ac:dyDescent="0.25">
      <c r="A1107" s="12">
        <v>1257</v>
      </c>
      <c r="B1107" s="12" t="s">
        <v>1165</v>
      </c>
    </row>
    <row r="1108" spans="1:2" x14ac:dyDescent="0.25">
      <c r="A1108" s="12">
        <v>153</v>
      </c>
      <c r="B1108" s="12" t="s">
        <v>1166</v>
      </c>
    </row>
    <row r="1109" spans="1:2" x14ac:dyDescent="0.25">
      <c r="A1109" s="12">
        <v>1422</v>
      </c>
      <c r="B1109" s="12" t="s">
        <v>1167</v>
      </c>
    </row>
    <row r="1110" spans="1:2" x14ac:dyDescent="0.25">
      <c r="A1110" s="12">
        <v>1913</v>
      </c>
      <c r="B1110" s="12" t="s">
        <v>1168</v>
      </c>
    </row>
    <row r="1111" spans="1:2" x14ac:dyDescent="0.25">
      <c r="A1111" s="12">
        <v>890</v>
      </c>
      <c r="B1111" s="12" t="s">
        <v>1169</v>
      </c>
    </row>
    <row r="1112" spans="1:2" x14ac:dyDescent="0.25">
      <c r="A1112" s="12">
        <v>1632</v>
      </c>
      <c r="B1112" s="12" t="s">
        <v>1170</v>
      </c>
    </row>
    <row r="1113" spans="1:2" x14ac:dyDescent="0.25">
      <c r="A1113" s="12">
        <v>255</v>
      </c>
      <c r="B1113" s="12" t="s">
        <v>1171</v>
      </c>
    </row>
    <row r="1114" spans="1:2" x14ac:dyDescent="0.25">
      <c r="A1114" s="12">
        <v>734</v>
      </c>
      <c r="B1114" s="12" t="s">
        <v>1172</v>
      </c>
    </row>
    <row r="1115" spans="1:2" x14ac:dyDescent="0.25">
      <c r="A1115" s="12">
        <v>1649</v>
      </c>
      <c r="B1115" s="12" t="s">
        <v>468</v>
      </c>
    </row>
    <row r="1116" spans="1:2" x14ac:dyDescent="0.25">
      <c r="A1116" s="12">
        <v>823</v>
      </c>
      <c r="B1116" s="12" t="s">
        <v>469</v>
      </c>
    </row>
    <row r="1117" spans="1:2" x14ac:dyDescent="0.25">
      <c r="A1117" s="12">
        <v>632</v>
      </c>
      <c r="B1117" s="12" t="s">
        <v>470</v>
      </c>
    </row>
    <row r="1118" spans="1:2" x14ac:dyDescent="0.25">
      <c r="A1118" s="12">
        <v>1411</v>
      </c>
      <c r="B1118" s="12" t="s">
        <v>471</v>
      </c>
    </row>
    <row r="1119" spans="1:2" x14ac:dyDescent="0.25">
      <c r="A1119" s="12">
        <v>1573</v>
      </c>
      <c r="B1119" s="12" t="s">
        <v>472</v>
      </c>
    </row>
    <row r="1120" spans="1:2" x14ac:dyDescent="0.25">
      <c r="A1120" s="12">
        <v>2216</v>
      </c>
      <c r="B1120" s="12" t="s">
        <v>473</v>
      </c>
    </row>
    <row r="1121" spans="1:2" x14ac:dyDescent="0.25">
      <c r="A1121" s="12">
        <v>1348</v>
      </c>
      <c r="B1121" s="12" t="s">
        <v>536</v>
      </c>
    </row>
    <row r="1122" spans="1:2" x14ac:dyDescent="0.25">
      <c r="A1122" s="12">
        <v>2</v>
      </c>
      <c r="B1122" s="12" t="s">
        <v>537</v>
      </c>
    </row>
    <row r="1123" spans="1:2" x14ac:dyDescent="0.25">
      <c r="A1123" s="12">
        <v>167</v>
      </c>
      <c r="B1123" s="12" t="s">
        <v>538</v>
      </c>
    </row>
    <row r="1124" spans="1:2" x14ac:dyDescent="0.25">
      <c r="A1124" s="12">
        <v>170</v>
      </c>
      <c r="B1124" s="12" t="s">
        <v>539</v>
      </c>
    </row>
    <row r="1125" spans="1:2" x14ac:dyDescent="0.25">
      <c r="A1125" s="12">
        <v>532</v>
      </c>
      <c r="B1125" s="12" t="s">
        <v>540</v>
      </c>
    </row>
    <row r="1126" spans="1:2" x14ac:dyDescent="0.25">
      <c r="A1126" s="12">
        <v>1105</v>
      </c>
      <c r="B1126" s="12" t="s">
        <v>541</v>
      </c>
    </row>
    <row r="1127" spans="1:2" x14ac:dyDescent="0.25">
      <c r="A1127" s="12">
        <v>484</v>
      </c>
      <c r="B1127" s="12" t="s">
        <v>1048</v>
      </c>
    </row>
    <row r="1128" spans="1:2" x14ac:dyDescent="0.25">
      <c r="A1128" s="12">
        <v>2195</v>
      </c>
      <c r="B1128" s="12" t="s">
        <v>1049</v>
      </c>
    </row>
    <row r="1129" spans="1:2" x14ac:dyDescent="0.25">
      <c r="A1129" s="12">
        <v>1322</v>
      </c>
      <c r="B1129" s="12" t="s">
        <v>1047</v>
      </c>
    </row>
    <row r="1130" spans="1:2" x14ac:dyDescent="0.25">
      <c r="A1130" s="12">
        <v>1961</v>
      </c>
      <c r="B1130" s="12" t="s">
        <v>1050</v>
      </c>
    </row>
    <row r="1131" spans="1:2" x14ac:dyDescent="0.25">
      <c r="A1131" s="12">
        <v>1236</v>
      </c>
      <c r="B1131" s="12" t="s">
        <v>1051</v>
      </c>
    </row>
    <row r="1132" spans="1:2" x14ac:dyDescent="0.25">
      <c r="A1132" s="12">
        <v>1233</v>
      </c>
      <c r="B1132" s="12" t="s">
        <v>1052</v>
      </c>
    </row>
    <row r="1133" spans="1:2" x14ac:dyDescent="0.25">
      <c r="A1133" s="12">
        <v>790</v>
      </c>
      <c r="B1133" s="12" t="s">
        <v>1053</v>
      </c>
    </row>
    <row r="1134" spans="1:2" x14ac:dyDescent="0.25">
      <c r="A1134" s="12">
        <v>2908</v>
      </c>
      <c r="B1134" s="12" t="s">
        <v>1054</v>
      </c>
    </row>
    <row r="1135" spans="1:2" x14ac:dyDescent="0.25">
      <c r="A1135" s="12">
        <v>711</v>
      </c>
      <c r="B1135" s="12" t="s">
        <v>1055</v>
      </c>
    </row>
    <row r="1136" spans="1:2" x14ac:dyDescent="0.25">
      <c r="A1136" s="12">
        <v>2177</v>
      </c>
      <c r="B1136" s="12" t="s">
        <v>1056</v>
      </c>
    </row>
    <row r="1137" spans="1:2" x14ac:dyDescent="0.25">
      <c r="A1137" s="12">
        <v>352</v>
      </c>
      <c r="B1137" s="12" t="s">
        <v>1057</v>
      </c>
    </row>
    <row r="1138" spans="1:2" x14ac:dyDescent="0.25">
      <c r="A1138" s="12">
        <v>61</v>
      </c>
      <c r="B1138" s="12" t="s">
        <v>1046</v>
      </c>
    </row>
    <row r="1139" spans="1:2" x14ac:dyDescent="0.25">
      <c r="A1139" s="12">
        <v>436</v>
      </c>
      <c r="B1139" s="12" t="s">
        <v>1173</v>
      </c>
    </row>
    <row r="1140" spans="1:2" x14ac:dyDescent="0.25">
      <c r="A1140" s="12">
        <v>2239</v>
      </c>
      <c r="B1140" s="12" t="s">
        <v>1174</v>
      </c>
    </row>
    <row r="1141" spans="1:2" x14ac:dyDescent="0.25">
      <c r="A1141" s="12">
        <v>4057</v>
      </c>
      <c r="B1141" s="12" t="s">
        <v>1564</v>
      </c>
    </row>
    <row r="1142" spans="1:2" x14ac:dyDescent="0.25">
      <c r="A1142" s="12">
        <v>1774</v>
      </c>
      <c r="B1142" s="12" t="s">
        <v>1175</v>
      </c>
    </row>
    <row r="1143" spans="1:2" x14ac:dyDescent="0.25">
      <c r="A1143" s="12">
        <v>2129</v>
      </c>
      <c r="B1143" s="12" t="s">
        <v>1176</v>
      </c>
    </row>
    <row r="1144" spans="1:2" x14ac:dyDescent="0.25">
      <c r="A1144" s="12">
        <v>2210</v>
      </c>
      <c r="B1144" s="12" t="s">
        <v>1177</v>
      </c>
    </row>
    <row r="1145" spans="1:2" x14ac:dyDescent="0.25">
      <c r="A1145" s="12">
        <v>2653</v>
      </c>
      <c r="B1145" s="12" t="s">
        <v>1178</v>
      </c>
    </row>
    <row r="1146" spans="1:2" x14ac:dyDescent="0.25">
      <c r="A1146" s="12">
        <v>4035</v>
      </c>
      <c r="B1146" s="12" t="s">
        <v>1511</v>
      </c>
    </row>
    <row r="1147" spans="1:2" x14ac:dyDescent="0.25">
      <c r="A1147" s="12">
        <v>2325</v>
      </c>
      <c r="B1147" s="12" t="s">
        <v>1179</v>
      </c>
    </row>
    <row r="1148" spans="1:2" x14ac:dyDescent="0.25">
      <c r="A1148" s="12">
        <v>2551</v>
      </c>
      <c r="B1148" s="12" t="s">
        <v>1180</v>
      </c>
    </row>
    <row r="1149" spans="1:2" x14ac:dyDescent="0.25">
      <c r="A1149" s="12">
        <v>2732</v>
      </c>
      <c r="B1149" s="12" t="s">
        <v>1181</v>
      </c>
    </row>
    <row r="1150" spans="1:2" x14ac:dyDescent="0.25">
      <c r="A1150" s="12">
        <v>2530</v>
      </c>
      <c r="B1150" s="12" t="s">
        <v>1182</v>
      </c>
    </row>
    <row r="1151" spans="1:2" x14ac:dyDescent="0.25">
      <c r="A1151" s="12">
        <v>2587</v>
      </c>
      <c r="B1151" s="12" t="s">
        <v>1183</v>
      </c>
    </row>
    <row r="1152" spans="1:2" x14ac:dyDescent="0.25">
      <c r="A1152" s="12">
        <v>2498</v>
      </c>
      <c r="B1152" s="12" t="s">
        <v>1184</v>
      </c>
    </row>
    <row r="1153" spans="1:2" x14ac:dyDescent="0.25">
      <c r="A1153" s="12">
        <v>2478</v>
      </c>
      <c r="B1153" s="12" t="s">
        <v>1185</v>
      </c>
    </row>
    <row r="1154" spans="1:2" x14ac:dyDescent="0.25">
      <c r="A1154" s="12">
        <v>2632</v>
      </c>
      <c r="B1154" s="12" t="s">
        <v>1186</v>
      </c>
    </row>
    <row r="1155" spans="1:2" x14ac:dyDescent="0.25">
      <c r="A1155" s="12">
        <v>2524</v>
      </c>
      <c r="B1155" s="12" t="s">
        <v>1187</v>
      </c>
    </row>
    <row r="1156" spans="1:2" x14ac:dyDescent="0.25">
      <c r="A1156" s="12">
        <v>2679</v>
      </c>
      <c r="B1156" s="12" t="s">
        <v>1188</v>
      </c>
    </row>
    <row r="1157" spans="1:2" x14ac:dyDescent="0.25">
      <c r="A1157" s="12">
        <v>2730</v>
      </c>
      <c r="B1157" s="12" t="s">
        <v>1189</v>
      </c>
    </row>
    <row r="1158" spans="1:2" x14ac:dyDescent="0.25">
      <c r="A1158" s="12">
        <v>2733</v>
      </c>
      <c r="B1158" s="12" t="s">
        <v>1190</v>
      </c>
    </row>
    <row r="1159" spans="1:2" x14ac:dyDescent="0.25">
      <c r="A1159" s="12">
        <v>2458</v>
      </c>
      <c r="B1159" s="12" t="s">
        <v>1191</v>
      </c>
    </row>
    <row r="1160" spans="1:2" x14ac:dyDescent="0.25">
      <c r="A1160" s="12">
        <v>2391</v>
      </c>
      <c r="B1160" s="12" t="s">
        <v>1192</v>
      </c>
    </row>
    <row r="1161" spans="1:2" x14ac:dyDescent="0.25">
      <c r="A1161" s="12">
        <v>2728</v>
      </c>
      <c r="B1161" s="12" t="s">
        <v>1193</v>
      </c>
    </row>
    <row r="1162" spans="1:2" x14ac:dyDescent="0.25">
      <c r="A1162" s="12">
        <v>2529</v>
      </c>
      <c r="B1162" s="12" t="s">
        <v>1194</v>
      </c>
    </row>
    <row r="1163" spans="1:2" x14ac:dyDescent="0.25">
      <c r="A1163" s="12">
        <v>2615</v>
      </c>
      <c r="B1163" s="12" t="s">
        <v>1195</v>
      </c>
    </row>
    <row r="1164" spans="1:2" x14ac:dyDescent="0.25">
      <c r="A1164" s="12">
        <v>2840</v>
      </c>
      <c r="B1164" s="12" t="s">
        <v>1196</v>
      </c>
    </row>
    <row r="1165" spans="1:2" x14ac:dyDescent="0.25">
      <c r="A1165" s="12">
        <v>2787</v>
      </c>
      <c r="B1165" s="12" t="s">
        <v>1197</v>
      </c>
    </row>
    <row r="1166" spans="1:2" x14ac:dyDescent="0.25">
      <c r="A1166" s="12">
        <v>2777</v>
      </c>
      <c r="B1166" s="12" t="s">
        <v>1540</v>
      </c>
    </row>
    <row r="1167" spans="1:2" x14ac:dyDescent="0.25">
      <c r="A1167" s="12">
        <v>2790</v>
      </c>
      <c r="B1167" s="12" t="s">
        <v>1198</v>
      </c>
    </row>
    <row r="1168" spans="1:2" x14ac:dyDescent="0.25">
      <c r="A1168" s="12">
        <v>2844</v>
      </c>
      <c r="B1168" s="12" t="s">
        <v>1512</v>
      </c>
    </row>
    <row r="1169" spans="1:2" x14ac:dyDescent="0.25">
      <c r="A1169" s="12">
        <v>2669</v>
      </c>
      <c r="B1169" s="12" t="s">
        <v>1200</v>
      </c>
    </row>
    <row r="1170" spans="1:2" x14ac:dyDescent="0.25">
      <c r="A1170" s="12">
        <v>2640</v>
      </c>
      <c r="B1170" s="12" t="s">
        <v>1201</v>
      </c>
    </row>
    <row r="1171" spans="1:2" x14ac:dyDescent="0.25">
      <c r="A1171" s="12">
        <v>2916</v>
      </c>
      <c r="B1171" s="12" t="s">
        <v>1202</v>
      </c>
    </row>
    <row r="1172" spans="1:2" x14ac:dyDescent="0.25">
      <c r="A1172" s="12">
        <v>2788</v>
      </c>
      <c r="B1172" s="12" t="s">
        <v>1556</v>
      </c>
    </row>
    <row r="1173" spans="1:2" x14ac:dyDescent="0.25">
      <c r="A1173" s="12">
        <v>2774</v>
      </c>
      <c r="B1173" s="12" t="s">
        <v>1513</v>
      </c>
    </row>
    <row r="1174" spans="1:2" x14ac:dyDescent="0.25">
      <c r="A1174" s="12">
        <v>2941</v>
      </c>
      <c r="B1174" s="12" t="s">
        <v>1205</v>
      </c>
    </row>
    <row r="1175" spans="1:2" x14ac:dyDescent="0.25">
      <c r="A1175" s="12">
        <v>1784</v>
      </c>
      <c r="B1175" s="12" t="s">
        <v>1206</v>
      </c>
    </row>
    <row r="1176" spans="1:2" x14ac:dyDescent="0.25">
      <c r="A1176" s="12">
        <v>1253</v>
      </c>
      <c r="B1176" s="12" t="s">
        <v>1207</v>
      </c>
    </row>
    <row r="1177" spans="1:2" x14ac:dyDescent="0.25">
      <c r="A1177" s="12">
        <v>4002</v>
      </c>
      <c r="B1177" s="12" t="s">
        <v>1208</v>
      </c>
    </row>
    <row r="1178" spans="1:2" x14ac:dyDescent="0.25">
      <c r="A1178" s="12">
        <v>4037</v>
      </c>
      <c r="B1178" s="12" t="s">
        <v>1514</v>
      </c>
    </row>
    <row r="1179" spans="1:2" x14ac:dyDescent="0.25">
      <c r="A1179" s="12">
        <v>2784</v>
      </c>
      <c r="B1179" s="12" t="s">
        <v>1209</v>
      </c>
    </row>
    <row r="1180" spans="1:2" x14ac:dyDescent="0.25">
      <c r="A1180" s="12">
        <v>4031</v>
      </c>
      <c r="B1180" s="12" t="s">
        <v>1515</v>
      </c>
    </row>
    <row r="1181" spans="1:2" x14ac:dyDescent="0.25">
      <c r="A1181" s="12">
        <v>2915</v>
      </c>
      <c r="B1181" s="12" t="s">
        <v>1516</v>
      </c>
    </row>
    <row r="1182" spans="1:2" x14ac:dyDescent="0.25">
      <c r="A1182" s="12">
        <v>2641</v>
      </c>
      <c r="B1182" s="12" t="s">
        <v>1210</v>
      </c>
    </row>
    <row r="1183" spans="1:2" x14ac:dyDescent="0.25">
      <c r="A1183" s="12">
        <v>2417</v>
      </c>
      <c r="B1183" s="12" t="s">
        <v>1211</v>
      </c>
    </row>
    <row r="1184" spans="1:2" x14ac:dyDescent="0.25">
      <c r="A1184" s="12">
        <v>2785</v>
      </c>
      <c r="B1184" s="12" t="s">
        <v>1517</v>
      </c>
    </row>
    <row r="1185" spans="1:2" x14ac:dyDescent="0.25">
      <c r="A1185" s="12">
        <v>2839</v>
      </c>
      <c r="B1185" s="12" t="s">
        <v>1214</v>
      </c>
    </row>
    <row r="1186" spans="1:2" x14ac:dyDescent="0.25">
      <c r="A1186" s="12">
        <v>2467</v>
      </c>
      <c r="B1186" s="12" t="s">
        <v>1215</v>
      </c>
    </row>
    <row r="1187" spans="1:2" x14ac:dyDescent="0.25">
      <c r="A1187" s="12">
        <v>2572</v>
      </c>
      <c r="B1187" s="12" t="s">
        <v>1216</v>
      </c>
    </row>
    <row r="1188" spans="1:2" x14ac:dyDescent="0.25">
      <c r="A1188" s="12">
        <v>1385</v>
      </c>
      <c r="B1188" s="12" t="s">
        <v>1217</v>
      </c>
    </row>
    <row r="1189" spans="1:2" x14ac:dyDescent="0.25">
      <c r="A1189" s="12">
        <v>2725</v>
      </c>
      <c r="B1189" s="12" t="s">
        <v>1218</v>
      </c>
    </row>
    <row r="1190" spans="1:2" x14ac:dyDescent="0.25">
      <c r="A1190" s="12">
        <v>2406</v>
      </c>
      <c r="B1190" s="12" t="s">
        <v>1219</v>
      </c>
    </row>
    <row r="1191" spans="1:2" x14ac:dyDescent="0.25">
      <c r="A1191" s="12">
        <v>4009</v>
      </c>
      <c r="B1191" s="12" t="s">
        <v>1220</v>
      </c>
    </row>
    <row r="1192" spans="1:2" x14ac:dyDescent="0.25">
      <c r="A1192" s="12">
        <v>368</v>
      </c>
      <c r="B1192" s="12" t="s">
        <v>1221</v>
      </c>
    </row>
    <row r="1193" spans="1:2" x14ac:dyDescent="0.25">
      <c r="A1193" s="12">
        <v>4036</v>
      </c>
      <c r="B1193" s="12" t="s">
        <v>1518</v>
      </c>
    </row>
    <row r="1194" spans="1:2" x14ac:dyDescent="0.25">
      <c r="A1194" s="12">
        <v>3283</v>
      </c>
      <c r="B1194" s="12" t="s">
        <v>1222</v>
      </c>
    </row>
    <row r="1195" spans="1:2" x14ac:dyDescent="0.25">
      <c r="A1195" s="12">
        <v>2416</v>
      </c>
      <c r="B1195" s="12" t="s">
        <v>1223</v>
      </c>
    </row>
    <row r="1196" spans="1:2" x14ac:dyDescent="0.25">
      <c r="A1196" s="12">
        <v>2773</v>
      </c>
      <c r="B1196" s="12" t="s">
        <v>1224</v>
      </c>
    </row>
    <row r="1197" spans="1:2" x14ac:dyDescent="0.25">
      <c r="A1197" s="12">
        <v>4059</v>
      </c>
      <c r="B1197" s="12" t="s">
        <v>1567</v>
      </c>
    </row>
    <row r="1198" spans="1:2" x14ac:dyDescent="0.25">
      <c r="A1198" s="12">
        <v>1982</v>
      </c>
      <c r="B1198" s="12" t="s">
        <v>1225</v>
      </c>
    </row>
    <row r="1199" spans="1:2" x14ac:dyDescent="0.25">
      <c r="A1199" s="12">
        <v>4038</v>
      </c>
      <c r="B1199" s="12" t="s">
        <v>1519</v>
      </c>
    </row>
    <row r="1200" spans="1:2" x14ac:dyDescent="0.25">
      <c r="A1200" s="12">
        <v>2457</v>
      </c>
      <c r="B1200" s="12" t="s">
        <v>1226</v>
      </c>
    </row>
    <row r="1201" spans="1:2" x14ac:dyDescent="0.25">
      <c r="A1201" s="12">
        <v>2843</v>
      </c>
      <c r="B1201" s="12" t="s">
        <v>1227</v>
      </c>
    </row>
    <row r="1202" spans="1:2" x14ac:dyDescent="0.25">
      <c r="A1202" s="12">
        <v>2538</v>
      </c>
      <c r="B1202" s="12" t="s">
        <v>1228</v>
      </c>
    </row>
    <row r="1203" spans="1:2" x14ac:dyDescent="0.25">
      <c r="A1203" s="12">
        <v>2460</v>
      </c>
      <c r="B1203" s="12" t="s">
        <v>1229</v>
      </c>
    </row>
    <row r="1204" spans="1:2" x14ac:dyDescent="0.25">
      <c r="A1204" s="12">
        <v>4034</v>
      </c>
      <c r="B1204" s="12" t="s">
        <v>1520</v>
      </c>
    </row>
    <row r="1205" spans="1:2" x14ac:dyDescent="0.25">
      <c r="A1205" s="12">
        <v>2471</v>
      </c>
      <c r="B1205" s="12" t="s">
        <v>1230</v>
      </c>
    </row>
    <row r="1206" spans="1:2" x14ac:dyDescent="0.25">
      <c r="A1206" s="12">
        <v>2480</v>
      </c>
      <c r="B1206" s="12" t="s">
        <v>1521</v>
      </c>
    </row>
    <row r="1207" spans="1:2" x14ac:dyDescent="0.25">
      <c r="A1207" s="12">
        <v>2428</v>
      </c>
      <c r="B1207" s="12" t="s">
        <v>1232</v>
      </c>
    </row>
    <row r="1208" spans="1:2" x14ac:dyDescent="0.25">
      <c r="A1208" s="12">
        <v>2513</v>
      </c>
      <c r="B1208" s="12" t="s">
        <v>1233</v>
      </c>
    </row>
    <row r="1209" spans="1:2" x14ac:dyDescent="0.25">
      <c r="A1209" s="12">
        <v>2689</v>
      </c>
      <c r="B1209" s="12" t="s">
        <v>1234</v>
      </c>
    </row>
    <row r="1210" spans="1:2" x14ac:dyDescent="0.25">
      <c r="A1210" s="12">
        <v>2604</v>
      </c>
      <c r="B1210" s="12" t="s">
        <v>1235</v>
      </c>
    </row>
    <row r="1211" spans="1:2" x14ac:dyDescent="0.25">
      <c r="A1211" s="12">
        <v>2354</v>
      </c>
      <c r="B1211" s="12" t="s">
        <v>1236</v>
      </c>
    </row>
    <row r="1212" spans="1:2" x14ac:dyDescent="0.25">
      <c r="A1212" s="12">
        <v>2412</v>
      </c>
      <c r="B1212" s="12" t="s">
        <v>1238</v>
      </c>
    </row>
    <row r="1213" spans="1:2" x14ac:dyDescent="0.25">
      <c r="A1213" s="12">
        <v>2358</v>
      </c>
      <c r="B1213" s="12" t="s">
        <v>1239</v>
      </c>
    </row>
    <row r="1214" spans="1:2" x14ac:dyDescent="0.25">
      <c r="A1214" s="12">
        <v>2585</v>
      </c>
      <c r="B1214" s="12" t="s">
        <v>1240</v>
      </c>
    </row>
    <row r="1215" spans="1:2" x14ac:dyDescent="0.25">
      <c r="A1215" s="12">
        <v>2578</v>
      </c>
      <c r="B1215" s="12" t="s">
        <v>1237</v>
      </c>
    </row>
    <row r="1216" spans="1:2" x14ac:dyDescent="0.25">
      <c r="A1216" s="12">
        <v>2543</v>
      </c>
      <c r="B1216" s="12" t="s">
        <v>1547</v>
      </c>
    </row>
    <row r="1217" spans="1:2" x14ac:dyDescent="0.25">
      <c r="A1217" s="12">
        <v>2606</v>
      </c>
      <c r="B1217" s="12" t="s">
        <v>1241</v>
      </c>
    </row>
    <row r="1218" spans="1:2" x14ac:dyDescent="0.25">
      <c r="A1218" s="12">
        <v>2611</v>
      </c>
      <c r="B1218" s="12" t="s">
        <v>1242</v>
      </c>
    </row>
    <row r="1219" spans="1:2" x14ac:dyDescent="0.25">
      <c r="A1219" s="12">
        <v>3284</v>
      </c>
      <c r="B1219" s="12" t="s">
        <v>1244</v>
      </c>
    </row>
    <row r="1220" spans="1:2" x14ac:dyDescent="0.25">
      <c r="A1220" s="12">
        <v>2906</v>
      </c>
      <c r="B1220" s="12" t="s">
        <v>1245</v>
      </c>
    </row>
    <row r="1221" spans="1:2" x14ac:dyDescent="0.25">
      <c r="A1221" s="12">
        <v>2453</v>
      </c>
      <c r="B1221" s="12" t="s">
        <v>1250</v>
      </c>
    </row>
    <row r="1222" spans="1:2" x14ac:dyDescent="0.25">
      <c r="A1222" s="12">
        <v>2627</v>
      </c>
      <c r="B1222" s="12" t="s">
        <v>1251</v>
      </c>
    </row>
    <row r="1223" spans="1:2" x14ac:dyDescent="0.25">
      <c r="A1223" s="12">
        <v>4006</v>
      </c>
      <c r="B1223" s="12" t="s">
        <v>1252</v>
      </c>
    </row>
    <row r="1224" spans="1:2" x14ac:dyDescent="0.25">
      <c r="A1224" s="12">
        <v>4018</v>
      </c>
      <c r="B1224" s="12" t="s">
        <v>1522</v>
      </c>
    </row>
    <row r="1225" spans="1:2" x14ac:dyDescent="0.25">
      <c r="A1225" s="12">
        <v>4004</v>
      </c>
      <c r="B1225" s="12" t="s">
        <v>1253</v>
      </c>
    </row>
    <row r="1226" spans="1:2" x14ac:dyDescent="0.25">
      <c r="A1226" s="12">
        <v>4005</v>
      </c>
      <c r="B1226" s="12" t="s">
        <v>1246</v>
      </c>
    </row>
    <row r="1227" spans="1:2" x14ac:dyDescent="0.25">
      <c r="A1227" s="12">
        <v>2667</v>
      </c>
      <c r="B1227" s="12" t="s">
        <v>1247</v>
      </c>
    </row>
    <row r="1228" spans="1:2" x14ac:dyDescent="0.25">
      <c r="A1228" s="12">
        <v>2419</v>
      </c>
      <c r="B1228" s="12" t="s">
        <v>1248</v>
      </c>
    </row>
    <row r="1229" spans="1:2" x14ac:dyDescent="0.25">
      <c r="A1229" s="12">
        <v>2455</v>
      </c>
      <c r="B1229" s="12" t="s">
        <v>1249</v>
      </c>
    </row>
    <row r="1230" spans="1:2" x14ac:dyDescent="0.25">
      <c r="A1230" s="12">
        <v>2791</v>
      </c>
      <c r="B1230" s="12" t="s">
        <v>1254</v>
      </c>
    </row>
    <row r="1231" spans="1:2" x14ac:dyDescent="0.25">
      <c r="A1231" s="12">
        <v>2411</v>
      </c>
      <c r="B1231" s="12" t="s">
        <v>1336</v>
      </c>
    </row>
    <row r="1232" spans="1:2" x14ac:dyDescent="0.25">
      <c r="A1232" s="12">
        <v>2546</v>
      </c>
      <c r="B1232" s="12" t="s">
        <v>1338</v>
      </c>
    </row>
    <row r="1233" spans="1:2" x14ac:dyDescent="0.25">
      <c r="A1233" s="12">
        <v>2737</v>
      </c>
      <c r="B1233" s="12" t="s">
        <v>1339</v>
      </c>
    </row>
    <row r="1234" spans="1:2" x14ac:dyDescent="0.25">
      <c r="A1234" s="12">
        <v>2738</v>
      </c>
      <c r="B1234" s="12" t="s">
        <v>1340</v>
      </c>
    </row>
    <row r="1235" spans="1:2" x14ac:dyDescent="0.25">
      <c r="A1235" s="12">
        <v>2452</v>
      </c>
      <c r="B1235" s="12" t="s">
        <v>1337</v>
      </c>
    </row>
    <row r="1236" spans="1:2" x14ac:dyDescent="0.25">
      <c r="A1236" s="12">
        <v>2462</v>
      </c>
      <c r="B1236" s="12" t="s">
        <v>1523</v>
      </c>
    </row>
    <row r="1237" spans="1:2" x14ac:dyDescent="0.25">
      <c r="A1237" s="12">
        <v>2482</v>
      </c>
      <c r="B1237" s="12" t="s">
        <v>1343</v>
      </c>
    </row>
    <row r="1238" spans="1:2" x14ac:dyDescent="0.25">
      <c r="A1238" s="12">
        <v>2664</v>
      </c>
      <c r="B1238" s="12" t="s">
        <v>1344</v>
      </c>
    </row>
    <row r="1239" spans="1:2" x14ac:dyDescent="0.25">
      <c r="A1239" s="12">
        <v>2492</v>
      </c>
      <c r="B1239" s="12" t="s">
        <v>1345</v>
      </c>
    </row>
    <row r="1240" spans="1:2" x14ac:dyDescent="0.25">
      <c r="A1240" s="12">
        <v>2592</v>
      </c>
      <c r="B1240" s="12" t="s">
        <v>1346</v>
      </c>
    </row>
    <row r="1241" spans="1:2" x14ac:dyDescent="0.25">
      <c r="A1241" s="12">
        <v>2420</v>
      </c>
      <c r="B1241" s="12" t="s">
        <v>1342</v>
      </c>
    </row>
    <row r="1242" spans="1:2" x14ac:dyDescent="0.25">
      <c r="A1242" s="12">
        <v>2672</v>
      </c>
      <c r="B1242" s="12" t="s">
        <v>1347</v>
      </c>
    </row>
    <row r="1243" spans="1:2" x14ac:dyDescent="0.25">
      <c r="A1243" s="12">
        <v>2528</v>
      </c>
      <c r="B1243" s="12" t="s">
        <v>1348</v>
      </c>
    </row>
    <row r="1244" spans="1:2" x14ac:dyDescent="0.25">
      <c r="A1244" s="12">
        <v>2481</v>
      </c>
      <c r="B1244" s="12" t="s">
        <v>1255</v>
      </c>
    </row>
    <row r="1245" spans="1:2" x14ac:dyDescent="0.25">
      <c r="A1245" s="12">
        <v>2476</v>
      </c>
      <c r="B1245" s="12" t="s">
        <v>1256</v>
      </c>
    </row>
    <row r="1246" spans="1:2" x14ac:dyDescent="0.25">
      <c r="A1246" s="12">
        <v>2612</v>
      </c>
      <c r="B1246" s="12" t="s">
        <v>1257</v>
      </c>
    </row>
    <row r="1247" spans="1:2" x14ac:dyDescent="0.25">
      <c r="A1247" s="12">
        <v>2418</v>
      </c>
      <c r="B1247" s="12" t="s">
        <v>1258</v>
      </c>
    </row>
    <row r="1248" spans="1:2" x14ac:dyDescent="0.25">
      <c r="A1248" s="12">
        <v>2441</v>
      </c>
      <c r="B1248" s="12" t="s">
        <v>1259</v>
      </c>
    </row>
    <row r="1249" spans="1:2" x14ac:dyDescent="0.25">
      <c r="A1249" s="12">
        <v>2362</v>
      </c>
      <c r="B1249" s="12" t="s">
        <v>1260</v>
      </c>
    </row>
    <row r="1250" spans="1:2" x14ac:dyDescent="0.25">
      <c r="A1250" s="12">
        <v>2442</v>
      </c>
      <c r="B1250" s="12" t="s">
        <v>1524</v>
      </c>
    </row>
    <row r="1251" spans="1:2" x14ac:dyDescent="0.25">
      <c r="A1251" s="12">
        <v>2519</v>
      </c>
      <c r="B1251" s="12" t="s">
        <v>1262</v>
      </c>
    </row>
    <row r="1252" spans="1:2" x14ac:dyDescent="0.25">
      <c r="A1252" s="12">
        <v>2369</v>
      </c>
      <c r="B1252" s="12" t="s">
        <v>1263</v>
      </c>
    </row>
    <row r="1253" spans="1:2" x14ac:dyDescent="0.25">
      <c r="A1253" s="12">
        <v>2516</v>
      </c>
      <c r="B1253" s="12" t="s">
        <v>1264</v>
      </c>
    </row>
    <row r="1254" spans="1:2" x14ac:dyDescent="0.25">
      <c r="A1254" s="12">
        <v>2688</v>
      </c>
      <c r="B1254" s="12" t="s">
        <v>1265</v>
      </c>
    </row>
    <row r="1255" spans="1:2" x14ac:dyDescent="0.25">
      <c r="A1255" s="12">
        <v>2644</v>
      </c>
      <c r="B1255" s="12" t="s">
        <v>1266</v>
      </c>
    </row>
    <row r="1256" spans="1:2" x14ac:dyDescent="0.25">
      <c r="A1256" s="12">
        <v>2614</v>
      </c>
      <c r="B1256" s="12" t="s">
        <v>1268</v>
      </c>
    </row>
    <row r="1257" spans="1:2" x14ac:dyDescent="0.25">
      <c r="A1257" s="12">
        <v>2646</v>
      </c>
      <c r="B1257" s="12" t="s">
        <v>1267</v>
      </c>
    </row>
    <row r="1258" spans="1:2" x14ac:dyDescent="0.25">
      <c r="A1258" s="12">
        <v>2650</v>
      </c>
      <c r="B1258" s="12" t="s">
        <v>1269</v>
      </c>
    </row>
    <row r="1259" spans="1:2" x14ac:dyDescent="0.25">
      <c r="A1259" s="12">
        <v>2750</v>
      </c>
      <c r="B1259" s="12" t="s">
        <v>1270</v>
      </c>
    </row>
    <row r="1260" spans="1:2" x14ac:dyDescent="0.25">
      <c r="A1260" s="12">
        <v>2568</v>
      </c>
      <c r="B1260" s="12" t="s">
        <v>1273</v>
      </c>
    </row>
    <row r="1261" spans="1:2" x14ac:dyDescent="0.25">
      <c r="A1261" s="12">
        <v>2445</v>
      </c>
      <c r="B1261" s="12" t="s">
        <v>1274</v>
      </c>
    </row>
    <row r="1262" spans="1:2" x14ac:dyDescent="0.25">
      <c r="A1262" s="12">
        <v>2639</v>
      </c>
      <c r="B1262" s="12" t="s">
        <v>1275</v>
      </c>
    </row>
    <row r="1263" spans="1:2" x14ac:dyDescent="0.25">
      <c r="A1263" s="12">
        <v>2540</v>
      </c>
      <c r="B1263" s="12" t="s">
        <v>1276</v>
      </c>
    </row>
    <row r="1264" spans="1:2" x14ac:dyDescent="0.25">
      <c r="A1264" s="12">
        <v>2443</v>
      </c>
      <c r="B1264" s="12" t="s">
        <v>1277</v>
      </c>
    </row>
    <row r="1265" spans="1:2" x14ac:dyDescent="0.25">
      <c r="A1265" s="12">
        <v>2363</v>
      </c>
      <c r="B1265" s="12" t="s">
        <v>1278</v>
      </c>
    </row>
    <row r="1266" spans="1:2" x14ac:dyDescent="0.25">
      <c r="A1266" s="12">
        <v>2389</v>
      </c>
      <c r="B1266" s="12" t="s">
        <v>1279</v>
      </c>
    </row>
    <row r="1267" spans="1:2" x14ac:dyDescent="0.25">
      <c r="A1267" s="12">
        <v>2348</v>
      </c>
      <c r="B1267" s="12" t="s">
        <v>1280</v>
      </c>
    </row>
    <row r="1268" spans="1:2" x14ac:dyDescent="0.25">
      <c r="A1268" s="12">
        <v>2603</v>
      </c>
      <c r="B1268" s="12" t="s">
        <v>1281</v>
      </c>
    </row>
    <row r="1269" spans="1:2" x14ac:dyDescent="0.25">
      <c r="A1269" s="12">
        <v>2687</v>
      </c>
      <c r="B1269" s="12" t="s">
        <v>1282</v>
      </c>
    </row>
    <row r="1270" spans="1:2" x14ac:dyDescent="0.25">
      <c r="A1270" s="12">
        <v>2373</v>
      </c>
      <c r="B1270" s="12" t="s">
        <v>1283</v>
      </c>
    </row>
    <row r="1271" spans="1:2" x14ac:dyDescent="0.25">
      <c r="A1271" s="12">
        <v>2517</v>
      </c>
      <c r="B1271" s="12" t="s">
        <v>1284</v>
      </c>
    </row>
    <row r="1272" spans="1:2" x14ac:dyDescent="0.25">
      <c r="A1272" s="12">
        <v>2446</v>
      </c>
      <c r="B1272" s="12" t="s">
        <v>1285</v>
      </c>
    </row>
    <row r="1273" spans="1:2" x14ac:dyDescent="0.25">
      <c r="A1273" s="12">
        <v>2598</v>
      </c>
      <c r="B1273" s="12" t="s">
        <v>1286</v>
      </c>
    </row>
    <row r="1274" spans="1:2" x14ac:dyDescent="0.25">
      <c r="A1274" s="12">
        <v>2597</v>
      </c>
      <c r="B1274" s="12" t="s">
        <v>1287</v>
      </c>
    </row>
    <row r="1275" spans="1:2" x14ac:dyDescent="0.25">
      <c r="A1275" s="12">
        <v>2544</v>
      </c>
      <c r="B1275" s="12" t="s">
        <v>1288</v>
      </c>
    </row>
    <row r="1276" spans="1:2" x14ac:dyDescent="0.25">
      <c r="A1276" s="12">
        <v>2426</v>
      </c>
      <c r="B1276" s="12" t="s">
        <v>1289</v>
      </c>
    </row>
    <row r="1277" spans="1:2" x14ac:dyDescent="0.25">
      <c r="A1277" s="12">
        <v>2349</v>
      </c>
      <c r="B1277" s="12" t="s">
        <v>1290</v>
      </c>
    </row>
    <row r="1278" spans="1:2" x14ac:dyDescent="0.25">
      <c r="A1278" s="12">
        <v>2610</v>
      </c>
      <c r="B1278" s="12" t="s">
        <v>1291</v>
      </c>
    </row>
    <row r="1279" spans="1:2" x14ac:dyDescent="0.25">
      <c r="A1279" s="12">
        <v>2569</v>
      </c>
      <c r="B1279" s="12" t="s">
        <v>1292</v>
      </c>
    </row>
    <row r="1280" spans="1:2" x14ac:dyDescent="0.25">
      <c r="A1280" s="12">
        <v>2374</v>
      </c>
      <c r="B1280" s="12" t="s">
        <v>1293</v>
      </c>
    </row>
    <row r="1281" spans="1:2" x14ac:dyDescent="0.25">
      <c r="A1281" s="12">
        <v>2405</v>
      </c>
      <c r="B1281" s="12" t="s">
        <v>1294</v>
      </c>
    </row>
    <row r="1282" spans="1:2" x14ac:dyDescent="0.25">
      <c r="A1282" s="12">
        <v>2351</v>
      </c>
      <c r="B1282" s="12" t="s">
        <v>1295</v>
      </c>
    </row>
    <row r="1283" spans="1:2" x14ac:dyDescent="0.25">
      <c r="A1283" s="12">
        <v>3175</v>
      </c>
      <c r="B1283" s="12" t="s">
        <v>1296</v>
      </c>
    </row>
    <row r="1284" spans="1:2" x14ac:dyDescent="0.25">
      <c r="A1284" s="12">
        <v>2567</v>
      </c>
      <c r="B1284" s="12" t="s">
        <v>1297</v>
      </c>
    </row>
    <row r="1285" spans="1:2" x14ac:dyDescent="0.25">
      <c r="A1285" s="12">
        <v>2605</v>
      </c>
      <c r="B1285" s="12" t="s">
        <v>1298</v>
      </c>
    </row>
    <row r="1286" spans="1:2" x14ac:dyDescent="0.25">
      <c r="A1286" s="12">
        <v>2515</v>
      </c>
      <c r="B1286" s="12" t="s">
        <v>1299</v>
      </c>
    </row>
    <row r="1287" spans="1:2" x14ac:dyDescent="0.25">
      <c r="A1287" s="12">
        <v>2370</v>
      </c>
      <c r="B1287" s="12" t="s">
        <v>1300</v>
      </c>
    </row>
    <row r="1288" spans="1:2" x14ac:dyDescent="0.25">
      <c r="A1288" s="12">
        <v>2424</v>
      </c>
      <c r="B1288" s="12" t="s">
        <v>1301</v>
      </c>
    </row>
    <row r="1289" spans="1:2" x14ac:dyDescent="0.25">
      <c r="A1289" s="12">
        <v>2364</v>
      </c>
      <c r="B1289" s="12" t="s">
        <v>1302</v>
      </c>
    </row>
    <row r="1290" spans="1:2" x14ac:dyDescent="0.25">
      <c r="A1290" s="12">
        <v>2905</v>
      </c>
      <c r="B1290" s="12" t="s">
        <v>1303</v>
      </c>
    </row>
    <row r="1291" spans="1:2" x14ac:dyDescent="0.25">
      <c r="A1291" s="12">
        <v>2963</v>
      </c>
      <c r="B1291" s="12" t="s">
        <v>1304</v>
      </c>
    </row>
    <row r="1292" spans="1:2" x14ac:dyDescent="0.25">
      <c r="A1292" s="12">
        <v>2451</v>
      </c>
      <c r="B1292" s="12" t="s">
        <v>1305</v>
      </c>
    </row>
    <row r="1293" spans="1:2" x14ac:dyDescent="0.25">
      <c r="A1293" s="12">
        <v>2654</v>
      </c>
      <c r="B1293" s="12" t="s">
        <v>1306</v>
      </c>
    </row>
    <row r="1294" spans="1:2" x14ac:dyDescent="0.25">
      <c r="A1294" s="12">
        <v>2651</v>
      </c>
      <c r="B1294" s="12" t="s">
        <v>1307</v>
      </c>
    </row>
    <row r="1295" spans="1:2" x14ac:dyDescent="0.25">
      <c r="A1295" s="12">
        <v>2507</v>
      </c>
      <c r="B1295" s="12" t="s">
        <v>1308</v>
      </c>
    </row>
    <row r="1296" spans="1:2" x14ac:dyDescent="0.25">
      <c r="A1296" s="12">
        <v>2685</v>
      </c>
      <c r="B1296" s="12" t="s">
        <v>1309</v>
      </c>
    </row>
    <row r="1297" spans="1:2" x14ac:dyDescent="0.25">
      <c r="A1297" s="12">
        <v>2378</v>
      </c>
      <c r="B1297" s="12" t="s">
        <v>1310</v>
      </c>
    </row>
    <row r="1298" spans="1:2" x14ac:dyDescent="0.25">
      <c r="A1298" s="12">
        <v>2518</v>
      </c>
      <c r="B1298" s="12" t="s">
        <v>1311</v>
      </c>
    </row>
    <row r="1299" spans="1:2" x14ac:dyDescent="0.25">
      <c r="A1299" s="12">
        <v>2371</v>
      </c>
      <c r="B1299" s="12" t="s">
        <v>1312</v>
      </c>
    </row>
    <row r="1300" spans="1:2" x14ac:dyDescent="0.25">
      <c r="A1300" s="12">
        <v>2484</v>
      </c>
      <c r="B1300" s="12" t="s">
        <v>1313</v>
      </c>
    </row>
    <row r="1301" spans="1:2" x14ac:dyDescent="0.25">
      <c r="A1301" s="12">
        <v>2495</v>
      </c>
      <c r="B1301" s="12" t="s">
        <v>1314</v>
      </c>
    </row>
    <row r="1302" spans="1:2" x14ac:dyDescent="0.25">
      <c r="A1302" s="12">
        <v>2485</v>
      </c>
      <c r="B1302" s="12" t="s">
        <v>1315</v>
      </c>
    </row>
    <row r="1303" spans="1:2" x14ac:dyDescent="0.25">
      <c r="A1303" s="12">
        <v>2683</v>
      </c>
      <c r="B1303" s="12" t="s">
        <v>1316</v>
      </c>
    </row>
    <row r="1304" spans="1:2" x14ac:dyDescent="0.25">
      <c r="A1304" s="12">
        <v>2380</v>
      </c>
      <c r="B1304" s="12" t="s">
        <v>1317</v>
      </c>
    </row>
    <row r="1305" spans="1:2" x14ac:dyDescent="0.25">
      <c r="A1305" s="12">
        <v>2494</v>
      </c>
      <c r="B1305" s="12" t="s">
        <v>1318</v>
      </c>
    </row>
    <row r="1306" spans="1:2" x14ac:dyDescent="0.25">
      <c r="A1306" s="12">
        <v>2486</v>
      </c>
      <c r="B1306" s="12" t="s">
        <v>1319</v>
      </c>
    </row>
    <row r="1307" spans="1:2" x14ac:dyDescent="0.25">
      <c r="A1307" s="12">
        <v>2368</v>
      </c>
      <c r="B1307" s="12" t="s">
        <v>1320</v>
      </c>
    </row>
    <row r="1308" spans="1:2" x14ac:dyDescent="0.25">
      <c r="A1308" s="12">
        <v>2695</v>
      </c>
      <c r="B1308" s="12" t="s">
        <v>1321</v>
      </c>
    </row>
    <row r="1309" spans="1:2" x14ac:dyDescent="0.25">
      <c r="A1309" s="12">
        <v>2749</v>
      </c>
      <c r="B1309" s="12" t="s">
        <v>1525</v>
      </c>
    </row>
    <row r="1310" spans="1:2" x14ac:dyDescent="0.25">
      <c r="A1310" s="12">
        <v>2404</v>
      </c>
      <c r="B1310" s="12" t="s">
        <v>1322</v>
      </c>
    </row>
    <row r="1311" spans="1:2" x14ac:dyDescent="0.25">
      <c r="A1311" s="12">
        <v>2487</v>
      </c>
      <c r="B1311" s="12" t="s">
        <v>1323</v>
      </c>
    </row>
    <row r="1312" spans="1:2" x14ac:dyDescent="0.25">
      <c r="A1312" s="12">
        <v>2613</v>
      </c>
      <c r="B1312" s="12" t="s">
        <v>1324</v>
      </c>
    </row>
    <row r="1313" spans="1:2" x14ac:dyDescent="0.25">
      <c r="A1313" s="12">
        <v>2375</v>
      </c>
      <c r="B1313" s="12" t="s">
        <v>1325</v>
      </c>
    </row>
    <row r="1314" spans="1:2" x14ac:dyDescent="0.25">
      <c r="A1314" s="12">
        <v>2388</v>
      </c>
      <c r="B1314" s="12" t="s">
        <v>1326</v>
      </c>
    </row>
    <row r="1315" spans="1:2" x14ac:dyDescent="0.25">
      <c r="A1315" s="12">
        <v>2566</v>
      </c>
      <c r="B1315" s="12" t="s">
        <v>1327</v>
      </c>
    </row>
    <row r="1316" spans="1:2" x14ac:dyDescent="0.25">
      <c r="A1316" s="12">
        <v>2684</v>
      </c>
      <c r="B1316" s="12" t="s">
        <v>1328</v>
      </c>
    </row>
    <row r="1317" spans="1:2" x14ac:dyDescent="0.25">
      <c r="A1317" s="12">
        <v>2383</v>
      </c>
      <c r="B1317" s="12" t="s">
        <v>1329</v>
      </c>
    </row>
    <row r="1318" spans="1:2" x14ac:dyDescent="0.25">
      <c r="A1318" s="12">
        <v>2647</v>
      </c>
      <c r="B1318" s="12" t="s">
        <v>1330</v>
      </c>
    </row>
    <row r="1319" spans="1:2" x14ac:dyDescent="0.25">
      <c r="A1319" s="12">
        <v>2444</v>
      </c>
      <c r="B1319" s="12" t="s">
        <v>1331</v>
      </c>
    </row>
    <row r="1320" spans="1:2" x14ac:dyDescent="0.25">
      <c r="A1320" s="12">
        <v>2361</v>
      </c>
      <c r="B1320" s="12" t="s">
        <v>1332</v>
      </c>
    </row>
    <row r="1321" spans="1:2" x14ac:dyDescent="0.25">
      <c r="A1321" s="12">
        <v>2365</v>
      </c>
      <c r="B1321" s="12" t="s">
        <v>1333</v>
      </c>
    </row>
    <row r="1322" spans="1:2" x14ac:dyDescent="0.25">
      <c r="A1322" s="12">
        <v>2372</v>
      </c>
      <c r="B1322" s="12" t="s">
        <v>1334</v>
      </c>
    </row>
    <row r="1323" spans="1:2" x14ac:dyDescent="0.25">
      <c r="A1323" s="12">
        <v>2671</v>
      </c>
      <c r="B1323" s="12" t="s">
        <v>1335</v>
      </c>
    </row>
    <row r="1324" spans="1:2" x14ac:dyDescent="0.25">
      <c r="A1324" s="12">
        <v>3162</v>
      </c>
      <c r="B1324" s="12" t="s">
        <v>1271</v>
      </c>
    </row>
    <row r="1325" spans="1:2" x14ac:dyDescent="0.25">
      <c r="A1325" s="12">
        <v>2437</v>
      </c>
      <c r="B1325" s="12" t="s">
        <v>1272</v>
      </c>
    </row>
    <row r="1326" spans="1:2" x14ac:dyDescent="0.25">
      <c r="A1326" s="12">
        <v>4011</v>
      </c>
      <c r="B1326" s="12" t="s">
        <v>1526</v>
      </c>
    </row>
    <row r="1327" spans="1:2" x14ac:dyDescent="0.25">
      <c r="A1327" s="12">
        <v>1925</v>
      </c>
      <c r="B1327" s="12" t="s">
        <v>1373</v>
      </c>
    </row>
    <row r="1328" spans="1:2" x14ac:dyDescent="0.25">
      <c r="A1328" s="12">
        <v>2018</v>
      </c>
      <c r="B1328" s="12" t="s">
        <v>1374</v>
      </c>
    </row>
    <row r="1329" spans="1:2" x14ac:dyDescent="0.25">
      <c r="A1329" s="12">
        <v>1960</v>
      </c>
      <c r="B1329" s="12" t="s">
        <v>1375</v>
      </c>
    </row>
    <row r="1330" spans="1:2" x14ac:dyDescent="0.25">
      <c r="A1330" s="12">
        <v>1983</v>
      </c>
      <c r="B1330" s="12" t="s">
        <v>1376</v>
      </c>
    </row>
    <row r="1331" spans="1:2" x14ac:dyDescent="0.25">
      <c r="A1331" s="12">
        <v>2030</v>
      </c>
      <c r="B1331" s="12" t="s">
        <v>1527</v>
      </c>
    </row>
    <row r="1332" spans="1:2" x14ac:dyDescent="0.25">
      <c r="A1332" s="12">
        <v>2670</v>
      </c>
      <c r="B1332" s="12" t="s">
        <v>1378</v>
      </c>
    </row>
    <row r="1333" spans="1:2" x14ac:dyDescent="0.25">
      <c r="A1333" s="12">
        <v>2660</v>
      </c>
      <c r="B1333" s="12" t="s">
        <v>1379</v>
      </c>
    </row>
    <row r="1334" spans="1:2" x14ac:dyDescent="0.25">
      <c r="A1334" s="12">
        <v>2648</v>
      </c>
      <c r="B1334" s="12" t="s">
        <v>1380</v>
      </c>
    </row>
    <row r="1335" spans="1:2" x14ac:dyDescent="0.25">
      <c r="A1335" s="12">
        <v>2608</v>
      </c>
      <c r="B1335" s="12" t="s">
        <v>1381</v>
      </c>
    </row>
    <row r="1336" spans="1:2" x14ac:dyDescent="0.25">
      <c r="A1336" s="12">
        <v>2433</v>
      </c>
      <c r="B1336" s="12" t="s">
        <v>1382</v>
      </c>
    </row>
    <row r="1337" spans="1:2" x14ac:dyDescent="0.25">
      <c r="A1337" s="12">
        <v>2438</v>
      </c>
      <c r="B1337" s="12" t="s">
        <v>1384</v>
      </c>
    </row>
    <row r="1338" spans="1:2" x14ac:dyDescent="0.25">
      <c r="A1338" s="12">
        <v>2395</v>
      </c>
      <c r="B1338" s="12" t="s">
        <v>1385</v>
      </c>
    </row>
    <row r="1339" spans="1:2" x14ac:dyDescent="0.25">
      <c r="A1339" s="12">
        <v>2376</v>
      </c>
      <c r="B1339" s="12" t="s">
        <v>1386</v>
      </c>
    </row>
    <row r="1340" spans="1:2" x14ac:dyDescent="0.25">
      <c r="A1340" s="12">
        <v>2499</v>
      </c>
      <c r="B1340" s="12" t="s">
        <v>1387</v>
      </c>
    </row>
    <row r="1341" spans="1:2" x14ac:dyDescent="0.25">
      <c r="A1341" s="12">
        <v>2663</v>
      </c>
      <c r="B1341" s="12" t="s">
        <v>1388</v>
      </c>
    </row>
    <row r="1342" spans="1:2" x14ac:dyDescent="0.25">
      <c r="A1342" s="12">
        <v>2385</v>
      </c>
      <c r="B1342" s="12" t="s">
        <v>1389</v>
      </c>
    </row>
    <row r="1343" spans="1:2" x14ac:dyDescent="0.25">
      <c r="A1343" s="12">
        <v>2511</v>
      </c>
      <c r="B1343" s="12" t="s">
        <v>1390</v>
      </c>
    </row>
    <row r="1344" spans="1:2" x14ac:dyDescent="0.25">
      <c r="A1344" s="12">
        <v>2490</v>
      </c>
      <c r="B1344" s="12" t="s">
        <v>1392</v>
      </c>
    </row>
    <row r="1345" spans="1:2" x14ac:dyDescent="0.25">
      <c r="A1345" s="12">
        <v>2527</v>
      </c>
      <c r="B1345" s="12" t="s">
        <v>1393</v>
      </c>
    </row>
    <row r="1346" spans="1:2" x14ac:dyDescent="0.25">
      <c r="A1346" s="12">
        <v>2740</v>
      </c>
      <c r="B1346" s="12" t="s">
        <v>1394</v>
      </c>
    </row>
    <row r="1347" spans="1:2" x14ac:dyDescent="0.25">
      <c r="A1347" s="12">
        <v>2692</v>
      </c>
      <c r="B1347" s="12" t="s">
        <v>1383</v>
      </c>
    </row>
    <row r="1348" spans="1:2" x14ac:dyDescent="0.25">
      <c r="A1348" s="12">
        <v>2576</v>
      </c>
      <c r="B1348" s="12" t="s">
        <v>1391</v>
      </c>
    </row>
    <row r="1349" spans="1:2" x14ac:dyDescent="0.25">
      <c r="A1349" s="12">
        <v>2596</v>
      </c>
      <c r="B1349" s="12" t="s">
        <v>1395</v>
      </c>
    </row>
    <row r="1350" spans="1:2" x14ac:dyDescent="0.25">
      <c r="A1350" s="12">
        <v>2553</v>
      </c>
      <c r="B1350" s="12" t="s">
        <v>1528</v>
      </c>
    </row>
    <row r="1351" spans="1:2" x14ac:dyDescent="0.25">
      <c r="A1351" s="12">
        <v>2591</v>
      </c>
      <c r="B1351" s="12" t="s">
        <v>1529</v>
      </c>
    </row>
    <row r="1352" spans="1:2" x14ac:dyDescent="0.25">
      <c r="A1352" s="12">
        <v>2581</v>
      </c>
      <c r="B1352" s="12" t="s">
        <v>1398</v>
      </c>
    </row>
    <row r="1353" spans="1:2" x14ac:dyDescent="0.25">
      <c r="A1353" s="12">
        <v>2764</v>
      </c>
      <c r="B1353" s="12" t="s">
        <v>1399</v>
      </c>
    </row>
    <row r="1354" spans="1:2" x14ac:dyDescent="0.25">
      <c r="A1354" s="12">
        <v>2601</v>
      </c>
      <c r="B1354" s="12" t="s">
        <v>1400</v>
      </c>
    </row>
    <row r="1355" spans="1:2" x14ac:dyDescent="0.25">
      <c r="A1355" s="12">
        <v>2463</v>
      </c>
      <c r="B1355" s="12" t="s">
        <v>1401</v>
      </c>
    </row>
    <row r="1356" spans="1:2" x14ac:dyDescent="0.25">
      <c r="A1356" s="12">
        <v>2628</v>
      </c>
      <c r="B1356" s="12" t="s">
        <v>1402</v>
      </c>
    </row>
    <row r="1357" spans="1:2" x14ac:dyDescent="0.25">
      <c r="A1357" s="12">
        <v>2727</v>
      </c>
      <c r="B1357" s="12" t="s">
        <v>1403</v>
      </c>
    </row>
    <row r="1358" spans="1:2" x14ac:dyDescent="0.25">
      <c r="A1358" s="12">
        <v>2557</v>
      </c>
      <c r="B1358" s="12" t="s">
        <v>1530</v>
      </c>
    </row>
    <row r="1359" spans="1:2" x14ac:dyDescent="0.25">
      <c r="A1359" s="12">
        <v>2454</v>
      </c>
      <c r="B1359" s="12" t="s">
        <v>1405</v>
      </c>
    </row>
    <row r="1360" spans="1:2" x14ac:dyDescent="0.25">
      <c r="A1360" s="12">
        <v>2746</v>
      </c>
      <c r="B1360" s="12" t="s">
        <v>1406</v>
      </c>
    </row>
    <row r="1361" spans="1:2" x14ac:dyDescent="0.25">
      <c r="A1361" s="12">
        <v>2396</v>
      </c>
      <c r="B1361" s="12" t="s">
        <v>1407</v>
      </c>
    </row>
    <row r="1362" spans="1:2" x14ac:dyDescent="0.25">
      <c r="A1362" s="12">
        <v>2680</v>
      </c>
      <c r="B1362" s="12" t="s">
        <v>1408</v>
      </c>
    </row>
    <row r="1363" spans="1:2" x14ac:dyDescent="0.25">
      <c r="A1363" s="12">
        <v>2635</v>
      </c>
      <c r="B1363" s="12" t="s">
        <v>1409</v>
      </c>
    </row>
    <row r="1364" spans="1:2" x14ac:dyDescent="0.25">
      <c r="A1364" s="12">
        <v>2655</v>
      </c>
      <c r="B1364" s="12" t="s">
        <v>1410</v>
      </c>
    </row>
    <row r="1365" spans="1:2" x14ac:dyDescent="0.25">
      <c r="A1365" s="12">
        <v>2435</v>
      </c>
      <c r="B1365" s="12" t="s">
        <v>1411</v>
      </c>
    </row>
    <row r="1366" spans="1:2" x14ac:dyDescent="0.25">
      <c r="A1366" s="12">
        <v>2574</v>
      </c>
      <c r="B1366" s="12" t="s">
        <v>1412</v>
      </c>
    </row>
    <row r="1367" spans="1:2" x14ac:dyDescent="0.25">
      <c r="A1367" s="12">
        <v>2447</v>
      </c>
      <c r="B1367" s="12" t="s">
        <v>1414</v>
      </c>
    </row>
    <row r="1368" spans="1:2" x14ac:dyDescent="0.25">
      <c r="A1368" s="12">
        <v>2555</v>
      </c>
      <c r="B1368" s="12" t="s">
        <v>1415</v>
      </c>
    </row>
    <row r="1369" spans="1:2" x14ac:dyDescent="0.25">
      <c r="A1369" s="12">
        <v>2729</v>
      </c>
      <c r="B1369" s="12" t="s">
        <v>1416</v>
      </c>
    </row>
    <row r="1370" spans="1:2" x14ac:dyDescent="0.25">
      <c r="A1370" s="12">
        <v>2914</v>
      </c>
      <c r="B1370" s="12" t="s">
        <v>1531</v>
      </c>
    </row>
    <row r="1371" spans="1:2" x14ac:dyDescent="0.25">
      <c r="A1371" s="12">
        <v>60</v>
      </c>
      <c r="B1371" s="12" t="s">
        <v>1418</v>
      </c>
    </row>
    <row r="1372" spans="1:2" x14ac:dyDescent="0.25">
      <c r="A1372" s="12">
        <v>2059</v>
      </c>
      <c r="B1372" s="12" t="s">
        <v>1419</v>
      </c>
    </row>
    <row r="1373" spans="1:2" x14ac:dyDescent="0.25">
      <c r="A1373" s="12">
        <v>2139</v>
      </c>
      <c r="B1373" s="12" t="s">
        <v>1420</v>
      </c>
    </row>
    <row r="1374" spans="1:2" x14ac:dyDescent="0.25">
      <c r="A1374" s="12">
        <v>1959</v>
      </c>
      <c r="B1374" s="12" t="s">
        <v>1544</v>
      </c>
    </row>
    <row r="1375" spans="1:2" x14ac:dyDescent="0.25">
      <c r="A1375" s="12">
        <v>2745</v>
      </c>
      <c r="B1375" s="12" t="s">
        <v>1421</v>
      </c>
    </row>
    <row r="1376" spans="1:2" x14ac:dyDescent="0.25">
      <c r="A1376">
        <v>4001</v>
      </c>
      <c r="B1376" t="s">
        <v>34</v>
      </c>
    </row>
    <row r="1377" spans="1:2" x14ac:dyDescent="0.25">
      <c r="A1377">
        <v>4046</v>
      </c>
      <c r="B1377" t="s">
        <v>1548</v>
      </c>
    </row>
    <row r="1378" spans="1:2" x14ac:dyDescent="0.25">
      <c r="A1378" s="13">
        <v>4048</v>
      </c>
      <c r="B1378" t="s">
        <v>1549</v>
      </c>
    </row>
    <row r="1379" spans="1:2" x14ac:dyDescent="0.25">
      <c r="A1379" s="12">
        <v>4049</v>
      </c>
      <c r="B1379" s="12" t="s">
        <v>1541</v>
      </c>
    </row>
    <row r="1380" spans="1:2" x14ac:dyDescent="0.25">
      <c r="A1380" s="12">
        <v>4054</v>
      </c>
      <c r="B1380" s="12" t="s">
        <v>1555</v>
      </c>
    </row>
    <row r="1381" spans="1:2" x14ac:dyDescent="0.25">
      <c r="A1381" s="12">
        <v>2845</v>
      </c>
      <c r="B1381" s="12" t="s">
        <v>1413</v>
      </c>
    </row>
    <row r="1382" spans="1:2" x14ac:dyDescent="0.25">
      <c r="A1382" s="12">
        <v>2700</v>
      </c>
      <c r="B1382" s="12" t="s">
        <v>1422</v>
      </c>
    </row>
    <row r="1383" spans="1:2" x14ac:dyDescent="0.25">
      <c r="A1383" s="12">
        <v>2623</v>
      </c>
      <c r="B1383" s="12" t="s">
        <v>1423</v>
      </c>
    </row>
    <row r="1384" spans="1:2" x14ac:dyDescent="0.25">
      <c r="A1384" s="12">
        <v>630</v>
      </c>
      <c r="B1384" s="12" t="s">
        <v>1424</v>
      </c>
    </row>
    <row r="1385" spans="1:2" x14ac:dyDescent="0.25">
      <c r="A1385" s="12">
        <v>465</v>
      </c>
      <c r="B1385" s="12" t="s">
        <v>1425</v>
      </c>
    </row>
    <row r="1386" spans="1:2" x14ac:dyDescent="0.25">
      <c r="A1386" s="12">
        <v>2719</v>
      </c>
      <c r="B1386" s="12" t="s">
        <v>1426</v>
      </c>
    </row>
    <row r="1387" spans="1:2" x14ac:dyDescent="0.25">
      <c r="A1387" s="12">
        <v>466</v>
      </c>
      <c r="B1387" s="12" t="s">
        <v>1427</v>
      </c>
    </row>
    <row r="1388" spans="1:2" x14ac:dyDescent="0.25">
      <c r="A1388" s="12">
        <v>2702</v>
      </c>
      <c r="B1388" s="12" t="s">
        <v>1428</v>
      </c>
    </row>
    <row r="1389" spans="1:2" x14ac:dyDescent="0.25">
      <c r="A1389" s="12">
        <v>468</v>
      </c>
      <c r="B1389" s="12" t="s">
        <v>1429</v>
      </c>
    </row>
    <row r="1390" spans="1:2" x14ac:dyDescent="0.25">
      <c r="A1390" s="12">
        <v>2330</v>
      </c>
      <c r="B1390" s="12" t="s">
        <v>1430</v>
      </c>
    </row>
    <row r="1391" spans="1:2" x14ac:dyDescent="0.25">
      <c r="A1391" s="12">
        <v>2705</v>
      </c>
      <c r="B1391" s="12" t="s">
        <v>1532</v>
      </c>
    </row>
    <row r="1392" spans="1:2" x14ac:dyDescent="0.25">
      <c r="A1392" s="12">
        <v>2706</v>
      </c>
      <c r="B1392" s="12" t="s">
        <v>1432</v>
      </c>
    </row>
    <row r="1393" spans="1:2" x14ac:dyDescent="0.25">
      <c r="A1393" s="12">
        <v>2707</v>
      </c>
      <c r="B1393" s="12" t="s">
        <v>1433</v>
      </c>
    </row>
    <row r="1394" spans="1:2" x14ac:dyDescent="0.25">
      <c r="A1394" s="12">
        <v>2708</v>
      </c>
      <c r="B1394" s="12" t="s">
        <v>1434</v>
      </c>
    </row>
    <row r="1395" spans="1:2" x14ac:dyDescent="0.25">
      <c r="A1395" s="12">
        <v>2710</v>
      </c>
      <c r="B1395" s="12" t="s">
        <v>1435</v>
      </c>
    </row>
    <row r="1396" spans="1:2" x14ac:dyDescent="0.25">
      <c r="A1396" s="12">
        <v>2711</v>
      </c>
      <c r="B1396" s="12" t="s">
        <v>1436</v>
      </c>
    </row>
    <row r="1397" spans="1:2" x14ac:dyDescent="0.25">
      <c r="A1397" s="12">
        <v>2713</v>
      </c>
      <c r="B1397" s="12" t="s">
        <v>1437</v>
      </c>
    </row>
    <row r="1398" spans="1:2" x14ac:dyDescent="0.25">
      <c r="A1398" s="12">
        <v>2536</v>
      </c>
      <c r="B1398" s="12" t="s">
        <v>1438</v>
      </c>
    </row>
    <row r="1399" spans="1:2" x14ac:dyDescent="0.25">
      <c r="A1399" s="12">
        <v>4000</v>
      </c>
      <c r="B1399" s="12" t="s">
        <v>1439</v>
      </c>
    </row>
    <row r="1400" spans="1:2" x14ac:dyDescent="0.25">
      <c r="A1400" s="12">
        <v>2775</v>
      </c>
      <c r="B1400" s="12" t="s">
        <v>1440</v>
      </c>
    </row>
    <row r="1401" spans="1:2" x14ac:dyDescent="0.25">
      <c r="A1401" s="12">
        <v>2586</v>
      </c>
      <c r="B1401" s="12" t="s">
        <v>1441</v>
      </c>
    </row>
    <row r="1402" spans="1:2" x14ac:dyDescent="0.25">
      <c r="A1402" s="12">
        <v>2634</v>
      </c>
      <c r="B1402" s="12" t="s">
        <v>1442</v>
      </c>
    </row>
    <row r="1403" spans="1:2" x14ac:dyDescent="0.25">
      <c r="A1403" s="12">
        <v>2714</v>
      </c>
      <c r="B1403" s="12" t="s">
        <v>1443</v>
      </c>
    </row>
    <row r="1404" spans="1:2" x14ac:dyDescent="0.25">
      <c r="A1404" s="12">
        <v>2359</v>
      </c>
      <c r="B1404" s="12" t="s">
        <v>1444</v>
      </c>
    </row>
    <row r="1405" spans="1:2" x14ac:dyDescent="0.25">
      <c r="A1405" s="12">
        <v>646</v>
      </c>
      <c r="B1405" s="12" t="s">
        <v>1533</v>
      </c>
    </row>
    <row r="1406" spans="1:2" x14ac:dyDescent="0.25">
      <c r="A1406" s="12">
        <v>690</v>
      </c>
      <c r="B1406" s="12" t="s">
        <v>1534</v>
      </c>
    </row>
    <row r="1407" spans="1:2" x14ac:dyDescent="0.25">
      <c r="A1407" s="12">
        <v>2580</v>
      </c>
      <c r="B1407" s="12" t="s">
        <v>1349</v>
      </c>
    </row>
    <row r="1408" spans="1:2" x14ac:dyDescent="0.25">
      <c r="A1408" s="12">
        <v>2342</v>
      </c>
      <c r="B1408" s="12" t="s">
        <v>1350</v>
      </c>
    </row>
    <row r="1409" spans="1:2" x14ac:dyDescent="0.25">
      <c r="A1409" s="12">
        <v>2633</v>
      </c>
      <c r="B1409" s="12" t="s">
        <v>1351</v>
      </c>
    </row>
    <row r="1410" spans="1:2" x14ac:dyDescent="0.25">
      <c r="A1410" s="12">
        <v>2531</v>
      </c>
      <c r="B1410" s="12" t="s">
        <v>1353</v>
      </c>
    </row>
    <row r="1411" spans="1:2" x14ac:dyDescent="0.25">
      <c r="A1411" s="12">
        <v>2747</v>
      </c>
      <c r="B1411" s="12" t="s">
        <v>1354</v>
      </c>
    </row>
    <row r="1412" spans="1:2" x14ac:dyDescent="0.25">
      <c r="A1412" s="12">
        <v>2558</v>
      </c>
      <c r="B1412" s="12" t="s">
        <v>1367</v>
      </c>
    </row>
    <row r="1413" spans="1:2" x14ac:dyDescent="0.25">
      <c r="A1413" s="12">
        <v>2659</v>
      </c>
      <c r="B1413" s="12" t="s">
        <v>1352</v>
      </c>
    </row>
    <row r="1414" spans="1:2" x14ac:dyDescent="0.25">
      <c r="A1414" s="12">
        <v>2327</v>
      </c>
      <c r="B1414" s="12" t="s">
        <v>1535</v>
      </c>
    </row>
    <row r="1415" spans="1:2" x14ac:dyDescent="0.25">
      <c r="A1415" s="12">
        <v>2731</v>
      </c>
      <c r="B1415" s="12" t="s">
        <v>1356</v>
      </c>
    </row>
    <row r="1416" spans="1:2" x14ac:dyDescent="0.25">
      <c r="A1416" s="12">
        <v>2631</v>
      </c>
      <c r="B1416" s="12" t="s">
        <v>1357</v>
      </c>
    </row>
    <row r="1417" spans="1:2" x14ac:dyDescent="0.25">
      <c r="A1417" s="12">
        <v>2326</v>
      </c>
      <c r="B1417" s="12" t="s">
        <v>1536</v>
      </c>
    </row>
    <row r="1418" spans="1:2" x14ac:dyDescent="0.25">
      <c r="A1418" s="12">
        <v>2715</v>
      </c>
      <c r="B1418" s="12" t="s">
        <v>1359</v>
      </c>
    </row>
    <row r="1419" spans="1:2" x14ac:dyDescent="0.25">
      <c r="A1419" s="12">
        <v>2716</v>
      </c>
      <c r="B1419" s="12" t="s">
        <v>1360</v>
      </c>
    </row>
    <row r="1420" spans="1:2" x14ac:dyDescent="0.25">
      <c r="A1420" s="12">
        <v>2718</v>
      </c>
      <c r="B1420" s="12" t="s">
        <v>1361</v>
      </c>
    </row>
    <row r="1421" spans="1:2" x14ac:dyDescent="0.25">
      <c r="A1421" s="12">
        <v>2744</v>
      </c>
      <c r="B1421" s="12" t="s">
        <v>1362</v>
      </c>
    </row>
    <row r="1422" spans="1:2" x14ac:dyDescent="0.25">
      <c r="A1422" s="12">
        <v>1980</v>
      </c>
      <c r="B1422" s="12" t="s">
        <v>1363</v>
      </c>
    </row>
    <row r="1423" spans="1:2" x14ac:dyDescent="0.25">
      <c r="A1423" s="12">
        <v>2559</v>
      </c>
      <c r="B1423" s="12" t="s">
        <v>1364</v>
      </c>
    </row>
    <row r="1424" spans="1:2" x14ac:dyDescent="0.25">
      <c r="A1424" s="12">
        <v>2717</v>
      </c>
      <c r="B1424" s="12" t="s">
        <v>1365</v>
      </c>
    </row>
    <row r="1425" spans="1:2" x14ac:dyDescent="0.25">
      <c r="A1425" s="12">
        <v>2473</v>
      </c>
      <c r="B1425" s="12" t="s">
        <v>1366</v>
      </c>
    </row>
    <row r="1426" spans="1:2" x14ac:dyDescent="0.25">
      <c r="A1426" s="12">
        <v>2734</v>
      </c>
      <c r="B1426" s="12" t="s">
        <v>1551</v>
      </c>
    </row>
    <row r="1427" spans="1:2" x14ac:dyDescent="0.25">
      <c r="A1427" s="12">
        <v>2656</v>
      </c>
      <c r="B1427" s="12" t="s">
        <v>1369</v>
      </c>
    </row>
    <row r="1428" spans="1:2" x14ac:dyDescent="0.25">
      <c r="A1428" s="12">
        <v>2366</v>
      </c>
      <c r="B1428" s="12" t="s">
        <v>1370</v>
      </c>
    </row>
    <row r="1429" spans="1:2" x14ac:dyDescent="0.25">
      <c r="A1429" s="12">
        <v>2748</v>
      </c>
      <c r="B1429" s="12" t="s">
        <v>1371</v>
      </c>
    </row>
    <row r="1430" spans="1:2" x14ac:dyDescent="0.25">
      <c r="A1430" s="12">
        <v>2393</v>
      </c>
      <c r="B1430" s="12" t="s">
        <v>1372</v>
      </c>
    </row>
    <row r="1431" spans="1:2" x14ac:dyDescent="0.25">
      <c r="A1431" s="12">
        <v>2477</v>
      </c>
      <c r="B1431" s="12" t="s">
        <v>1445</v>
      </c>
    </row>
    <row r="1432" spans="1:2" x14ac:dyDescent="0.25">
      <c r="A1432" s="12">
        <v>2751</v>
      </c>
      <c r="B1432" s="12" t="s">
        <v>1446</v>
      </c>
    </row>
    <row r="1433" spans="1:2" x14ac:dyDescent="0.25">
      <c r="A1433" s="12">
        <v>4043</v>
      </c>
      <c r="B1433" s="12" t="s">
        <v>1537</v>
      </c>
    </row>
    <row r="1434" spans="1:2" x14ac:dyDescent="0.25">
      <c r="A1434">
        <v>4007</v>
      </c>
      <c r="B1434" t="s">
        <v>1447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384"/>
  <sheetViews>
    <sheetView tabSelected="1" zoomScale="75" zoomScaleNormal="75" workbookViewId="0">
      <selection activeCell="C3" sqref="C3"/>
    </sheetView>
  </sheetViews>
  <sheetFormatPr defaultRowHeight="15" outlineLevelCol="1" x14ac:dyDescent="0.25"/>
  <cols>
    <col min="1" max="1" width="4.5703125" style="1" customWidth="1"/>
    <col min="2" max="2" width="16.28515625" customWidth="1"/>
    <col min="3" max="3" width="18.28515625" customWidth="1"/>
    <col min="4" max="4" width="12.7109375" customWidth="1"/>
    <col min="5" max="5" width="14.140625" customWidth="1"/>
    <col min="6" max="6" width="12.140625" customWidth="1"/>
    <col min="7" max="7" width="13.28515625" customWidth="1"/>
    <col min="8" max="8" width="19.42578125" customWidth="1"/>
    <col min="9" max="9" width="10.28515625" customWidth="1"/>
    <col min="10" max="10" width="14" customWidth="1"/>
    <col min="11" max="11" width="9.85546875" customWidth="1"/>
    <col min="12" max="12" width="14.42578125" customWidth="1"/>
    <col min="13" max="13" width="16.7109375" customWidth="1"/>
    <col min="14" max="14" width="7.85546875" customWidth="1"/>
    <col min="15" max="15" width="0.5703125" hidden="1" customWidth="1"/>
    <col min="16" max="16" width="4.42578125" hidden="1" customWidth="1"/>
    <col min="17" max="17" width="4.5703125" hidden="1" customWidth="1"/>
    <col min="18" max="18" width="3.85546875" hidden="1" customWidth="1"/>
    <col min="19" max="19" width="8.7109375" hidden="1" customWidth="1"/>
    <col min="20" max="20" width="15.7109375" customWidth="1"/>
    <col min="21" max="21" width="12.42578125" customWidth="1"/>
    <col min="22" max="22" width="6.42578125" customWidth="1"/>
    <col min="23" max="23" width="43.140625" customWidth="1"/>
    <col min="24" max="24" width="14.42578125" hidden="1" customWidth="1"/>
    <col min="25" max="25" width="14.85546875" hidden="1" customWidth="1"/>
    <col min="26" max="26" width="9.140625" customWidth="1"/>
    <col min="52" max="52" width="11" hidden="1" customWidth="1" outlineLevel="1"/>
    <col min="53" max="53" width="11.42578125" hidden="1" customWidth="1" outlineLevel="1"/>
    <col min="54" max="54" width="69.7109375" hidden="1" customWidth="1" outlineLevel="1"/>
    <col min="55" max="55" width="9.140625" hidden="1" customWidth="1" outlineLevel="1"/>
    <col min="56" max="56" width="9.140625" customWidth="1" collapsed="1"/>
    <col min="144" max="144" width="9.28515625" customWidth="1"/>
  </cols>
  <sheetData>
    <row r="1" spans="1:255" s="3" customFormat="1" x14ac:dyDescent="0.25">
      <c r="A1" s="2"/>
      <c r="BB1"/>
    </row>
    <row r="2" spans="1:255" s="3" customFormat="1" x14ac:dyDescent="0.25">
      <c r="A2" s="2"/>
      <c r="AZ2" t="s">
        <v>0</v>
      </c>
      <c r="BA2" t="s">
        <v>1</v>
      </c>
      <c r="BB2" t="s">
        <v>2</v>
      </c>
      <c r="BC2" t="s">
        <v>3</v>
      </c>
    </row>
    <row r="3" spans="1:255" s="3" customFormat="1" x14ac:dyDescent="0.25">
      <c r="A3" s="2"/>
      <c r="AZ3" t="s">
        <v>4</v>
      </c>
      <c r="BA3" t="s">
        <v>5</v>
      </c>
      <c r="BB3" t="s">
        <v>6</v>
      </c>
      <c r="BC3" t="s">
        <v>7</v>
      </c>
    </row>
    <row r="4" spans="1:255" s="3" customFormat="1" x14ac:dyDescent="0.25">
      <c r="A4" s="2"/>
      <c r="AZ4" t="s">
        <v>8</v>
      </c>
      <c r="BA4" t="s">
        <v>9</v>
      </c>
      <c r="BB4" t="s">
        <v>10</v>
      </c>
      <c r="BC4" t="s">
        <v>11</v>
      </c>
    </row>
    <row r="5" spans="1:255" s="3" customFormat="1" ht="18.75" x14ac:dyDescent="0.3">
      <c r="A5" s="90" t="s">
        <v>2567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AZ5" t="s">
        <v>12</v>
      </c>
      <c r="BA5" t="s">
        <v>13</v>
      </c>
      <c r="BB5" t="s">
        <v>14</v>
      </c>
      <c r="BC5" t="s">
        <v>15</v>
      </c>
    </row>
    <row r="6" spans="1:255" s="3" customFormat="1" ht="18.75" x14ac:dyDescent="0.3">
      <c r="A6" s="2"/>
      <c r="C6" s="14"/>
      <c r="H6" s="14"/>
      <c r="T6" s="14"/>
      <c r="AZ6" t="s">
        <v>16</v>
      </c>
      <c r="BA6" t="s">
        <v>17</v>
      </c>
      <c r="BB6" t="s">
        <v>18</v>
      </c>
      <c r="BC6" t="s">
        <v>19</v>
      </c>
    </row>
    <row r="7" spans="1:255" s="6" customFormat="1" x14ac:dyDescent="0.25">
      <c r="A7" s="4" t="s">
        <v>20</v>
      </c>
      <c r="B7" s="5" t="s">
        <v>21</v>
      </c>
      <c r="C7" s="5" t="s">
        <v>22</v>
      </c>
      <c r="D7" s="5" t="s">
        <v>23</v>
      </c>
      <c r="E7" s="5" t="s">
        <v>24</v>
      </c>
      <c r="F7" s="5" t="s">
        <v>25</v>
      </c>
      <c r="G7" s="5" t="s">
        <v>26</v>
      </c>
      <c r="H7" s="5" t="s">
        <v>27</v>
      </c>
      <c r="I7" s="5" t="s">
        <v>1449</v>
      </c>
      <c r="J7" s="5" t="s">
        <v>28</v>
      </c>
      <c r="K7" s="5" t="s">
        <v>29</v>
      </c>
      <c r="L7" s="5" t="s">
        <v>30</v>
      </c>
      <c r="M7" s="5" t="s">
        <v>31</v>
      </c>
      <c r="N7" s="5" t="s">
        <v>32</v>
      </c>
      <c r="O7" s="5" t="s">
        <v>33</v>
      </c>
      <c r="P7" s="5" t="s">
        <v>1561</v>
      </c>
      <c r="Q7" s="5" t="s">
        <v>35</v>
      </c>
      <c r="R7" s="5" t="s">
        <v>36</v>
      </c>
      <c r="S7" s="5" t="s">
        <v>37</v>
      </c>
      <c r="T7" s="5" t="s">
        <v>38</v>
      </c>
      <c r="U7" s="5" t="s">
        <v>39</v>
      </c>
      <c r="V7" s="6" t="s">
        <v>1569</v>
      </c>
      <c r="W7" s="5" t="s">
        <v>1451</v>
      </c>
      <c r="X7" s="5" t="s">
        <v>1559</v>
      </c>
      <c r="Y7" s="5" t="s">
        <v>1560</v>
      </c>
      <c r="AZ7" t="s">
        <v>40</v>
      </c>
      <c r="BA7" t="s">
        <v>41</v>
      </c>
      <c r="BB7" t="s">
        <v>42</v>
      </c>
      <c r="BC7" t="s">
        <v>43</v>
      </c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</row>
    <row r="8" spans="1:255" s="70" customFormat="1" x14ac:dyDescent="0.25">
      <c r="A8" s="67">
        <v>1</v>
      </c>
      <c r="B8" s="68" t="s">
        <v>2392</v>
      </c>
      <c r="C8" s="68" t="s">
        <v>2393</v>
      </c>
      <c r="D8" s="68" t="s">
        <v>63</v>
      </c>
      <c r="E8" s="68">
        <v>45</v>
      </c>
      <c r="F8" s="68" t="s">
        <v>49</v>
      </c>
      <c r="G8" s="68" t="s">
        <v>2386</v>
      </c>
      <c r="H8" s="68" t="s">
        <v>2387</v>
      </c>
      <c r="I8" s="68">
        <v>2252</v>
      </c>
      <c r="J8" s="68" t="s">
        <v>1577</v>
      </c>
      <c r="K8" s="68">
        <v>21</v>
      </c>
      <c r="L8" s="68" t="s">
        <v>1578</v>
      </c>
      <c r="M8" s="67">
        <v>1</v>
      </c>
      <c r="N8" s="68">
        <v>97</v>
      </c>
      <c r="O8" s="68"/>
      <c r="P8" s="68"/>
      <c r="Q8" s="68"/>
      <c r="R8" s="68"/>
      <c r="S8" s="68"/>
      <c r="T8" s="68" t="s">
        <v>2461</v>
      </c>
      <c r="U8" s="68"/>
      <c r="V8" s="68"/>
      <c r="W8" s="68" t="str">
        <f>VLOOKUP(I:I,[5]Sheet2!A$1:B$65536,2,0)</f>
        <v>OŠ Tituša Brezovačkog</v>
      </c>
      <c r="X8" s="69" t="s">
        <v>1632</v>
      </c>
      <c r="Y8" s="69" t="s">
        <v>1623</v>
      </c>
      <c r="AZ8" s="70" t="s">
        <v>72</v>
      </c>
      <c r="BA8" s="3"/>
      <c r="BB8" s="70" t="s">
        <v>73</v>
      </c>
      <c r="BC8" s="3"/>
    </row>
    <row r="9" spans="1:255" s="70" customFormat="1" x14ac:dyDescent="0.25">
      <c r="A9" s="67">
        <v>2</v>
      </c>
      <c r="B9" s="68" t="s">
        <v>1892</v>
      </c>
      <c r="C9" s="68" t="s">
        <v>1893</v>
      </c>
      <c r="D9" s="68" t="s">
        <v>63</v>
      </c>
      <c r="E9" s="68">
        <v>45</v>
      </c>
      <c r="F9" s="68" t="s">
        <v>49</v>
      </c>
      <c r="G9" s="68" t="s">
        <v>1681</v>
      </c>
      <c r="H9" s="68" t="s">
        <v>1682</v>
      </c>
      <c r="I9" s="68">
        <v>2232</v>
      </c>
      <c r="J9" s="68" t="s">
        <v>1577</v>
      </c>
      <c r="K9" s="68">
        <v>21</v>
      </c>
      <c r="L9" s="68" t="s">
        <v>1578</v>
      </c>
      <c r="M9" s="68">
        <v>2</v>
      </c>
      <c r="N9" s="68">
        <v>96</v>
      </c>
      <c r="O9" s="68"/>
      <c r="P9" s="68"/>
      <c r="Q9" s="68"/>
      <c r="R9" s="68"/>
      <c r="S9" s="68"/>
      <c r="T9" s="68" t="s">
        <v>1618</v>
      </c>
      <c r="U9" s="68"/>
      <c r="V9" s="68"/>
      <c r="W9" s="68" t="str">
        <f>VLOOKUP(I:I,[10]Sheet2!A$1:B$65536,2,0)</f>
        <v>OŠ Ivana Gorana Kovačića - Zagreb</v>
      </c>
      <c r="X9" s="69"/>
      <c r="Y9" s="69"/>
      <c r="BA9" s="3"/>
      <c r="BB9" s="70" t="s">
        <v>136</v>
      </c>
      <c r="BC9" s="3"/>
    </row>
    <row r="10" spans="1:255" s="70" customFormat="1" x14ac:dyDescent="0.25">
      <c r="A10" s="67">
        <v>3</v>
      </c>
      <c r="B10" s="68" t="s">
        <v>1911</v>
      </c>
      <c r="C10" s="68" t="s">
        <v>2019</v>
      </c>
      <c r="D10" s="68" t="s">
        <v>63</v>
      </c>
      <c r="E10" s="68">
        <v>45</v>
      </c>
      <c r="F10" s="68" t="s">
        <v>49</v>
      </c>
      <c r="G10" s="68" t="s">
        <v>1787</v>
      </c>
      <c r="H10" s="68" t="s">
        <v>1788</v>
      </c>
      <c r="I10" s="71">
        <v>2273</v>
      </c>
      <c r="J10" s="68" t="s">
        <v>1577</v>
      </c>
      <c r="K10" s="68">
        <v>21</v>
      </c>
      <c r="L10" s="68" t="s">
        <v>1578</v>
      </c>
      <c r="M10" s="68">
        <v>2</v>
      </c>
      <c r="N10" s="68">
        <v>96</v>
      </c>
      <c r="O10" s="68"/>
      <c r="P10" s="68"/>
      <c r="Q10" s="68"/>
      <c r="R10" s="68"/>
      <c r="S10" s="68"/>
      <c r="T10" s="68" t="s">
        <v>2526</v>
      </c>
      <c r="U10" s="68"/>
      <c r="V10" s="68"/>
      <c r="W10" s="68" t="s">
        <v>716</v>
      </c>
      <c r="X10" s="79" t="s">
        <v>2021</v>
      </c>
      <c r="Y10" s="69" t="s">
        <v>1577</v>
      </c>
      <c r="BA10" s="3"/>
      <c r="BB10" s="70" t="s">
        <v>170</v>
      </c>
      <c r="BC10" s="3"/>
    </row>
    <row r="11" spans="1:255" s="70" customFormat="1" x14ac:dyDescent="0.25">
      <c r="A11" s="67">
        <v>4</v>
      </c>
      <c r="B11" s="68" t="s">
        <v>1573</v>
      </c>
      <c r="C11" s="68" t="s">
        <v>1574</v>
      </c>
      <c r="D11" s="68" t="s">
        <v>63</v>
      </c>
      <c r="E11" s="68">
        <v>45</v>
      </c>
      <c r="F11" s="68" t="s">
        <v>49</v>
      </c>
      <c r="G11" s="68" t="s">
        <v>1575</v>
      </c>
      <c r="H11" s="68" t="s">
        <v>1576</v>
      </c>
      <c r="I11" s="68">
        <v>2270</v>
      </c>
      <c r="J11" s="68" t="s">
        <v>1577</v>
      </c>
      <c r="K11" s="68">
        <v>21</v>
      </c>
      <c r="L11" s="68" t="s">
        <v>1578</v>
      </c>
      <c r="M11" s="67">
        <v>3</v>
      </c>
      <c r="N11" s="68">
        <v>95</v>
      </c>
      <c r="O11" s="68"/>
      <c r="P11" s="68"/>
      <c r="Q11" s="68"/>
      <c r="R11" s="68"/>
      <c r="S11" s="68"/>
      <c r="T11" s="68" t="s">
        <v>1906</v>
      </c>
      <c r="U11" s="68"/>
      <c r="V11" s="68"/>
      <c r="W11" s="68" t="str">
        <f>VLOOKUP(I:I,[1]Sheet2!A$1:B$65536,2,0)</f>
        <v>OŠ Alojzija Stepinca</v>
      </c>
      <c r="X11" s="69"/>
      <c r="Y11" s="69"/>
      <c r="AZ11" s="70" t="s">
        <v>44</v>
      </c>
      <c r="BA11" s="70" t="s">
        <v>45</v>
      </c>
      <c r="BB11" s="70" t="s">
        <v>46</v>
      </c>
      <c r="BC11" s="70" t="s">
        <v>47</v>
      </c>
    </row>
    <row r="12" spans="1:255" s="70" customFormat="1" x14ac:dyDescent="0.25">
      <c r="A12" s="67">
        <v>5</v>
      </c>
      <c r="B12" s="68" t="s">
        <v>2278</v>
      </c>
      <c r="C12" s="68" t="s">
        <v>2279</v>
      </c>
      <c r="D12" s="68" t="s">
        <v>63</v>
      </c>
      <c r="E12" s="68">
        <v>45</v>
      </c>
      <c r="F12" s="68" t="s">
        <v>49</v>
      </c>
      <c r="G12" s="68" t="s">
        <v>1874</v>
      </c>
      <c r="H12" s="68" t="s">
        <v>1875</v>
      </c>
      <c r="I12" s="68">
        <v>2304</v>
      </c>
      <c r="J12" s="68" t="s">
        <v>1577</v>
      </c>
      <c r="K12" s="68">
        <v>21</v>
      </c>
      <c r="L12" s="68" t="s">
        <v>1578</v>
      </c>
      <c r="M12" s="68">
        <v>3</v>
      </c>
      <c r="N12" s="68">
        <v>95</v>
      </c>
      <c r="O12" s="68"/>
      <c r="P12" s="68"/>
      <c r="Q12" s="68"/>
      <c r="R12" s="68"/>
      <c r="S12" s="68"/>
      <c r="T12" s="68" t="s">
        <v>2535</v>
      </c>
      <c r="U12" s="68"/>
      <c r="V12" s="68"/>
      <c r="W12" s="68" t="str">
        <f>VLOOKUP(I:I,[30]Sheet2!A$1:B$65536,2,0)</f>
        <v>OŠ Frana Galovića</v>
      </c>
      <c r="X12" s="69" t="s">
        <v>2280</v>
      </c>
      <c r="Y12" s="69" t="s">
        <v>1800</v>
      </c>
      <c r="BA12" s="3"/>
      <c r="BB12" s="70" t="s">
        <v>248</v>
      </c>
      <c r="BC12" s="3"/>
    </row>
    <row r="13" spans="1:255" s="70" customFormat="1" x14ac:dyDescent="0.25">
      <c r="A13" s="67">
        <v>6</v>
      </c>
      <c r="B13" s="68" t="s">
        <v>1699</v>
      </c>
      <c r="C13" s="68" t="s">
        <v>1700</v>
      </c>
      <c r="D13" s="68" t="s">
        <v>63</v>
      </c>
      <c r="E13" s="68">
        <v>45</v>
      </c>
      <c r="F13" s="68" t="s">
        <v>49</v>
      </c>
      <c r="G13" s="68" t="s">
        <v>1695</v>
      </c>
      <c r="H13" s="68" t="s">
        <v>1696</v>
      </c>
      <c r="I13" s="68">
        <v>2199</v>
      </c>
      <c r="J13" s="68" t="s">
        <v>1577</v>
      </c>
      <c r="K13" s="68">
        <v>21</v>
      </c>
      <c r="L13" s="68" t="s">
        <v>1578</v>
      </c>
      <c r="M13" s="68">
        <v>3</v>
      </c>
      <c r="N13" s="68">
        <v>95</v>
      </c>
      <c r="O13" s="68"/>
      <c r="P13" s="68"/>
      <c r="Q13" s="68"/>
      <c r="R13" s="68"/>
      <c r="S13" s="68"/>
      <c r="T13" s="68" t="s">
        <v>2530</v>
      </c>
      <c r="U13" s="68"/>
      <c r="V13" s="68"/>
      <c r="W13" s="68" t="str">
        <f>VLOOKUP(I:I,[12]Sheet2!A$1:B$65536,2,0)</f>
        <v>OŠ Josipa Jurja Strossmayera - Zagreb</v>
      </c>
      <c r="X13" s="69" t="s">
        <v>1702</v>
      </c>
      <c r="Y13" s="69" t="s">
        <v>1577</v>
      </c>
      <c r="BA13" s="3"/>
      <c r="BB13" s="70" t="s">
        <v>94</v>
      </c>
      <c r="BC13" s="3"/>
    </row>
    <row r="14" spans="1:255" s="70" customFormat="1" x14ac:dyDescent="0.25">
      <c r="A14" s="67">
        <v>7</v>
      </c>
      <c r="B14" s="68" t="s">
        <v>1591</v>
      </c>
      <c r="C14" s="68" t="s">
        <v>1587</v>
      </c>
      <c r="D14" s="68" t="s">
        <v>63</v>
      </c>
      <c r="E14" s="68">
        <v>45</v>
      </c>
      <c r="F14" s="68" t="s">
        <v>49</v>
      </c>
      <c r="G14" s="68" t="s">
        <v>1592</v>
      </c>
      <c r="H14" s="68" t="s">
        <v>1593</v>
      </c>
      <c r="I14" s="71">
        <v>2249</v>
      </c>
      <c r="J14" s="68" t="s">
        <v>1577</v>
      </c>
      <c r="K14" s="68">
        <v>21</v>
      </c>
      <c r="L14" s="68" t="s">
        <v>1578</v>
      </c>
      <c r="M14" s="68">
        <v>4</v>
      </c>
      <c r="N14" s="68">
        <v>94</v>
      </c>
      <c r="O14" s="68"/>
      <c r="P14" s="68"/>
      <c r="Q14" s="68"/>
      <c r="R14" s="68"/>
      <c r="S14" s="68"/>
      <c r="T14" s="68" t="s">
        <v>2522</v>
      </c>
      <c r="U14" s="68"/>
      <c r="V14" s="68"/>
      <c r="W14" s="68" t="str">
        <f>VLOOKUP(I:I,[3]Sheet2!A$1:B$65536,2,0)</f>
        <v>OŠ Dragutina Tadijanovića - Zagreb</v>
      </c>
      <c r="X14" s="72">
        <v>38246</v>
      </c>
      <c r="Y14" s="69" t="s">
        <v>1577</v>
      </c>
      <c r="AZ14" s="70" t="s">
        <v>56</v>
      </c>
      <c r="BA14" s="70" t="s">
        <v>57</v>
      </c>
      <c r="BB14" s="70" t="s">
        <v>58</v>
      </c>
      <c r="BC14" s="70" t="s">
        <v>59</v>
      </c>
    </row>
    <row r="15" spans="1:255" s="70" customFormat="1" x14ac:dyDescent="0.25">
      <c r="A15" s="67">
        <v>8</v>
      </c>
      <c r="B15" s="68" t="s">
        <v>1693</v>
      </c>
      <c r="C15" s="68" t="s">
        <v>1694</v>
      </c>
      <c r="D15" s="68" t="s">
        <v>63</v>
      </c>
      <c r="E15" s="68">
        <v>45</v>
      </c>
      <c r="F15" s="68" t="s">
        <v>49</v>
      </c>
      <c r="G15" s="68" t="s">
        <v>1695</v>
      </c>
      <c r="H15" s="68" t="s">
        <v>1696</v>
      </c>
      <c r="I15" s="68">
        <v>2199</v>
      </c>
      <c r="J15" s="68" t="s">
        <v>1577</v>
      </c>
      <c r="K15" s="68">
        <v>21</v>
      </c>
      <c r="L15" s="68" t="s">
        <v>1578</v>
      </c>
      <c r="M15" s="68">
        <v>4</v>
      </c>
      <c r="N15" s="68">
        <v>94</v>
      </c>
      <c r="O15" s="68"/>
      <c r="P15" s="68"/>
      <c r="Q15" s="68"/>
      <c r="R15" s="68"/>
      <c r="S15" s="68"/>
      <c r="T15" s="68" t="s">
        <v>2472</v>
      </c>
      <c r="U15" s="68"/>
      <c r="V15" s="68"/>
      <c r="W15" s="68" t="str">
        <f>VLOOKUP(I:I,[12]Sheet2!A$1:B$65536,2,0)</f>
        <v>OŠ Josipa Jurja Strossmayera - Zagreb</v>
      </c>
      <c r="X15" s="72" t="s">
        <v>1698</v>
      </c>
      <c r="Y15" s="69" t="s">
        <v>1577</v>
      </c>
      <c r="BA15" s="3"/>
      <c r="BB15" s="70" t="s">
        <v>93</v>
      </c>
      <c r="BC15" s="3"/>
    </row>
    <row r="16" spans="1:255" s="70" customFormat="1" x14ac:dyDescent="0.25">
      <c r="A16" s="67">
        <v>9</v>
      </c>
      <c r="B16" s="68" t="s">
        <v>1638</v>
      </c>
      <c r="C16" s="68" t="s">
        <v>1639</v>
      </c>
      <c r="D16" s="68" t="s">
        <v>63</v>
      </c>
      <c r="E16" s="68">
        <v>45</v>
      </c>
      <c r="F16" s="68" t="s">
        <v>49</v>
      </c>
      <c r="G16" s="68" t="s">
        <v>1640</v>
      </c>
      <c r="H16" s="68" t="s">
        <v>1641</v>
      </c>
      <c r="I16" s="71">
        <v>2254</v>
      </c>
      <c r="J16" s="68" t="s">
        <v>1577</v>
      </c>
      <c r="K16" s="68">
        <v>21</v>
      </c>
      <c r="L16" s="68" t="s">
        <v>1578</v>
      </c>
      <c r="M16" s="68">
        <v>4</v>
      </c>
      <c r="N16" s="68">
        <v>94</v>
      </c>
      <c r="O16" s="68"/>
      <c r="P16" s="68"/>
      <c r="Q16" s="68"/>
      <c r="R16" s="68"/>
      <c r="S16" s="68"/>
      <c r="T16" s="68" t="s">
        <v>2454</v>
      </c>
      <c r="U16" s="68"/>
      <c r="V16" s="68"/>
      <c r="W16" s="68" t="s">
        <v>802</v>
      </c>
      <c r="X16" s="69" t="s">
        <v>1643</v>
      </c>
      <c r="Y16" s="69" t="s">
        <v>1577</v>
      </c>
      <c r="AZ16" s="70" t="s">
        <v>76</v>
      </c>
      <c r="BA16" s="3"/>
      <c r="BB16" s="70" t="s">
        <v>77</v>
      </c>
      <c r="BC16" s="3"/>
    </row>
    <row r="17" spans="1:55" s="70" customFormat="1" x14ac:dyDescent="0.25">
      <c r="A17" s="67">
        <v>10</v>
      </c>
      <c r="B17" s="68" t="s">
        <v>1644</v>
      </c>
      <c r="C17" s="68" t="s">
        <v>1645</v>
      </c>
      <c r="D17" s="68" t="s">
        <v>63</v>
      </c>
      <c r="E17" s="68">
        <v>45</v>
      </c>
      <c r="F17" s="68" t="s">
        <v>49</v>
      </c>
      <c r="G17" s="68" t="s">
        <v>1646</v>
      </c>
      <c r="H17" s="68" t="s">
        <v>1647</v>
      </c>
      <c r="I17" s="68">
        <v>2214</v>
      </c>
      <c r="J17" s="68" t="s">
        <v>1577</v>
      </c>
      <c r="K17" s="68">
        <v>21</v>
      </c>
      <c r="L17" s="68" t="s">
        <v>1578</v>
      </c>
      <c r="M17" s="68">
        <v>4</v>
      </c>
      <c r="N17" s="68">
        <v>94</v>
      </c>
      <c r="O17" s="68"/>
      <c r="P17" s="68"/>
      <c r="Q17" s="68"/>
      <c r="R17" s="68"/>
      <c r="S17" s="68"/>
      <c r="T17" s="68" t="s">
        <v>2018</v>
      </c>
      <c r="U17" s="68"/>
      <c r="V17" s="68"/>
      <c r="W17" s="68" t="str">
        <f>VLOOKUP(I:I,[7]Sheet2!A$1:B$65536,2,0)</f>
        <v>OŠ Mate Lovraka - Zagreb</v>
      </c>
      <c r="X17" s="69"/>
      <c r="Y17" s="69"/>
      <c r="AZ17" s="70" t="s">
        <v>78</v>
      </c>
      <c r="BA17" s="3"/>
      <c r="BB17" s="70" t="s">
        <v>79</v>
      </c>
      <c r="BC17" s="3"/>
    </row>
    <row r="18" spans="1:55" s="70" customFormat="1" x14ac:dyDescent="0.25">
      <c r="A18" s="67">
        <v>11</v>
      </c>
      <c r="B18" s="68" t="s">
        <v>1806</v>
      </c>
      <c r="C18" s="68" t="s">
        <v>1807</v>
      </c>
      <c r="D18" s="68" t="s">
        <v>63</v>
      </c>
      <c r="E18" s="68">
        <v>45</v>
      </c>
      <c r="F18" s="68" t="s">
        <v>49</v>
      </c>
      <c r="G18" s="68" t="s">
        <v>1808</v>
      </c>
      <c r="H18" s="68" t="s">
        <v>1809</v>
      </c>
      <c r="I18" s="68">
        <v>2209</v>
      </c>
      <c r="J18" s="68" t="s">
        <v>1810</v>
      </c>
      <c r="K18" s="68">
        <v>21</v>
      </c>
      <c r="L18" s="68" t="s">
        <v>1578</v>
      </c>
      <c r="M18" s="68">
        <v>4</v>
      </c>
      <c r="N18" s="68">
        <v>94</v>
      </c>
      <c r="O18" s="68"/>
      <c r="P18" s="68"/>
      <c r="Q18" s="68"/>
      <c r="R18" s="68"/>
      <c r="S18" s="68"/>
      <c r="T18" s="68" t="s">
        <v>2452</v>
      </c>
      <c r="U18" s="68"/>
      <c r="V18" s="68"/>
      <c r="W18" s="68" t="str">
        <f>VLOOKUP(I:I,[25]Sheet2!A$1:B$65536,2,0)</f>
        <v>OŠ Retkovec</v>
      </c>
      <c r="X18" s="69"/>
      <c r="Y18" s="69"/>
      <c r="BA18" s="3"/>
      <c r="BB18" s="70" t="s">
        <v>118</v>
      </c>
      <c r="BC18" s="3"/>
    </row>
    <row r="19" spans="1:55" s="70" customFormat="1" x14ac:dyDescent="0.25">
      <c r="A19" s="67">
        <v>12</v>
      </c>
      <c r="B19" s="68" t="s">
        <v>1684</v>
      </c>
      <c r="C19" s="68" t="s">
        <v>1685</v>
      </c>
      <c r="D19" s="68" t="s">
        <v>63</v>
      </c>
      <c r="E19" s="68">
        <v>45</v>
      </c>
      <c r="F19" s="68" t="s">
        <v>49</v>
      </c>
      <c r="G19" s="68" t="s">
        <v>1597</v>
      </c>
      <c r="H19" s="68" t="s">
        <v>1598</v>
      </c>
      <c r="I19" s="68">
        <v>2197</v>
      </c>
      <c r="J19" s="68" t="s">
        <v>1577</v>
      </c>
      <c r="K19" s="68">
        <v>21</v>
      </c>
      <c r="L19" s="68" t="s">
        <v>1578</v>
      </c>
      <c r="M19" s="68">
        <v>5</v>
      </c>
      <c r="N19" s="68">
        <v>93</v>
      </c>
      <c r="O19" s="68"/>
      <c r="P19" s="68"/>
      <c r="Q19" s="68"/>
      <c r="R19" s="68"/>
      <c r="S19" s="68"/>
      <c r="T19" s="68" t="s">
        <v>2045</v>
      </c>
      <c r="U19" s="68"/>
      <c r="V19" s="68"/>
      <c r="W19" s="71" t="s">
        <v>674</v>
      </c>
      <c r="X19" s="69" t="s">
        <v>1687</v>
      </c>
      <c r="Y19" s="69" t="s">
        <v>1577</v>
      </c>
      <c r="BA19" s="3"/>
      <c r="BB19" s="70" t="s">
        <v>91</v>
      </c>
      <c r="BC19" s="3"/>
    </row>
    <row r="20" spans="1:55" s="70" customFormat="1" x14ac:dyDescent="0.25">
      <c r="A20" s="67">
        <v>13</v>
      </c>
      <c r="B20" s="68" t="s">
        <v>1608</v>
      </c>
      <c r="C20" s="68" t="s">
        <v>1609</v>
      </c>
      <c r="D20" s="68" t="s">
        <v>63</v>
      </c>
      <c r="E20" s="68">
        <v>45</v>
      </c>
      <c r="F20" s="68" t="s">
        <v>49</v>
      </c>
      <c r="G20" s="68" t="s">
        <v>1610</v>
      </c>
      <c r="H20" s="68" t="s">
        <v>1611</v>
      </c>
      <c r="I20" s="68">
        <v>2884</v>
      </c>
      <c r="J20" s="68" t="s">
        <v>1577</v>
      </c>
      <c r="K20" s="68">
        <v>21</v>
      </c>
      <c r="L20" s="68" t="s">
        <v>1578</v>
      </c>
      <c r="M20" s="68">
        <v>5</v>
      </c>
      <c r="N20" s="68">
        <v>93</v>
      </c>
      <c r="O20" s="68"/>
      <c r="P20" s="68"/>
      <c r="Q20" s="68"/>
      <c r="R20" s="68"/>
      <c r="S20" s="68"/>
      <c r="T20" s="68" t="s">
        <v>2414</v>
      </c>
      <c r="U20" s="68"/>
      <c r="V20" s="68"/>
      <c r="W20" s="71" t="s">
        <v>771</v>
      </c>
      <c r="X20" s="69" t="s">
        <v>1613</v>
      </c>
      <c r="Y20" s="69" t="s">
        <v>1577</v>
      </c>
      <c r="AZ20" s="70" t="s">
        <v>66</v>
      </c>
      <c r="BA20" s="70" t="s">
        <v>1450</v>
      </c>
      <c r="BB20" s="70" t="s">
        <v>67</v>
      </c>
      <c r="BC20" s="3"/>
    </row>
    <row r="21" spans="1:55" s="70" customFormat="1" x14ac:dyDescent="0.25">
      <c r="A21" s="67">
        <v>14</v>
      </c>
      <c r="B21" s="68" t="s">
        <v>1614</v>
      </c>
      <c r="C21" s="68" t="s">
        <v>1661</v>
      </c>
      <c r="D21" s="68" t="s">
        <v>63</v>
      </c>
      <c r="E21" s="68">
        <v>45</v>
      </c>
      <c r="F21" s="68" t="s">
        <v>49</v>
      </c>
      <c r="G21" s="68" t="s">
        <v>1595</v>
      </c>
      <c r="H21" s="68" t="s">
        <v>1662</v>
      </c>
      <c r="I21" s="71">
        <v>2295</v>
      </c>
      <c r="J21" s="68" t="s">
        <v>1577</v>
      </c>
      <c r="K21" s="68">
        <v>21</v>
      </c>
      <c r="L21" s="68" t="s">
        <v>1578</v>
      </c>
      <c r="M21" s="68">
        <v>6</v>
      </c>
      <c r="N21" s="68">
        <v>92</v>
      </c>
      <c r="O21" s="68"/>
      <c r="P21" s="68"/>
      <c r="Q21" s="68"/>
      <c r="R21" s="68"/>
      <c r="S21" s="68"/>
      <c r="T21" s="68" t="s">
        <v>2545</v>
      </c>
      <c r="U21" s="68"/>
      <c r="V21" s="68"/>
      <c r="W21" s="71" t="s">
        <v>221</v>
      </c>
      <c r="X21" s="69"/>
      <c r="Y21" s="69"/>
      <c r="AZ21" s="70" t="s">
        <v>84</v>
      </c>
      <c r="BA21" s="3"/>
      <c r="BB21" s="70" t="s">
        <v>85</v>
      </c>
      <c r="BC21" s="3"/>
    </row>
    <row r="22" spans="1:55" s="70" customFormat="1" x14ac:dyDescent="0.25">
      <c r="A22" s="67">
        <v>15</v>
      </c>
      <c r="B22" s="68" t="s">
        <v>1887</v>
      </c>
      <c r="C22" s="68" t="s">
        <v>1888</v>
      </c>
      <c r="D22" s="68" t="s">
        <v>63</v>
      </c>
      <c r="E22" s="68">
        <v>45</v>
      </c>
      <c r="F22" s="68" t="s">
        <v>49</v>
      </c>
      <c r="G22" s="68" t="s">
        <v>1681</v>
      </c>
      <c r="H22" s="68" t="s">
        <v>1889</v>
      </c>
      <c r="I22" s="71">
        <v>2224</v>
      </c>
      <c r="J22" s="68" t="s">
        <v>1577</v>
      </c>
      <c r="K22" s="68">
        <v>21</v>
      </c>
      <c r="L22" s="68" t="s">
        <v>1578</v>
      </c>
      <c r="M22" s="68">
        <v>6</v>
      </c>
      <c r="N22" s="68">
        <v>92</v>
      </c>
      <c r="O22" s="68"/>
      <c r="P22" s="68"/>
      <c r="Q22" s="68"/>
      <c r="R22" s="68"/>
      <c r="S22" s="68"/>
      <c r="T22" s="68" t="s">
        <v>2554</v>
      </c>
      <c r="U22" s="68"/>
      <c r="V22" s="68"/>
      <c r="W22" s="71" t="s">
        <v>636</v>
      </c>
      <c r="X22" s="69" t="s">
        <v>1891</v>
      </c>
      <c r="Y22" s="69" t="s">
        <v>1577</v>
      </c>
      <c r="BA22" s="3"/>
      <c r="BB22" s="70" t="s">
        <v>135</v>
      </c>
      <c r="BC22" s="3"/>
    </row>
    <row r="23" spans="1:55" s="70" customFormat="1" x14ac:dyDescent="0.25">
      <c r="A23" s="67">
        <v>16</v>
      </c>
      <c r="B23" s="68" t="s">
        <v>2000</v>
      </c>
      <c r="C23" s="68" t="s">
        <v>2001</v>
      </c>
      <c r="D23" s="68" t="s">
        <v>63</v>
      </c>
      <c r="E23" s="68">
        <v>45</v>
      </c>
      <c r="F23" s="68" t="s">
        <v>49</v>
      </c>
      <c r="G23" s="68" t="s">
        <v>1635</v>
      </c>
      <c r="H23" s="68" t="s">
        <v>1903</v>
      </c>
      <c r="I23" s="68">
        <v>2258</v>
      </c>
      <c r="J23" s="68" t="s">
        <v>1577</v>
      </c>
      <c r="K23" s="68">
        <v>21</v>
      </c>
      <c r="L23" s="68" t="s">
        <v>1578</v>
      </c>
      <c r="M23" s="68">
        <v>6</v>
      </c>
      <c r="N23" s="68">
        <v>92</v>
      </c>
      <c r="O23" s="68"/>
      <c r="P23" s="68"/>
      <c r="Q23" s="68"/>
      <c r="R23" s="68"/>
      <c r="S23" s="68"/>
      <c r="T23" s="68" t="s">
        <v>2430</v>
      </c>
      <c r="U23" s="68"/>
      <c r="V23" s="68"/>
      <c r="W23" s="68" t="s">
        <v>1570</v>
      </c>
      <c r="X23" s="69" t="s">
        <v>2003</v>
      </c>
      <c r="Y23" s="69" t="s">
        <v>1577</v>
      </c>
      <c r="BA23" s="3"/>
      <c r="BB23" s="81" t="s">
        <v>164</v>
      </c>
      <c r="BC23" s="3"/>
    </row>
    <row r="24" spans="1:55" s="70" customFormat="1" x14ac:dyDescent="0.25">
      <c r="A24" s="67">
        <v>17</v>
      </c>
      <c r="B24" s="68" t="s">
        <v>1911</v>
      </c>
      <c r="C24" s="68" t="s">
        <v>1671</v>
      </c>
      <c r="D24" s="68" t="s">
        <v>63</v>
      </c>
      <c r="E24" s="68">
        <v>45</v>
      </c>
      <c r="F24" s="68" t="s">
        <v>49</v>
      </c>
      <c r="G24" s="68" t="s">
        <v>1595</v>
      </c>
      <c r="H24" s="68" t="s">
        <v>1705</v>
      </c>
      <c r="I24" s="68">
        <v>2261</v>
      </c>
      <c r="J24" s="68" t="s">
        <v>1577</v>
      </c>
      <c r="K24" s="68">
        <v>21</v>
      </c>
      <c r="L24" s="68" t="s">
        <v>1578</v>
      </c>
      <c r="M24" s="68">
        <v>6</v>
      </c>
      <c r="N24" s="68">
        <v>92</v>
      </c>
      <c r="O24" s="68"/>
      <c r="P24" s="68"/>
      <c r="Q24" s="68"/>
      <c r="R24" s="68"/>
      <c r="S24" s="68"/>
      <c r="T24" s="68" t="s">
        <v>1985</v>
      </c>
      <c r="U24" s="68"/>
      <c r="V24" s="68"/>
      <c r="W24" s="68" t="str">
        <f>VLOOKUP(I:I,[13]Sheet2!A$1:B$65536,2,0)</f>
        <v>OŠ Josipa Račića</v>
      </c>
      <c r="X24" s="69" t="s">
        <v>1913</v>
      </c>
      <c r="Y24" s="69" t="s">
        <v>1577</v>
      </c>
      <c r="BA24" s="3"/>
      <c r="BB24" s="70" t="s">
        <v>143</v>
      </c>
      <c r="BC24" s="3"/>
    </row>
    <row r="25" spans="1:55" s="70" customFormat="1" x14ac:dyDescent="0.25">
      <c r="A25" s="67">
        <v>18</v>
      </c>
      <c r="B25" s="68" t="s">
        <v>2025</v>
      </c>
      <c r="C25" s="68" t="s">
        <v>2026</v>
      </c>
      <c r="D25" s="68" t="s">
        <v>63</v>
      </c>
      <c r="E25" s="68">
        <v>45</v>
      </c>
      <c r="F25" s="68" t="s">
        <v>49</v>
      </c>
      <c r="G25" s="68" t="s">
        <v>2027</v>
      </c>
      <c r="H25" s="68" t="s">
        <v>2028</v>
      </c>
      <c r="I25" s="71">
        <v>2241</v>
      </c>
      <c r="J25" s="68" t="s">
        <v>1577</v>
      </c>
      <c r="K25" s="68">
        <v>21</v>
      </c>
      <c r="L25" s="68" t="s">
        <v>1578</v>
      </c>
      <c r="M25" s="68">
        <v>6</v>
      </c>
      <c r="N25" s="68">
        <v>92</v>
      </c>
      <c r="O25" s="68"/>
      <c r="P25" s="68"/>
      <c r="Q25" s="68"/>
      <c r="R25" s="68"/>
      <c r="S25" s="68"/>
      <c r="T25" s="68" t="s">
        <v>1927</v>
      </c>
      <c r="U25" s="68"/>
      <c r="V25" s="68"/>
      <c r="W25" s="68" t="str">
        <f>VLOOKUP(I:I,[43]Sheet2!A$1:B$65536,2,0)</f>
        <v>OŠ Lovre pl. Matačića</v>
      </c>
      <c r="X25" s="69" t="s">
        <v>2030</v>
      </c>
      <c r="Y25" s="69" t="s">
        <v>1577</v>
      </c>
      <c r="BA25" s="3"/>
      <c r="BB25" s="70" t="s">
        <v>172</v>
      </c>
      <c r="BC25" s="3"/>
    </row>
    <row r="26" spans="1:55" s="70" customFormat="1" x14ac:dyDescent="0.25">
      <c r="A26" s="67">
        <v>19</v>
      </c>
      <c r="B26" s="68" t="s">
        <v>2191</v>
      </c>
      <c r="C26" s="68" t="s">
        <v>2192</v>
      </c>
      <c r="D26" s="68" t="s">
        <v>63</v>
      </c>
      <c r="E26" s="68">
        <v>45</v>
      </c>
      <c r="F26" s="68" t="s">
        <v>49</v>
      </c>
      <c r="G26" s="68" t="s">
        <v>1916</v>
      </c>
      <c r="H26" s="68" t="s">
        <v>2193</v>
      </c>
      <c r="I26" s="68">
        <v>2194</v>
      </c>
      <c r="J26" s="68" t="s">
        <v>1577</v>
      </c>
      <c r="K26" s="68">
        <v>21</v>
      </c>
      <c r="L26" s="68" t="s">
        <v>1578</v>
      </c>
      <c r="M26" s="68">
        <v>6</v>
      </c>
      <c r="N26" s="68">
        <v>92</v>
      </c>
      <c r="O26" s="68"/>
      <c r="P26" s="68"/>
      <c r="Q26" s="68"/>
      <c r="R26" s="68"/>
      <c r="S26" s="68"/>
      <c r="T26" s="68" t="s">
        <v>2401</v>
      </c>
      <c r="U26" s="68"/>
      <c r="V26" s="68"/>
      <c r="W26" s="68" t="s">
        <v>857</v>
      </c>
      <c r="X26" s="69" t="s">
        <v>2190</v>
      </c>
      <c r="Y26" s="69" t="s">
        <v>1577</v>
      </c>
      <c r="BA26" s="3"/>
      <c r="BB26" s="70" t="s">
        <v>221</v>
      </c>
      <c r="BC26" s="3"/>
    </row>
    <row r="27" spans="1:55" s="70" customFormat="1" x14ac:dyDescent="0.25">
      <c r="A27" s="67">
        <v>20</v>
      </c>
      <c r="B27" s="68" t="s">
        <v>1580</v>
      </c>
      <c r="C27" s="68" t="s">
        <v>1581</v>
      </c>
      <c r="D27" s="68" t="s">
        <v>63</v>
      </c>
      <c r="E27" s="68">
        <v>45</v>
      </c>
      <c r="F27" s="68" t="s">
        <v>49</v>
      </c>
      <c r="G27" s="68" t="s">
        <v>1582</v>
      </c>
      <c r="H27" s="68" t="s">
        <v>1583</v>
      </c>
      <c r="I27" s="68">
        <v>2268</v>
      </c>
      <c r="J27" s="68" t="s">
        <v>1577</v>
      </c>
      <c r="K27" s="68">
        <v>21</v>
      </c>
      <c r="L27" s="68" t="s">
        <v>1578</v>
      </c>
      <c r="M27" s="68">
        <v>6</v>
      </c>
      <c r="N27" s="68">
        <v>92</v>
      </c>
      <c r="O27" s="68"/>
      <c r="P27" s="68"/>
      <c r="Q27" s="68"/>
      <c r="R27" s="68"/>
      <c r="S27" s="68"/>
      <c r="T27" s="68" t="s">
        <v>2481</v>
      </c>
      <c r="U27" s="68"/>
      <c r="V27" s="68"/>
      <c r="W27" s="68" t="s">
        <v>1571</v>
      </c>
      <c r="X27" s="69" t="s">
        <v>1585</v>
      </c>
      <c r="Y27" s="69" t="s">
        <v>1577</v>
      </c>
      <c r="AZ27" s="70" t="s">
        <v>48</v>
      </c>
      <c r="BA27" s="70" t="s">
        <v>49</v>
      </c>
      <c r="BB27" s="70" t="s">
        <v>50</v>
      </c>
      <c r="BC27" s="70" t="s">
        <v>51</v>
      </c>
    </row>
    <row r="28" spans="1:55" s="70" customFormat="1" x14ac:dyDescent="0.25">
      <c r="A28" s="67">
        <v>21</v>
      </c>
      <c r="B28" s="68" t="s">
        <v>1763</v>
      </c>
      <c r="C28" s="68" t="s">
        <v>1795</v>
      </c>
      <c r="D28" s="68" t="s">
        <v>63</v>
      </c>
      <c r="E28" s="68">
        <v>45</v>
      </c>
      <c r="F28" s="68" t="s">
        <v>49</v>
      </c>
      <c r="G28" s="68" t="s">
        <v>1796</v>
      </c>
      <c r="H28" s="68" t="s">
        <v>1797</v>
      </c>
      <c r="I28" s="68">
        <v>2303</v>
      </c>
      <c r="J28" s="68" t="s">
        <v>1577</v>
      </c>
      <c r="K28" s="68">
        <v>21</v>
      </c>
      <c r="L28" s="68" t="s">
        <v>1578</v>
      </c>
      <c r="M28" s="68">
        <v>6</v>
      </c>
      <c r="N28" s="68">
        <v>92</v>
      </c>
      <c r="O28" s="68"/>
      <c r="P28" s="68"/>
      <c r="Q28" s="68"/>
      <c r="R28" s="68"/>
      <c r="S28" s="68"/>
      <c r="T28" s="68" t="s">
        <v>2428</v>
      </c>
      <c r="U28" s="68"/>
      <c r="V28" s="68"/>
      <c r="W28" s="68" t="str">
        <f>VLOOKUP(I:I,[23]Sheet2!A$1:B$65536,2,0)</f>
        <v>OŠ Otok</v>
      </c>
      <c r="X28" s="69" t="s">
        <v>1799</v>
      </c>
      <c r="Y28" s="69" t="s">
        <v>1800</v>
      </c>
      <c r="BA28" s="3"/>
      <c r="BB28" s="70" t="s">
        <v>116</v>
      </c>
      <c r="BC28" s="3"/>
    </row>
    <row r="29" spans="1:55" s="70" customFormat="1" x14ac:dyDescent="0.25">
      <c r="A29" s="67">
        <v>22</v>
      </c>
      <c r="B29" s="68" t="s">
        <v>2257</v>
      </c>
      <c r="C29" s="68" t="s">
        <v>2367</v>
      </c>
      <c r="D29" s="68" t="s">
        <v>63</v>
      </c>
      <c r="E29" s="68">
        <v>45</v>
      </c>
      <c r="F29" s="68" t="s">
        <v>49</v>
      </c>
      <c r="G29" s="68" t="s">
        <v>2368</v>
      </c>
      <c r="H29" s="68" t="s">
        <v>1946</v>
      </c>
      <c r="I29" s="68">
        <v>2302</v>
      </c>
      <c r="J29" s="68" t="s">
        <v>1577</v>
      </c>
      <c r="K29" s="68">
        <v>21</v>
      </c>
      <c r="L29" s="68" t="s">
        <v>1578</v>
      </c>
      <c r="M29" s="68">
        <v>6</v>
      </c>
      <c r="N29" s="68">
        <v>92</v>
      </c>
      <c r="O29" s="68"/>
      <c r="P29" s="68"/>
      <c r="Q29" s="68"/>
      <c r="R29" s="68"/>
      <c r="S29" s="68"/>
      <c r="T29" s="68" t="s">
        <v>2494</v>
      </c>
      <c r="U29" s="68"/>
      <c r="V29" s="68"/>
      <c r="W29" s="68" t="str">
        <f>VLOOKUP(I:I,[36]Sheet2!A$1:B$65536,2,0)</f>
        <v>OŠ Većeslava Holjevca</v>
      </c>
      <c r="X29" s="69"/>
      <c r="Y29" s="69"/>
      <c r="BA29" s="3"/>
      <c r="BB29" s="70" t="s">
        <v>278</v>
      </c>
      <c r="BC29" s="3"/>
    </row>
    <row r="30" spans="1:55" s="70" customFormat="1" x14ac:dyDescent="0.25">
      <c r="A30" s="67">
        <v>23</v>
      </c>
      <c r="B30" s="68" t="s">
        <v>2177</v>
      </c>
      <c r="C30" s="68" t="s">
        <v>2178</v>
      </c>
      <c r="D30" s="68" t="s">
        <v>63</v>
      </c>
      <c r="E30" s="68">
        <v>45</v>
      </c>
      <c r="F30" s="68" t="s">
        <v>49</v>
      </c>
      <c r="G30" s="68" t="s">
        <v>1597</v>
      </c>
      <c r="H30" s="68" t="s">
        <v>1598</v>
      </c>
      <c r="I30" s="68">
        <v>2197</v>
      </c>
      <c r="J30" s="68" t="s">
        <v>1577</v>
      </c>
      <c r="K30" s="68">
        <v>21</v>
      </c>
      <c r="L30" s="68" t="s">
        <v>1578</v>
      </c>
      <c r="M30" s="68">
        <v>7</v>
      </c>
      <c r="N30" s="68">
        <v>91</v>
      </c>
      <c r="O30" s="68"/>
      <c r="P30" s="68"/>
      <c r="Q30" s="68"/>
      <c r="R30" s="68"/>
      <c r="S30" s="68"/>
      <c r="T30" s="68" t="s">
        <v>2408</v>
      </c>
      <c r="U30" s="68"/>
      <c r="V30" s="68"/>
      <c r="W30" s="71" t="s">
        <v>674</v>
      </c>
      <c r="X30" s="69" t="s">
        <v>2116</v>
      </c>
      <c r="Y30" s="69" t="s">
        <v>1577</v>
      </c>
      <c r="BA30" s="3"/>
      <c r="BB30" s="70" t="s">
        <v>217</v>
      </c>
      <c r="BC30" s="3"/>
    </row>
    <row r="31" spans="1:55" s="70" customFormat="1" x14ac:dyDescent="0.25">
      <c r="A31" s="67">
        <v>24</v>
      </c>
      <c r="B31" s="68" t="s">
        <v>1919</v>
      </c>
      <c r="C31" s="68" t="s">
        <v>1920</v>
      </c>
      <c r="D31" s="68" t="s">
        <v>63</v>
      </c>
      <c r="E31" s="68">
        <v>45</v>
      </c>
      <c r="F31" s="68" t="s">
        <v>49</v>
      </c>
      <c r="G31" s="68" t="s">
        <v>1787</v>
      </c>
      <c r="H31" s="68" t="s">
        <v>1788</v>
      </c>
      <c r="I31" s="71">
        <v>2273</v>
      </c>
      <c r="J31" s="68" t="s">
        <v>1577</v>
      </c>
      <c r="K31" s="68">
        <v>21</v>
      </c>
      <c r="L31" s="68" t="s">
        <v>1578</v>
      </c>
      <c r="M31" s="68">
        <v>7</v>
      </c>
      <c r="N31" s="68">
        <v>91</v>
      </c>
      <c r="O31" s="68"/>
      <c r="P31" s="68"/>
      <c r="Q31" s="68"/>
      <c r="R31" s="68"/>
      <c r="S31" s="68"/>
      <c r="T31" s="68" t="s">
        <v>2501</v>
      </c>
      <c r="U31" s="68"/>
      <c r="V31" s="68"/>
      <c r="W31" s="68" t="s">
        <v>716</v>
      </c>
      <c r="X31" s="79" t="s">
        <v>1922</v>
      </c>
      <c r="Y31" s="69" t="s">
        <v>1577</v>
      </c>
      <c r="BA31" s="3"/>
      <c r="BB31" s="70" t="s">
        <v>145</v>
      </c>
      <c r="BC31" s="3"/>
    </row>
    <row r="32" spans="1:55" s="70" customFormat="1" x14ac:dyDescent="0.25">
      <c r="A32" s="67">
        <v>25</v>
      </c>
      <c r="B32" s="68" t="s">
        <v>2031</v>
      </c>
      <c r="C32" s="68" t="s">
        <v>2032</v>
      </c>
      <c r="D32" s="68" t="s">
        <v>63</v>
      </c>
      <c r="E32" s="68">
        <v>45</v>
      </c>
      <c r="F32" s="68" t="s">
        <v>49</v>
      </c>
      <c r="G32" s="68" t="s">
        <v>1747</v>
      </c>
      <c r="H32" s="68" t="s">
        <v>2033</v>
      </c>
      <c r="I32" s="71">
        <v>2290</v>
      </c>
      <c r="J32" s="68" t="s">
        <v>2034</v>
      </c>
      <c r="K32" s="68">
        <v>21</v>
      </c>
      <c r="L32" s="68" t="s">
        <v>1578</v>
      </c>
      <c r="M32" s="68">
        <v>7</v>
      </c>
      <c r="N32" s="68">
        <v>91</v>
      </c>
      <c r="O32" s="68"/>
      <c r="P32" s="68"/>
      <c r="Q32" s="68"/>
      <c r="R32" s="68"/>
      <c r="S32" s="68"/>
      <c r="T32" s="68" t="s">
        <v>2563</v>
      </c>
      <c r="U32" s="68"/>
      <c r="V32" s="68"/>
      <c r="W32" s="68" t="str">
        <f>VLOOKUP(I:I,[44]Sheet2!A$1:B$65536,2,0)</f>
        <v>OŠ Lučko</v>
      </c>
      <c r="X32" s="69" t="s">
        <v>2036</v>
      </c>
      <c r="Y32" s="69" t="s">
        <v>1577</v>
      </c>
      <c r="BA32" s="3"/>
      <c r="BB32" s="70" t="s">
        <v>173</v>
      </c>
      <c r="BC32" s="3"/>
    </row>
    <row r="33" spans="1:55" s="70" customFormat="1" x14ac:dyDescent="0.25">
      <c r="A33" s="67">
        <v>26</v>
      </c>
      <c r="B33" s="68" t="s">
        <v>1724</v>
      </c>
      <c r="C33" s="68" t="s">
        <v>1725</v>
      </c>
      <c r="D33" s="68" t="s">
        <v>63</v>
      </c>
      <c r="E33" s="68">
        <v>45</v>
      </c>
      <c r="F33" s="68" t="s">
        <v>49</v>
      </c>
      <c r="G33" s="68" t="s">
        <v>1726</v>
      </c>
      <c r="H33" s="68" t="s">
        <v>1727</v>
      </c>
      <c r="I33" s="68">
        <v>2194</v>
      </c>
      <c r="J33" s="68" t="s">
        <v>1577</v>
      </c>
      <c r="K33" s="68">
        <v>21</v>
      </c>
      <c r="L33" s="68" t="s">
        <v>1578</v>
      </c>
      <c r="M33" s="68">
        <v>7</v>
      </c>
      <c r="N33" s="68">
        <v>91</v>
      </c>
      <c r="O33" s="68"/>
      <c r="P33" s="68"/>
      <c r="Q33" s="68"/>
      <c r="R33" s="68"/>
      <c r="S33" s="68"/>
      <c r="T33" s="68" t="s">
        <v>2402</v>
      </c>
      <c r="U33" s="68"/>
      <c r="V33" s="68"/>
      <c r="W33" s="68" t="s">
        <v>857</v>
      </c>
      <c r="X33" s="69" t="s">
        <v>1729</v>
      </c>
      <c r="Y33" s="69" t="s">
        <v>1577</v>
      </c>
      <c r="BA33" s="3"/>
      <c r="BB33" s="70" t="s">
        <v>99</v>
      </c>
      <c r="BC33" s="3"/>
    </row>
    <row r="34" spans="1:55" s="70" customFormat="1" x14ac:dyDescent="0.25">
      <c r="A34" s="67">
        <v>27</v>
      </c>
      <c r="B34" s="68" t="s">
        <v>2101</v>
      </c>
      <c r="C34" s="68" t="s">
        <v>2102</v>
      </c>
      <c r="D34" s="68" t="s">
        <v>63</v>
      </c>
      <c r="E34" s="68">
        <v>45</v>
      </c>
      <c r="F34" s="68" t="s">
        <v>49</v>
      </c>
      <c r="G34" s="68" t="s">
        <v>1835</v>
      </c>
      <c r="H34" s="68" t="s">
        <v>1836</v>
      </c>
      <c r="I34" s="68">
        <v>2908</v>
      </c>
      <c r="J34" s="68" t="s">
        <v>1577</v>
      </c>
      <c r="K34" s="68">
        <v>21</v>
      </c>
      <c r="L34" s="68" t="s">
        <v>1578</v>
      </c>
      <c r="M34" s="68">
        <v>7</v>
      </c>
      <c r="N34" s="68">
        <v>91</v>
      </c>
      <c r="O34" s="68"/>
      <c r="P34" s="68"/>
      <c r="Q34" s="68"/>
      <c r="R34" s="68"/>
      <c r="S34" s="68"/>
      <c r="T34" s="68" t="s">
        <v>2140</v>
      </c>
      <c r="U34" s="68"/>
      <c r="V34" s="68"/>
      <c r="W34" s="68" t="s">
        <v>1054</v>
      </c>
      <c r="X34" s="69"/>
      <c r="Y34" s="69"/>
      <c r="BA34" s="3"/>
      <c r="BB34" s="70" t="s">
        <v>194</v>
      </c>
      <c r="BC34" s="3"/>
    </row>
    <row r="35" spans="1:55" s="70" customFormat="1" x14ac:dyDescent="0.25">
      <c r="A35" s="67">
        <v>28</v>
      </c>
      <c r="B35" s="68" t="s">
        <v>1838</v>
      </c>
      <c r="C35" s="68" t="s">
        <v>1839</v>
      </c>
      <c r="D35" s="68" t="s">
        <v>63</v>
      </c>
      <c r="E35" s="68">
        <v>45</v>
      </c>
      <c r="F35" s="68" t="s">
        <v>49</v>
      </c>
      <c r="G35" s="68" t="s">
        <v>1616</v>
      </c>
      <c r="H35" s="68" t="s">
        <v>1840</v>
      </c>
      <c r="I35" s="68">
        <v>2276</v>
      </c>
      <c r="J35" s="68" t="s">
        <v>1577</v>
      </c>
      <c r="K35" s="68">
        <v>21</v>
      </c>
      <c r="L35" s="68" t="s">
        <v>1578</v>
      </c>
      <c r="M35" s="68">
        <v>7</v>
      </c>
      <c r="N35" s="68">
        <v>91</v>
      </c>
      <c r="O35" s="68"/>
      <c r="P35" s="68"/>
      <c r="Q35" s="68"/>
      <c r="R35" s="68"/>
      <c r="S35" s="68"/>
      <c r="T35" s="68" t="s">
        <v>2550</v>
      </c>
      <c r="U35" s="68"/>
      <c r="V35" s="68"/>
      <c r="W35" s="68" t="str">
        <f>VLOOKUP(I:I,[27]Sheet2!A$1:B$65536,2,0)</f>
        <v>OŠ Tina Ujevića - Zagreb</v>
      </c>
      <c r="X35" s="69" t="s">
        <v>1842</v>
      </c>
      <c r="Y35" s="69" t="s">
        <v>1577</v>
      </c>
      <c r="BA35" s="3"/>
      <c r="BB35" s="70" t="s">
        <v>124</v>
      </c>
      <c r="BC35" s="3"/>
    </row>
    <row r="36" spans="1:55" s="70" customFormat="1" x14ac:dyDescent="0.25">
      <c r="A36" s="67">
        <v>29</v>
      </c>
      <c r="B36" s="68" t="s">
        <v>1843</v>
      </c>
      <c r="C36" s="68" t="s">
        <v>1844</v>
      </c>
      <c r="D36" s="68" t="s">
        <v>63</v>
      </c>
      <c r="E36" s="68">
        <v>45</v>
      </c>
      <c r="F36" s="68" t="s">
        <v>49</v>
      </c>
      <c r="G36" s="68" t="s">
        <v>1588</v>
      </c>
      <c r="H36" s="68" t="s">
        <v>1589</v>
      </c>
      <c r="I36" s="68">
        <v>2297</v>
      </c>
      <c r="J36" s="68" t="s">
        <v>1577</v>
      </c>
      <c r="K36" s="68">
        <v>21</v>
      </c>
      <c r="L36" s="68" t="s">
        <v>1578</v>
      </c>
      <c r="M36" s="68">
        <v>7</v>
      </c>
      <c r="N36" s="68">
        <v>91</v>
      </c>
      <c r="O36" s="68"/>
      <c r="P36" s="68"/>
      <c r="Q36" s="68"/>
      <c r="R36" s="68"/>
      <c r="S36" s="68"/>
      <c r="T36" s="68" t="s">
        <v>2440</v>
      </c>
      <c r="U36" s="68"/>
      <c r="V36" s="68"/>
      <c r="W36" s="68" t="str">
        <f>VLOOKUP(I:I,[2]Sheet2!A$1:B$65536,2,0)</f>
        <v>OŠ Trnsko</v>
      </c>
      <c r="X36" s="69"/>
      <c r="Y36" s="69"/>
      <c r="BA36" s="3"/>
      <c r="BB36" s="70" t="s">
        <v>125</v>
      </c>
      <c r="BC36" s="3"/>
    </row>
    <row r="37" spans="1:55" s="70" customFormat="1" x14ac:dyDescent="0.25">
      <c r="A37" s="67">
        <v>30</v>
      </c>
      <c r="B37" s="68" t="s">
        <v>1655</v>
      </c>
      <c r="C37" s="68" t="s">
        <v>1656</v>
      </c>
      <c r="D37" s="68" t="s">
        <v>63</v>
      </c>
      <c r="E37" s="68">
        <v>45</v>
      </c>
      <c r="F37" s="68" t="s">
        <v>49</v>
      </c>
      <c r="G37" s="68" t="s">
        <v>1657</v>
      </c>
      <c r="H37" s="68" t="s">
        <v>1658</v>
      </c>
      <c r="I37" s="68">
        <v>2330</v>
      </c>
      <c r="J37" s="68" t="s">
        <v>1577</v>
      </c>
      <c r="K37" s="68">
        <v>21</v>
      </c>
      <c r="L37" s="68" t="s">
        <v>1578</v>
      </c>
      <c r="M37" s="68">
        <v>7</v>
      </c>
      <c r="N37" s="68">
        <v>91</v>
      </c>
      <c r="O37" s="68"/>
      <c r="P37" s="68"/>
      <c r="Q37" s="68"/>
      <c r="R37" s="68"/>
      <c r="S37" s="68"/>
      <c r="T37" s="68" t="s">
        <v>2514</v>
      </c>
      <c r="U37" s="68"/>
      <c r="V37" s="68"/>
      <c r="W37" s="68" t="s">
        <v>1430</v>
      </c>
      <c r="X37" s="72">
        <v>38345</v>
      </c>
      <c r="Y37" s="69" t="s">
        <v>1660</v>
      </c>
      <c r="AZ37" s="70" t="s">
        <v>82</v>
      </c>
      <c r="BA37" s="3"/>
      <c r="BB37" s="70" t="s">
        <v>83</v>
      </c>
      <c r="BC37" s="3"/>
    </row>
    <row r="38" spans="1:55" s="70" customFormat="1" x14ac:dyDescent="0.25">
      <c r="A38" s="67">
        <v>31</v>
      </c>
      <c r="B38" s="68" t="s">
        <v>1882</v>
      </c>
      <c r="C38" s="68" t="s">
        <v>1883</v>
      </c>
      <c r="D38" s="68" t="s">
        <v>63</v>
      </c>
      <c r="E38" s="68">
        <v>45</v>
      </c>
      <c r="F38" s="68" t="s">
        <v>49</v>
      </c>
      <c r="G38" s="68" t="s">
        <v>1690</v>
      </c>
      <c r="H38" s="68" t="s">
        <v>1884</v>
      </c>
      <c r="I38" s="68">
        <v>2251</v>
      </c>
      <c r="J38" s="68" t="s">
        <v>1577</v>
      </c>
      <c r="K38" s="68">
        <v>21</v>
      </c>
      <c r="L38" s="68" t="s">
        <v>1578</v>
      </c>
      <c r="M38" s="68">
        <v>8</v>
      </c>
      <c r="N38" s="68">
        <v>90</v>
      </c>
      <c r="O38" s="68"/>
      <c r="P38" s="68"/>
      <c r="Q38" s="68"/>
      <c r="R38" s="68"/>
      <c r="S38" s="68"/>
      <c r="T38" s="68" t="s">
        <v>2538</v>
      </c>
      <c r="U38" s="68"/>
      <c r="V38" s="68"/>
      <c r="W38" s="68" t="str">
        <f>VLOOKUP(I:I,[32]Sheet2!A$1:B$65536,2,0)</f>
        <v>OŠ Grofa Janka Draškovića - Zagreb</v>
      </c>
      <c r="X38" s="69" t="s">
        <v>1886</v>
      </c>
      <c r="Y38" s="69" t="s">
        <v>1577</v>
      </c>
      <c r="BA38" s="3"/>
      <c r="BB38" s="70" t="s">
        <v>134</v>
      </c>
      <c r="BC38" s="3"/>
    </row>
    <row r="39" spans="1:55" s="70" customFormat="1" x14ac:dyDescent="0.25">
      <c r="A39" s="67">
        <v>32</v>
      </c>
      <c r="B39" s="68" t="s">
        <v>1791</v>
      </c>
      <c r="C39" s="68" t="s">
        <v>1792</v>
      </c>
      <c r="D39" s="68" t="s">
        <v>63</v>
      </c>
      <c r="E39" s="68">
        <v>45</v>
      </c>
      <c r="F39" s="68" t="s">
        <v>49</v>
      </c>
      <c r="G39" s="68" t="s">
        <v>1787</v>
      </c>
      <c r="H39" s="68" t="s">
        <v>1788</v>
      </c>
      <c r="I39" s="71">
        <v>2273</v>
      </c>
      <c r="J39" s="68" t="s">
        <v>1577</v>
      </c>
      <c r="K39" s="68">
        <v>21</v>
      </c>
      <c r="L39" s="68" t="s">
        <v>1578</v>
      </c>
      <c r="M39" s="68">
        <v>8</v>
      </c>
      <c r="N39" s="68">
        <v>90</v>
      </c>
      <c r="O39" s="68"/>
      <c r="P39" s="68"/>
      <c r="Q39" s="68"/>
      <c r="R39" s="68"/>
      <c r="S39" s="68"/>
      <c r="T39" s="68" t="s">
        <v>2500</v>
      </c>
      <c r="U39" s="68"/>
      <c r="V39" s="68"/>
      <c r="W39" s="68" t="s">
        <v>716</v>
      </c>
      <c r="X39" s="79" t="s">
        <v>1794</v>
      </c>
      <c r="Y39" s="69" t="s">
        <v>1577</v>
      </c>
      <c r="BA39" s="3"/>
      <c r="BB39" s="70" t="s">
        <v>115</v>
      </c>
      <c r="BC39" s="3"/>
    </row>
    <row r="40" spans="1:55" s="70" customFormat="1" x14ac:dyDescent="0.25">
      <c r="A40" s="67">
        <v>33</v>
      </c>
      <c r="B40" s="68" t="s">
        <v>1586</v>
      </c>
      <c r="C40" s="68" t="s">
        <v>1587</v>
      </c>
      <c r="D40" s="68" t="s">
        <v>63</v>
      </c>
      <c r="E40" s="68">
        <v>45</v>
      </c>
      <c r="F40" s="68" t="s">
        <v>49</v>
      </c>
      <c r="G40" s="68" t="s">
        <v>1588</v>
      </c>
      <c r="H40" s="68" t="s">
        <v>1589</v>
      </c>
      <c r="I40" s="68">
        <v>2297</v>
      </c>
      <c r="J40" s="68" t="s">
        <v>1577</v>
      </c>
      <c r="K40" s="68">
        <v>21</v>
      </c>
      <c r="L40" s="68" t="s">
        <v>1578</v>
      </c>
      <c r="M40" s="68">
        <v>8</v>
      </c>
      <c r="N40" s="68">
        <v>90</v>
      </c>
      <c r="O40" s="68"/>
      <c r="P40" s="68"/>
      <c r="Q40" s="68"/>
      <c r="R40" s="68"/>
      <c r="S40" s="68"/>
      <c r="T40" s="68" t="s">
        <v>2439</v>
      </c>
      <c r="U40" s="68"/>
      <c r="V40" s="68"/>
      <c r="W40" s="68" t="str">
        <f>VLOOKUP(I:I,[2]Sheet2!A$1:B$65536,2,0)</f>
        <v>OŠ Trnsko</v>
      </c>
      <c r="X40" s="69"/>
      <c r="Y40" s="69"/>
      <c r="AZ40" s="70" t="s">
        <v>52</v>
      </c>
      <c r="BA40" s="70" t="s">
        <v>53</v>
      </c>
      <c r="BB40" s="70" t="s">
        <v>54</v>
      </c>
      <c r="BC40" s="70" t="s">
        <v>55</v>
      </c>
    </row>
    <row r="41" spans="1:55" s="70" customFormat="1" x14ac:dyDescent="0.25">
      <c r="A41" s="67">
        <v>34</v>
      </c>
      <c r="B41" s="68" t="s">
        <v>1644</v>
      </c>
      <c r="C41" s="68" t="s">
        <v>1846</v>
      </c>
      <c r="D41" s="68" t="s">
        <v>63</v>
      </c>
      <c r="E41" s="68">
        <v>45</v>
      </c>
      <c r="F41" s="68" t="s">
        <v>49</v>
      </c>
      <c r="G41" s="68" t="s">
        <v>1744</v>
      </c>
      <c r="H41" s="68" t="s">
        <v>1745</v>
      </c>
      <c r="I41" s="68">
        <v>2271</v>
      </c>
      <c r="J41" s="68" t="s">
        <v>1577</v>
      </c>
      <c r="K41" s="68">
        <v>21</v>
      </c>
      <c r="L41" s="68" t="s">
        <v>1578</v>
      </c>
      <c r="M41" s="68">
        <v>8</v>
      </c>
      <c r="N41" s="68">
        <v>90</v>
      </c>
      <c r="O41" s="68"/>
      <c r="P41" s="68"/>
      <c r="Q41" s="68"/>
      <c r="R41" s="68"/>
      <c r="S41" s="68"/>
      <c r="T41" s="68" t="s">
        <v>2458</v>
      </c>
      <c r="U41" s="68"/>
      <c r="V41" s="68"/>
      <c r="W41" s="68" t="str">
        <f>VLOOKUP(I:I,[16]Sheet2!A$1:B$65536,2,0)</f>
        <v>OŠ Vrbani</v>
      </c>
      <c r="X41" s="69"/>
      <c r="Y41" s="69"/>
      <c r="BA41" s="3"/>
      <c r="BB41" s="70" t="s">
        <v>126</v>
      </c>
      <c r="BC41" s="3"/>
    </row>
    <row r="42" spans="1:55" s="70" customFormat="1" x14ac:dyDescent="0.25">
      <c r="A42" s="67">
        <v>35</v>
      </c>
      <c r="B42" s="68" t="s">
        <v>1864</v>
      </c>
      <c r="C42" s="68" t="s">
        <v>1865</v>
      </c>
      <c r="D42" s="68" t="s">
        <v>63</v>
      </c>
      <c r="E42" s="68">
        <v>45</v>
      </c>
      <c r="F42" s="68" t="s">
        <v>49</v>
      </c>
      <c r="G42" s="68" t="s">
        <v>1716</v>
      </c>
      <c r="H42" s="68" t="s">
        <v>1866</v>
      </c>
      <c r="I42" s="68">
        <v>2235</v>
      </c>
      <c r="J42" s="68" t="s">
        <v>1577</v>
      </c>
      <c r="K42" s="68">
        <v>21</v>
      </c>
      <c r="L42" s="68" t="s">
        <v>1578</v>
      </c>
      <c r="M42" s="68">
        <v>9</v>
      </c>
      <c r="N42" s="68">
        <v>89</v>
      </c>
      <c r="O42" s="68"/>
      <c r="P42" s="68"/>
      <c r="Q42" s="68"/>
      <c r="R42" s="68"/>
      <c r="S42" s="68"/>
      <c r="T42" s="68" t="s">
        <v>2537</v>
      </c>
      <c r="U42" s="68"/>
      <c r="V42" s="68"/>
      <c r="W42" s="68" t="s">
        <v>510</v>
      </c>
      <c r="X42" s="69" t="s">
        <v>1869</v>
      </c>
      <c r="Y42" s="69" t="s">
        <v>1577</v>
      </c>
      <c r="BA42" s="3"/>
      <c r="BB42" s="70" t="s">
        <v>130</v>
      </c>
      <c r="BC42" s="3"/>
    </row>
    <row r="43" spans="1:55" s="70" customFormat="1" x14ac:dyDescent="0.25">
      <c r="A43" s="67">
        <v>36</v>
      </c>
      <c r="B43" s="68" t="s">
        <v>1892</v>
      </c>
      <c r="C43" s="68" t="s">
        <v>1987</v>
      </c>
      <c r="D43" s="68" t="s">
        <v>63</v>
      </c>
      <c r="E43" s="68">
        <v>45</v>
      </c>
      <c r="F43" s="68" t="s">
        <v>49</v>
      </c>
      <c r="G43" s="68" t="s">
        <v>1943</v>
      </c>
      <c r="H43" s="68" t="s">
        <v>1988</v>
      </c>
      <c r="I43" s="68">
        <v>2274</v>
      </c>
      <c r="J43" s="68" t="s">
        <v>1577</v>
      </c>
      <c r="K43" s="68">
        <v>21</v>
      </c>
      <c r="L43" s="68" t="s">
        <v>1578</v>
      </c>
      <c r="M43" s="68">
        <v>9</v>
      </c>
      <c r="N43" s="68">
        <v>89</v>
      </c>
      <c r="O43" s="68"/>
      <c r="P43" s="68"/>
      <c r="Q43" s="68"/>
      <c r="R43" s="68"/>
      <c r="S43" s="68"/>
      <c r="T43" s="68" t="s">
        <v>2548</v>
      </c>
      <c r="U43" s="68"/>
      <c r="V43" s="68"/>
      <c r="W43" s="68" t="str">
        <f>VLOOKUP(I:I,[41]Sheet2!A$1:B$65536,2,0)</f>
        <v>OŠ Grigora Viteza - Zagreb</v>
      </c>
      <c r="X43" s="69" t="s">
        <v>1990</v>
      </c>
      <c r="Y43" s="69" t="s">
        <v>1577</v>
      </c>
      <c r="BA43" s="3"/>
      <c r="BB43" s="70" t="s">
        <v>160</v>
      </c>
      <c r="BC43" s="3"/>
    </row>
    <row r="44" spans="1:55" s="70" customFormat="1" x14ac:dyDescent="0.25">
      <c r="A44" s="67">
        <v>37</v>
      </c>
      <c r="B44" s="68" t="s">
        <v>1813</v>
      </c>
      <c r="C44" s="68" t="s">
        <v>1894</v>
      </c>
      <c r="D44" s="68" t="s">
        <v>63</v>
      </c>
      <c r="E44" s="68">
        <v>45</v>
      </c>
      <c r="F44" s="68" t="s">
        <v>49</v>
      </c>
      <c r="G44" s="68" t="s">
        <v>1681</v>
      </c>
      <c r="H44" s="68" t="s">
        <v>1682</v>
      </c>
      <c r="I44" s="68">
        <v>2232</v>
      </c>
      <c r="J44" s="68" t="s">
        <v>1577</v>
      </c>
      <c r="K44" s="68">
        <v>21</v>
      </c>
      <c r="L44" s="68" t="s">
        <v>1578</v>
      </c>
      <c r="M44" s="68">
        <v>9</v>
      </c>
      <c r="N44" s="68">
        <v>89</v>
      </c>
      <c r="O44" s="68"/>
      <c r="P44" s="68"/>
      <c r="Q44" s="68"/>
      <c r="R44" s="68"/>
      <c r="S44" s="68"/>
      <c r="T44" s="68" t="s">
        <v>2528</v>
      </c>
      <c r="U44" s="68"/>
      <c r="V44" s="68"/>
      <c r="W44" s="68" t="str">
        <f>VLOOKUP(I:I,[10]Sheet2!A$1:B$65536,2,0)</f>
        <v>OŠ Ivana Gorana Kovačića - Zagreb</v>
      </c>
      <c r="X44" s="69"/>
      <c r="Y44" s="69"/>
      <c r="BA44" s="3"/>
      <c r="BB44" s="70" t="s">
        <v>137</v>
      </c>
      <c r="BC44" s="3"/>
    </row>
    <row r="45" spans="1:55" s="70" customFormat="1" x14ac:dyDescent="0.25">
      <c r="A45" s="67">
        <v>38</v>
      </c>
      <c r="B45" s="68" t="s">
        <v>2171</v>
      </c>
      <c r="C45" s="68" t="s">
        <v>2172</v>
      </c>
      <c r="D45" s="68" t="s">
        <v>63</v>
      </c>
      <c r="E45" s="68">
        <v>45</v>
      </c>
      <c r="F45" s="68" t="s">
        <v>49</v>
      </c>
      <c r="G45" s="68" t="s">
        <v>1681</v>
      </c>
      <c r="H45" s="68" t="s">
        <v>1682</v>
      </c>
      <c r="I45" s="68">
        <v>2232</v>
      </c>
      <c r="J45" s="68" t="s">
        <v>1577</v>
      </c>
      <c r="K45" s="68">
        <v>21</v>
      </c>
      <c r="L45" s="68" t="s">
        <v>1578</v>
      </c>
      <c r="M45" s="68">
        <v>9</v>
      </c>
      <c r="N45" s="68">
        <v>89</v>
      </c>
      <c r="O45" s="68"/>
      <c r="P45" s="68"/>
      <c r="Q45" s="68"/>
      <c r="R45" s="68"/>
      <c r="S45" s="68"/>
      <c r="T45" s="68" t="s">
        <v>2561</v>
      </c>
      <c r="U45" s="68"/>
      <c r="V45" s="68"/>
      <c r="W45" s="68" t="str">
        <f>VLOOKUP(I:I,[10]Sheet2!A$1:B$65536,2,0)</f>
        <v>OŠ Ivana Gorana Kovačića - Zagreb</v>
      </c>
      <c r="X45" s="69"/>
      <c r="Y45" s="69"/>
      <c r="BA45" s="3"/>
      <c r="BB45" s="70" t="s">
        <v>215</v>
      </c>
      <c r="BC45" s="3"/>
    </row>
    <row r="46" spans="1:55" s="70" customFormat="1" x14ac:dyDescent="0.25">
      <c r="A46" s="67">
        <v>39</v>
      </c>
      <c r="B46" s="68" t="s">
        <v>1595</v>
      </c>
      <c r="C46" s="68" t="s">
        <v>1596</v>
      </c>
      <c r="D46" s="68" t="s">
        <v>63</v>
      </c>
      <c r="E46" s="68">
        <v>45</v>
      </c>
      <c r="F46" s="68" t="s">
        <v>49</v>
      </c>
      <c r="G46" s="68" t="s">
        <v>1597</v>
      </c>
      <c r="H46" s="68" t="s">
        <v>1598</v>
      </c>
      <c r="I46" s="68">
        <v>2197</v>
      </c>
      <c r="J46" s="68" t="s">
        <v>1577</v>
      </c>
      <c r="K46" s="68">
        <v>21</v>
      </c>
      <c r="L46" s="68" t="s">
        <v>1578</v>
      </c>
      <c r="M46" s="68">
        <v>9</v>
      </c>
      <c r="N46" s="68">
        <v>89</v>
      </c>
      <c r="O46" s="68"/>
      <c r="P46" s="68"/>
      <c r="Q46" s="68"/>
      <c r="R46" s="68"/>
      <c r="S46" s="68"/>
      <c r="T46" s="68" t="s">
        <v>2399</v>
      </c>
      <c r="U46" s="68"/>
      <c r="V46" s="68"/>
      <c r="W46" s="71" t="s">
        <v>674</v>
      </c>
      <c r="X46" s="69" t="s">
        <v>1600</v>
      </c>
      <c r="Y46" s="69" t="s">
        <v>1577</v>
      </c>
      <c r="AZ46" s="70" t="s">
        <v>60</v>
      </c>
      <c r="BA46" s="70" t="s">
        <v>61</v>
      </c>
      <c r="BB46" s="70" t="s">
        <v>62</v>
      </c>
      <c r="BC46" s="3"/>
    </row>
    <row r="47" spans="1:55" s="70" customFormat="1" x14ac:dyDescent="0.25">
      <c r="A47" s="67">
        <v>40</v>
      </c>
      <c r="B47" s="68" t="s">
        <v>1870</v>
      </c>
      <c r="C47" s="68" t="s">
        <v>1908</v>
      </c>
      <c r="D47" s="68" t="s">
        <v>63</v>
      </c>
      <c r="E47" s="68">
        <v>45</v>
      </c>
      <c r="F47" s="68" t="s">
        <v>49</v>
      </c>
      <c r="G47" s="68" t="s">
        <v>1695</v>
      </c>
      <c r="H47" s="68" t="s">
        <v>1696</v>
      </c>
      <c r="I47" s="68">
        <v>2199</v>
      </c>
      <c r="J47" s="68" t="s">
        <v>1577</v>
      </c>
      <c r="K47" s="68">
        <v>21</v>
      </c>
      <c r="L47" s="68" t="s">
        <v>1578</v>
      </c>
      <c r="M47" s="68">
        <v>9</v>
      </c>
      <c r="N47" s="68">
        <v>89</v>
      </c>
      <c r="O47" s="68"/>
      <c r="P47" s="68"/>
      <c r="Q47" s="68"/>
      <c r="R47" s="68"/>
      <c r="S47" s="68"/>
      <c r="T47" s="68" t="s">
        <v>2477</v>
      </c>
      <c r="U47" s="68"/>
      <c r="V47" s="68"/>
      <c r="W47" s="68" t="str">
        <f>VLOOKUP(I:I,[12]Sheet2!A$1:B$65536,2,0)</f>
        <v>OŠ Josipa Jurja Strossmayera - Zagreb</v>
      </c>
      <c r="X47" s="69" t="s">
        <v>1910</v>
      </c>
      <c r="Y47" s="69" t="s">
        <v>1577</v>
      </c>
      <c r="BA47" s="3"/>
      <c r="BB47" s="70" t="s">
        <v>142</v>
      </c>
      <c r="BC47" s="3"/>
    </row>
    <row r="48" spans="1:55" s="70" customFormat="1" x14ac:dyDescent="0.25">
      <c r="A48" s="67">
        <v>41</v>
      </c>
      <c r="B48" s="68" t="s">
        <v>1703</v>
      </c>
      <c r="C48" s="68" t="s">
        <v>1704</v>
      </c>
      <c r="D48" s="68" t="s">
        <v>63</v>
      </c>
      <c r="E48" s="68">
        <v>45</v>
      </c>
      <c r="F48" s="68" t="s">
        <v>49</v>
      </c>
      <c r="G48" s="68" t="s">
        <v>1595</v>
      </c>
      <c r="H48" s="68" t="s">
        <v>1705</v>
      </c>
      <c r="I48" s="68">
        <v>2261</v>
      </c>
      <c r="J48" s="68" t="s">
        <v>1577</v>
      </c>
      <c r="K48" s="68">
        <v>21</v>
      </c>
      <c r="L48" s="68" t="s">
        <v>1578</v>
      </c>
      <c r="M48" s="68">
        <v>9</v>
      </c>
      <c r="N48" s="68">
        <v>89</v>
      </c>
      <c r="O48" s="68"/>
      <c r="P48" s="68"/>
      <c r="Q48" s="68"/>
      <c r="R48" s="68"/>
      <c r="S48" s="68"/>
      <c r="T48" s="68" t="s">
        <v>2411</v>
      </c>
      <c r="U48" s="68"/>
      <c r="V48" s="68"/>
      <c r="W48" s="68" t="str">
        <f>VLOOKUP(I:I,[13]Sheet2!A$1:B$65536,2,0)</f>
        <v>OŠ Josipa Račića</v>
      </c>
      <c r="X48" s="69" t="s">
        <v>1707</v>
      </c>
      <c r="Y48" s="69" t="s">
        <v>1577</v>
      </c>
      <c r="BA48" s="3"/>
      <c r="BB48" s="70" t="s">
        <v>95</v>
      </c>
      <c r="BC48" s="3"/>
    </row>
    <row r="49" spans="1:55" s="70" customFormat="1" x14ac:dyDescent="0.25">
      <c r="A49" s="67">
        <v>42</v>
      </c>
      <c r="B49" s="68" t="s">
        <v>1785</v>
      </c>
      <c r="C49" s="68" t="s">
        <v>1786</v>
      </c>
      <c r="D49" s="68" t="s">
        <v>63</v>
      </c>
      <c r="E49" s="68">
        <v>45</v>
      </c>
      <c r="F49" s="68" t="s">
        <v>49</v>
      </c>
      <c r="G49" s="68" t="s">
        <v>1787</v>
      </c>
      <c r="H49" s="68" t="s">
        <v>1788</v>
      </c>
      <c r="I49" s="71">
        <v>2273</v>
      </c>
      <c r="J49" s="68" t="s">
        <v>1577</v>
      </c>
      <c r="K49" s="68">
        <v>21</v>
      </c>
      <c r="L49" s="68" t="s">
        <v>1578</v>
      </c>
      <c r="M49" s="68">
        <v>9</v>
      </c>
      <c r="N49" s="68">
        <v>89</v>
      </c>
      <c r="O49" s="68"/>
      <c r="P49" s="68"/>
      <c r="Q49" s="68"/>
      <c r="R49" s="68"/>
      <c r="S49" s="68"/>
      <c r="T49" s="68" t="s">
        <v>1783</v>
      </c>
      <c r="U49" s="68"/>
      <c r="V49" s="68"/>
      <c r="W49" s="68" t="s">
        <v>716</v>
      </c>
      <c r="X49" s="79" t="s">
        <v>1790</v>
      </c>
      <c r="Y49" s="69" t="s">
        <v>1577</v>
      </c>
      <c r="BA49" s="3"/>
      <c r="BB49" s="70" t="s">
        <v>114</v>
      </c>
      <c r="BC49" s="3"/>
    </row>
    <row r="50" spans="1:55" s="70" customFormat="1" x14ac:dyDescent="0.25">
      <c r="A50" s="67">
        <v>43</v>
      </c>
      <c r="B50" s="68" t="s">
        <v>1708</v>
      </c>
      <c r="C50" s="68" t="s">
        <v>1709</v>
      </c>
      <c r="D50" s="68" t="s">
        <v>63</v>
      </c>
      <c r="E50" s="68">
        <v>45</v>
      </c>
      <c r="F50" s="68" t="s">
        <v>49</v>
      </c>
      <c r="G50" s="68" t="s">
        <v>1710</v>
      </c>
      <c r="H50" s="68" t="s">
        <v>1711</v>
      </c>
      <c r="I50" s="71">
        <v>2254</v>
      </c>
      <c r="J50" s="68" t="s">
        <v>1577</v>
      </c>
      <c r="K50" s="68">
        <v>21</v>
      </c>
      <c r="L50" s="68" t="s">
        <v>1578</v>
      </c>
      <c r="M50" s="68">
        <v>9</v>
      </c>
      <c r="N50" s="68">
        <v>89</v>
      </c>
      <c r="O50" s="68"/>
      <c r="P50" s="68"/>
      <c r="Q50" s="68"/>
      <c r="R50" s="68"/>
      <c r="S50" s="68"/>
      <c r="T50" s="68" t="s">
        <v>2484</v>
      </c>
      <c r="U50" s="68"/>
      <c r="V50" s="68"/>
      <c r="W50" s="68" t="s">
        <v>802</v>
      </c>
      <c r="X50" s="69" t="s">
        <v>1713</v>
      </c>
      <c r="Y50" s="69" t="s">
        <v>1577</v>
      </c>
      <c r="BA50" s="3"/>
      <c r="BB50" s="70" t="s">
        <v>96</v>
      </c>
      <c r="BC50" s="3"/>
    </row>
    <row r="51" spans="1:55" s="70" customFormat="1" x14ac:dyDescent="0.25">
      <c r="A51" s="67">
        <v>44</v>
      </c>
      <c r="B51" s="68" t="s">
        <v>1649</v>
      </c>
      <c r="C51" s="68" t="s">
        <v>1650</v>
      </c>
      <c r="D51" s="68" t="s">
        <v>63</v>
      </c>
      <c r="E51" s="68">
        <v>45</v>
      </c>
      <c r="F51" s="68" t="s">
        <v>49</v>
      </c>
      <c r="G51" s="68" t="s">
        <v>1651</v>
      </c>
      <c r="H51" s="68" t="s">
        <v>1652</v>
      </c>
      <c r="I51" s="68">
        <v>2265</v>
      </c>
      <c r="J51" s="68" t="s">
        <v>1577</v>
      </c>
      <c r="K51" s="68">
        <v>21</v>
      </c>
      <c r="L51" s="68" t="s">
        <v>1578</v>
      </c>
      <c r="M51" s="68">
        <v>9</v>
      </c>
      <c r="N51" s="68">
        <v>89</v>
      </c>
      <c r="O51" s="68"/>
      <c r="P51" s="68"/>
      <c r="Q51" s="68"/>
      <c r="R51" s="68"/>
      <c r="S51" s="68"/>
      <c r="T51" s="68" t="s">
        <v>1712</v>
      </c>
      <c r="U51" s="68"/>
      <c r="V51" s="68"/>
      <c r="W51" s="68" t="str">
        <f>VLOOKUP(I:I,[8]Sheet2!A$1:B$65536,2,0)</f>
        <v>OŠ Matije Gupca - Zagreb</v>
      </c>
      <c r="X51" s="69" t="s">
        <v>1654</v>
      </c>
      <c r="Y51" s="69" t="s">
        <v>1577</v>
      </c>
      <c r="AZ51" s="70" t="s">
        <v>80</v>
      </c>
      <c r="BA51" s="3"/>
      <c r="BB51" s="70" t="s">
        <v>81</v>
      </c>
      <c r="BC51" s="3"/>
    </row>
    <row r="52" spans="1:55" s="70" customFormat="1" x14ac:dyDescent="0.25">
      <c r="A52" s="67">
        <v>45</v>
      </c>
      <c r="B52" s="68" t="s">
        <v>2062</v>
      </c>
      <c r="C52" s="68" t="s">
        <v>2091</v>
      </c>
      <c r="D52" s="68" t="s">
        <v>63</v>
      </c>
      <c r="E52" s="68">
        <v>45</v>
      </c>
      <c r="F52" s="68" t="s">
        <v>49</v>
      </c>
      <c r="G52" s="68" t="s">
        <v>1808</v>
      </c>
      <c r="H52" s="68" t="s">
        <v>2092</v>
      </c>
      <c r="I52" s="68">
        <v>2209</v>
      </c>
      <c r="J52" s="68" t="s">
        <v>1810</v>
      </c>
      <c r="K52" s="68">
        <v>21</v>
      </c>
      <c r="L52" s="68" t="s">
        <v>1578</v>
      </c>
      <c r="M52" s="68">
        <v>9</v>
      </c>
      <c r="N52" s="68">
        <v>89</v>
      </c>
      <c r="O52" s="68"/>
      <c r="P52" s="68"/>
      <c r="Q52" s="68"/>
      <c r="R52" s="68"/>
      <c r="S52" s="68"/>
      <c r="T52" s="68" t="s">
        <v>2505</v>
      </c>
      <c r="U52" s="68"/>
      <c r="V52" s="68"/>
      <c r="W52" s="68" t="str">
        <f>VLOOKUP(I:I,[25]Sheet2!A$1:B$65536,2,0)</f>
        <v>OŠ Retkovec</v>
      </c>
      <c r="X52" s="69"/>
      <c r="Y52" s="69"/>
      <c r="BA52" s="3"/>
      <c r="BB52" s="70" t="s">
        <v>191</v>
      </c>
      <c r="BC52" s="3"/>
    </row>
    <row r="53" spans="1:55" s="70" customFormat="1" x14ac:dyDescent="0.25">
      <c r="A53" s="67">
        <v>46</v>
      </c>
      <c r="B53" s="68" t="s">
        <v>1614</v>
      </c>
      <c r="C53" s="68" t="s">
        <v>1615</v>
      </c>
      <c r="D53" s="68" t="s">
        <v>63</v>
      </c>
      <c r="E53" s="68">
        <v>45</v>
      </c>
      <c r="F53" s="68" t="s">
        <v>49</v>
      </c>
      <c r="G53" s="68" t="s">
        <v>1616</v>
      </c>
      <c r="H53" s="68" t="s">
        <v>1617</v>
      </c>
      <c r="I53" s="68">
        <v>2266</v>
      </c>
      <c r="J53" s="68" t="s">
        <v>1577</v>
      </c>
      <c r="K53" s="68">
        <v>21</v>
      </c>
      <c r="L53" s="68" t="s">
        <v>1578</v>
      </c>
      <c r="M53" s="68">
        <v>9</v>
      </c>
      <c r="N53" s="68">
        <v>89</v>
      </c>
      <c r="O53" s="68"/>
      <c r="P53" s="68"/>
      <c r="Q53" s="68"/>
      <c r="R53" s="68"/>
      <c r="S53" s="68"/>
      <c r="T53" s="68" t="s">
        <v>2404</v>
      </c>
      <c r="U53" s="68"/>
      <c r="V53" s="68"/>
      <c r="W53" s="68" t="str">
        <f>VLOOKUP(I:I,[4]Sheet2!A$1:B$65536,2,0)</f>
        <v>OŠ Rudeš</v>
      </c>
      <c r="X53" s="69"/>
      <c r="Y53" s="69"/>
      <c r="AZ53" s="70" t="s">
        <v>68</v>
      </c>
      <c r="BA53" s="3"/>
      <c r="BB53" s="70" t="s">
        <v>69</v>
      </c>
      <c r="BC53" s="3"/>
    </row>
    <row r="54" spans="1:55" s="70" customFormat="1" x14ac:dyDescent="0.25">
      <c r="A54" s="67">
        <v>47</v>
      </c>
      <c r="B54" s="68" t="s">
        <v>1742</v>
      </c>
      <c r="C54" s="68" t="s">
        <v>1743</v>
      </c>
      <c r="D54" s="68" t="s">
        <v>63</v>
      </c>
      <c r="E54" s="68">
        <v>45</v>
      </c>
      <c r="F54" s="68" t="s">
        <v>49</v>
      </c>
      <c r="G54" s="68" t="s">
        <v>1744</v>
      </c>
      <c r="H54" s="68" t="s">
        <v>1745</v>
      </c>
      <c r="I54" s="68">
        <v>2271</v>
      </c>
      <c r="J54" s="68" t="s">
        <v>1577</v>
      </c>
      <c r="K54" s="68">
        <v>21</v>
      </c>
      <c r="L54" s="68" t="s">
        <v>1578</v>
      </c>
      <c r="M54" s="68">
        <v>9</v>
      </c>
      <c r="N54" s="68">
        <v>89</v>
      </c>
      <c r="O54" s="68"/>
      <c r="P54" s="68"/>
      <c r="Q54" s="68"/>
      <c r="R54" s="68"/>
      <c r="S54" s="68"/>
      <c r="T54" s="68" t="s">
        <v>2457</v>
      </c>
      <c r="U54" s="68"/>
      <c r="V54" s="68"/>
      <c r="W54" s="68" t="str">
        <f>VLOOKUP(I:I,[16]Sheet2!A$1:B$65536,2,0)</f>
        <v>OŠ Vrbani</v>
      </c>
      <c r="X54" s="69"/>
      <c r="Y54" s="69"/>
      <c r="BA54" s="3"/>
      <c r="BB54" s="70" t="s">
        <v>104</v>
      </c>
      <c r="BC54" s="3"/>
    </row>
    <row r="55" spans="1:55" s="70" customFormat="1" x14ac:dyDescent="0.25">
      <c r="A55" s="67">
        <v>48</v>
      </c>
      <c r="B55" s="68" t="s">
        <v>2117</v>
      </c>
      <c r="C55" s="68" t="s">
        <v>2118</v>
      </c>
      <c r="D55" s="68" t="s">
        <v>63</v>
      </c>
      <c r="E55" s="68">
        <v>45</v>
      </c>
      <c r="F55" s="68" t="s">
        <v>49</v>
      </c>
      <c r="G55" s="68" t="s">
        <v>1595</v>
      </c>
      <c r="H55" s="68" t="s">
        <v>1662</v>
      </c>
      <c r="I55" s="71">
        <v>2295</v>
      </c>
      <c r="J55" s="68" t="s">
        <v>1577</v>
      </c>
      <c r="K55" s="68">
        <v>21</v>
      </c>
      <c r="L55" s="68" t="s">
        <v>1578</v>
      </c>
      <c r="M55" s="68">
        <v>10</v>
      </c>
      <c r="N55" s="68">
        <v>88</v>
      </c>
      <c r="O55" s="68"/>
      <c r="P55" s="68"/>
      <c r="Q55" s="68"/>
      <c r="R55" s="68"/>
      <c r="S55" s="68"/>
      <c r="T55" s="68" t="s">
        <v>2546</v>
      </c>
      <c r="U55" s="68"/>
      <c r="V55" s="68"/>
      <c r="W55" s="71" t="s">
        <v>221</v>
      </c>
      <c r="X55" s="69"/>
      <c r="Y55" s="69"/>
      <c r="BA55" s="3"/>
      <c r="BB55" s="70" t="s">
        <v>198</v>
      </c>
      <c r="BC55" s="3"/>
    </row>
    <row r="56" spans="1:55" s="70" customFormat="1" x14ac:dyDescent="0.25">
      <c r="A56" s="67">
        <v>49</v>
      </c>
      <c r="B56" s="68" t="s">
        <v>1684</v>
      </c>
      <c r="C56" s="68" t="s">
        <v>2120</v>
      </c>
      <c r="D56" s="68" t="s">
        <v>63</v>
      </c>
      <c r="E56" s="68">
        <v>45</v>
      </c>
      <c r="F56" s="68" t="s">
        <v>49</v>
      </c>
      <c r="G56" s="68" t="s">
        <v>1575</v>
      </c>
      <c r="H56" s="68" t="s">
        <v>1576</v>
      </c>
      <c r="I56" s="68">
        <v>2270</v>
      </c>
      <c r="J56" s="68" t="s">
        <v>1577</v>
      </c>
      <c r="K56" s="68">
        <v>21</v>
      </c>
      <c r="L56" s="68" t="s">
        <v>1578</v>
      </c>
      <c r="M56" s="68">
        <v>10</v>
      </c>
      <c r="N56" s="68">
        <v>88</v>
      </c>
      <c r="O56" s="68"/>
      <c r="P56" s="68"/>
      <c r="Q56" s="68"/>
      <c r="R56" s="68"/>
      <c r="S56" s="68"/>
      <c r="T56" s="68" t="s">
        <v>2424</v>
      </c>
      <c r="U56" s="68"/>
      <c r="V56" s="68"/>
      <c r="W56" s="68" t="str">
        <f>VLOOKUP(I:I,[1]Sheet2!A$1:B$65536,2,0)</f>
        <v>OŠ Alojzija Stepinca</v>
      </c>
      <c r="X56" s="69"/>
      <c r="Y56" s="69"/>
      <c r="BA56" s="3"/>
      <c r="BB56" s="70" t="s">
        <v>199</v>
      </c>
      <c r="BC56" s="3"/>
    </row>
    <row r="57" spans="1:55" s="70" customFormat="1" x14ac:dyDescent="0.25">
      <c r="A57" s="67">
        <v>50</v>
      </c>
      <c r="B57" s="68" t="s">
        <v>1870</v>
      </c>
      <c r="C57" s="68" t="s">
        <v>2122</v>
      </c>
      <c r="D57" s="68" t="s">
        <v>63</v>
      </c>
      <c r="E57" s="68">
        <v>45</v>
      </c>
      <c r="F57" s="68" t="s">
        <v>49</v>
      </c>
      <c r="G57" s="68" t="s">
        <v>1666</v>
      </c>
      <c r="H57" s="68" t="s">
        <v>1667</v>
      </c>
      <c r="I57" s="68">
        <v>2247</v>
      </c>
      <c r="J57" s="68" t="s">
        <v>1577</v>
      </c>
      <c r="K57" s="68">
        <v>21</v>
      </c>
      <c r="L57" s="68" t="s">
        <v>1578</v>
      </c>
      <c r="M57" s="68">
        <v>10</v>
      </c>
      <c r="N57" s="68">
        <v>88</v>
      </c>
      <c r="O57" s="68"/>
      <c r="P57" s="68"/>
      <c r="Q57" s="68"/>
      <c r="R57" s="68"/>
      <c r="S57" s="68"/>
      <c r="T57" s="68" t="s">
        <v>2542</v>
      </c>
      <c r="U57" s="68"/>
      <c r="V57" s="68"/>
      <c r="W57" s="68" t="str">
        <f>VLOOKUP(I:I,[18]Sheet2!A$1:B$65536,2,0)</f>
        <v>OŠ Ante Kovačića - Zagreb</v>
      </c>
      <c r="X57" s="69" t="s">
        <v>2110</v>
      </c>
      <c r="Y57" s="69" t="s">
        <v>1577</v>
      </c>
      <c r="BA57" s="3"/>
      <c r="BB57" s="70" t="s">
        <v>200</v>
      </c>
      <c r="BC57" s="3"/>
    </row>
    <row r="58" spans="1:55" s="70" customFormat="1" x14ac:dyDescent="0.25">
      <c r="A58" s="67">
        <v>51</v>
      </c>
      <c r="B58" s="68" t="s">
        <v>1858</v>
      </c>
      <c r="C58" s="68" t="s">
        <v>1859</v>
      </c>
      <c r="D58" s="68" t="s">
        <v>63</v>
      </c>
      <c r="E58" s="68">
        <v>45</v>
      </c>
      <c r="F58" s="68" t="s">
        <v>49</v>
      </c>
      <c r="G58" s="68" t="s">
        <v>1860</v>
      </c>
      <c r="H58" s="68" t="s">
        <v>1861</v>
      </c>
      <c r="I58" s="68">
        <v>2284</v>
      </c>
      <c r="J58" s="68" t="s">
        <v>1577</v>
      </c>
      <c r="K58" s="68">
        <v>21</v>
      </c>
      <c r="L58" s="68" t="s">
        <v>1578</v>
      </c>
      <c r="M58" s="68">
        <v>10</v>
      </c>
      <c r="N58" s="68">
        <v>88</v>
      </c>
      <c r="O58" s="68"/>
      <c r="P58" s="68"/>
      <c r="Q58" s="68"/>
      <c r="R58" s="68"/>
      <c r="S58" s="68"/>
      <c r="T58" s="68" t="s">
        <v>2310</v>
      </c>
      <c r="U58" s="68"/>
      <c r="V58" s="68"/>
      <c r="W58" s="68" t="s">
        <v>454</v>
      </c>
      <c r="X58" s="69"/>
      <c r="Y58" s="69"/>
      <c r="BA58" s="3"/>
      <c r="BB58" s="70" t="s">
        <v>129</v>
      </c>
      <c r="BC58" s="3"/>
    </row>
    <row r="59" spans="1:55" s="70" customFormat="1" x14ac:dyDescent="0.25">
      <c r="A59" s="67">
        <v>52</v>
      </c>
      <c r="B59" s="68" t="s">
        <v>1929</v>
      </c>
      <c r="C59" s="68" t="s">
        <v>2135</v>
      </c>
      <c r="D59" s="68" t="s">
        <v>63</v>
      </c>
      <c r="E59" s="68">
        <v>45</v>
      </c>
      <c r="F59" s="68" t="s">
        <v>49</v>
      </c>
      <c r="G59" s="68" t="s">
        <v>1716</v>
      </c>
      <c r="H59" s="68" t="s">
        <v>1966</v>
      </c>
      <c r="I59" s="68">
        <v>2279</v>
      </c>
      <c r="J59" s="68" t="s">
        <v>1577</v>
      </c>
      <c r="K59" s="68">
        <v>21</v>
      </c>
      <c r="L59" s="68" t="s">
        <v>1578</v>
      </c>
      <c r="M59" s="68">
        <v>10</v>
      </c>
      <c r="N59" s="68">
        <v>88</v>
      </c>
      <c r="O59" s="68"/>
      <c r="P59" s="68"/>
      <c r="Q59" s="68"/>
      <c r="R59" s="68"/>
      <c r="S59" s="68"/>
      <c r="T59" s="68" t="s">
        <v>2470</v>
      </c>
      <c r="U59" s="68"/>
      <c r="V59" s="68"/>
      <c r="W59" s="68" t="str">
        <f>VLOOKUP(I:I,[38]Sheet2!A$1:B$65536,2,0)</f>
        <v>OŠ Davorina Trstenjaka - Zagreb</v>
      </c>
      <c r="X59" s="69" t="s">
        <v>2137</v>
      </c>
      <c r="Y59" s="69" t="s">
        <v>1577</v>
      </c>
      <c r="BA59" s="3"/>
      <c r="BB59" s="70" t="s">
        <v>204</v>
      </c>
      <c r="BC59" s="3"/>
    </row>
    <row r="60" spans="1:55" s="70" customFormat="1" x14ac:dyDescent="0.25">
      <c r="A60" s="67">
        <v>53</v>
      </c>
      <c r="B60" s="68" t="s">
        <v>1892</v>
      </c>
      <c r="C60" s="68" t="s">
        <v>2141</v>
      </c>
      <c r="D60" s="68" t="s">
        <v>63</v>
      </c>
      <c r="E60" s="68">
        <v>45</v>
      </c>
      <c r="F60" s="68" t="s">
        <v>49</v>
      </c>
      <c r="G60" s="68" t="s">
        <v>1616</v>
      </c>
      <c r="H60" s="68" t="s">
        <v>1975</v>
      </c>
      <c r="I60" s="68">
        <v>2211</v>
      </c>
      <c r="J60" s="68" t="s">
        <v>1577</v>
      </c>
      <c r="K60" s="68">
        <v>21</v>
      </c>
      <c r="L60" s="68" t="s">
        <v>1578</v>
      </c>
      <c r="M60" s="68">
        <v>10</v>
      </c>
      <c r="N60" s="68">
        <v>88</v>
      </c>
      <c r="O60" s="68"/>
      <c r="P60" s="68"/>
      <c r="Q60" s="68"/>
      <c r="R60" s="68"/>
      <c r="S60" s="68"/>
      <c r="T60" s="68" t="s">
        <v>2298</v>
      </c>
      <c r="U60" s="68"/>
      <c r="V60" s="68"/>
      <c r="W60" s="68" t="str">
        <f>VLOOKUP(I:I,[40]Sheet2!A$1:B$65536,2,0)</f>
        <v>OŠ Dr. Ante Starčevića - Zagreb</v>
      </c>
      <c r="X60" s="69" t="s">
        <v>2143</v>
      </c>
      <c r="Y60" s="69" t="s">
        <v>1577</v>
      </c>
      <c r="BA60" s="3"/>
      <c r="BB60" s="70" t="s">
        <v>206</v>
      </c>
      <c r="BC60" s="3"/>
    </row>
    <row r="61" spans="1:55" s="70" customFormat="1" x14ac:dyDescent="0.25">
      <c r="A61" s="67">
        <v>54</v>
      </c>
      <c r="B61" s="68" t="s">
        <v>1773</v>
      </c>
      <c r="C61" s="68" t="s">
        <v>1774</v>
      </c>
      <c r="D61" s="68" t="s">
        <v>63</v>
      </c>
      <c r="E61" s="68">
        <v>45</v>
      </c>
      <c r="F61" s="68" t="s">
        <v>49</v>
      </c>
      <c r="G61" s="68" t="s">
        <v>1635</v>
      </c>
      <c r="H61" s="68" t="s">
        <v>1775</v>
      </c>
      <c r="I61" s="68">
        <v>2248</v>
      </c>
      <c r="J61" s="68" t="s">
        <v>1577</v>
      </c>
      <c r="K61" s="68">
        <v>21</v>
      </c>
      <c r="L61" s="68" t="s">
        <v>1578</v>
      </c>
      <c r="M61" s="68">
        <v>10</v>
      </c>
      <c r="N61" s="68">
        <v>88</v>
      </c>
      <c r="O61" s="68"/>
      <c r="P61" s="68"/>
      <c r="Q61" s="68"/>
      <c r="R61" s="68"/>
      <c r="S61" s="68"/>
      <c r="T61" s="68" t="s">
        <v>2521</v>
      </c>
      <c r="U61" s="68"/>
      <c r="V61" s="68"/>
      <c r="W61" s="68" t="s">
        <v>523</v>
      </c>
      <c r="X61" s="69" t="s">
        <v>1777</v>
      </c>
      <c r="Y61" s="69" t="s">
        <v>1577</v>
      </c>
      <c r="BA61" s="3"/>
      <c r="BB61" s="70" t="s">
        <v>111</v>
      </c>
      <c r="BC61" s="3"/>
    </row>
    <row r="62" spans="1:55" s="70" customFormat="1" x14ac:dyDescent="0.25">
      <c r="A62" s="67">
        <v>55</v>
      </c>
      <c r="B62" s="68" t="s">
        <v>1601</v>
      </c>
      <c r="C62" s="68" t="s">
        <v>1602</v>
      </c>
      <c r="D62" s="68" t="s">
        <v>63</v>
      </c>
      <c r="E62" s="68">
        <v>45</v>
      </c>
      <c r="F62" s="68" t="s">
        <v>49</v>
      </c>
      <c r="G62" s="68" t="s">
        <v>1742</v>
      </c>
      <c r="H62" s="68" t="s">
        <v>2359</v>
      </c>
      <c r="I62" s="71">
        <v>2193</v>
      </c>
      <c r="J62" s="68" t="s">
        <v>1577</v>
      </c>
      <c r="K62" s="68">
        <v>21</v>
      </c>
      <c r="L62" s="68" t="s">
        <v>1578</v>
      </c>
      <c r="M62" s="68">
        <v>10</v>
      </c>
      <c r="N62" s="68">
        <v>88</v>
      </c>
      <c r="O62" s="68"/>
      <c r="P62" s="68"/>
      <c r="Q62" s="68"/>
      <c r="R62" s="68"/>
      <c r="S62" s="68"/>
      <c r="T62" s="68" t="s">
        <v>2409</v>
      </c>
      <c r="U62" s="68"/>
      <c r="V62" s="68"/>
      <c r="W62" s="68" t="s">
        <v>1606</v>
      </c>
      <c r="X62" s="69" t="s">
        <v>1607</v>
      </c>
      <c r="Y62" s="69" t="s">
        <v>1577</v>
      </c>
      <c r="AZ62" s="70" t="s">
        <v>63</v>
      </c>
      <c r="BA62" s="70" t="s">
        <v>64</v>
      </c>
      <c r="BB62" s="70" t="s">
        <v>65</v>
      </c>
      <c r="BC62" s="3"/>
    </row>
    <row r="63" spans="1:55" s="70" customFormat="1" x14ac:dyDescent="0.25">
      <c r="A63" s="67">
        <v>56</v>
      </c>
      <c r="B63" s="68" t="s">
        <v>1688</v>
      </c>
      <c r="C63" s="68" t="s">
        <v>1689</v>
      </c>
      <c r="D63" s="68" t="s">
        <v>63</v>
      </c>
      <c r="E63" s="68">
        <v>45</v>
      </c>
      <c r="F63" s="68" t="s">
        <v>49</v>
      </c>
      <c r="G63" s="68" t="s">
        <v>1690</v>
      </c>
      <c r="H63" s="68" t="s">
        <v>1691</v>
      </c>
      <c r="I63" s="68">
        <v>3132</v>
      </c>
      <c r="J63" s="68" t="s">
        <v>1577</v>
      </c>
      <c r="K63" s="68">
        <v>21</v>
      </c>
      <c r="L63" s="68" t="s">
        <v>1578</v>
      </c>
      <c r="M63" s="68">
        <v>10</v>
      </c>
      <c r="N63" s="68">
        <v>88</v>
      </c>
      <c r="O63" s="68"/>
      <c r="P63" s="68"/>
      <c r="Q63" s="68"/>
      <c r="R63" s="68"/>
      <c r="S63" s="68"/>
      <c r="T63" s="68" t="s">
        <v>2479</v>
      </c>
      <c r="U63" s="68"/>
      <c r="V63" s="68"/>
      <c r="W63" s="68" t="str">
        <f>VLOOKUP(I:I,[11]Sheet2!A$1:B$65536,2,0)</f>
        <v>OŠ Jelkovec</v>
      </c>
      <c r="X63" s="69"/>
      <c r="Y63" s="69"/>
      <c r="BA63" s="3"/>
      <c r="BB63" s="70" t="s">
        <v>92</v>
      </c>
      <c r="BC63" s="3"/>
    </row>
    <row r="64" spans="1:55" s="70" customFormat="1" x14ac:dyDescent="0.25">
      <c r="A64" s="67">
        <v>57</v>
      </c>
      <c r="B64" s="68" t="s">
        <v>2181</v>
      </c>
      <c r="C64" s="68" t="s">
        <v>2182</v>
      </c>
      <c r="D64" s="68" t="s">
        <v>63</v>
      </c>
      <c r="E64" s="68">
        <v>45</v>
      </c>
      <c r="F64" s="68" t="s">
        <v>49</v>
      </c>
      <c r="G64" s="68" t="s">
        <v>1787</v>
      </c>
      <c r="H64" s="68" t="s">
        <v>1788</v>
      </c>
      <c r="I64" s="71">
        <v>2273</v>
      </c>
      <c r="J64" s="68" t="s">
        <v>1577</v>
      </c>
      <c r="K64" s="68">
        <v>21</v>
      </c>
      <c r="L64" s="68" t="s">
        <v>1578</v>
      </c>
      <c r="M64" s="68">
        <v>10</v>
      </c>
      <c r="N64" s="68">
        <v>88</v>
      </c>
      <c r="O64" s="68"/>
      <c r="P64" s="68"/>
      <c r="Q64" s="68"/>
      <c r="R64" s="68"/>
      <c r="S64" s="68"/>
      <c r="T64" s="68" t="s">
        <v>2525</v>
      </c>
      <c r="U64" s="68"/>
      <c r="V64" s="68"/>
      <c r="W64" s="68" t="s">
        <v>716</v>
      </c>
      <c r="X64" s="69" t="s">
        <v>2180</v>
      </c>
      <c r="Y64" s="69" t="s">
        <v>1577</v>
      </c>
      <c r="BA64" s="3"/>
      <c r="BB64" s="70" t="s">
        <v>218</v>
      </c>
      <c r="BC64" s="3"/>
    </row>
    <row r="65" spans="1:55" s="70" customFormat="1" x14ac:dyDescent="0.25">
      <c r="A65" s="67">
        <v>58</v>
      </c>
      <c r="B65" s="68" t="s">
        <v>1601</v>
      </c>
      <c r="C65" s="68" t="s">
        <v>2320</v>
      </c>
      <c r="D65" s="68" t="s">
        <v>63</v>
      </c>
      <c r="E65" s="68">
        <v>45</v>
      </c>
      <c r="F65" s="68" t="s">
        <v>49</v>
      </c>
      <c r="G65" s="68" t="s">
        <v>1970</v>
      </c>
      <c r="H65" s="68" t="s">
        <v>2068</v>
      </c>
      <c r="I65" s="68">
        <v>2196</v>
      </c>
      <c r="J65" s="68" t="s">
        <v>1577</v>
      </c>
      <c r="K65" s="68">
        <v>21</v>
      </c>
      <c r="L65" s="68" t="s">
        <v>1578</v>
      </c>
      <c r="M65" s="68">
        <v>10</v>
      </c>
      <c r="N65" s="68">
        <v>88</v>
      </c>
      <c r="O65" s="68"/>
      <c r="P65" s="68"/>
      <c r="Q65" s="68"/>
      <c r="R65" s="68"/>
      <c r="S65" s="68"/>
      <c r="T65" s="68" t="s">
        <v>2023</v>
      </c>
      <c r="U65" s="68"/>
      <c r="V65" s="68"/>
      <c r="W65" s="68" t="str">
        <f>VLOOKUP(I:I,[46]Sheet2!A$1:B$65536,2,0)</f>
        <v>OŠ Pantovčak</v>
      </c>
      <c r="X65" s="72">
        <v>38232</v>
      </c>
      <c r="Y65" s="69" t="s">
        <v>2070</v>
      </c>
      <c r="BA65" s="3"/>
      <c r="BB65" s="70" t="s">
        <v>263</v>
      </c>
      <c r="BC65" s="3"/>
    </row>
    <row r="66" spans="1:55" s="70" customFormat="1" x14ac:dyDescent="0.25">
      <c r="A66" s="67">
        <v>59</v>
      </c>
      <c r="B66" s="68" t="s">
        <v>1616</v>
      </c>
      <c r="C66" s="68" t="s">
        <v>2346</v>
      </c>
      <c r="D66" s="68" t="s">
        <v>63</v>
      </c>
      <c r="E66" s="68">
        <v>45</v>
      </c>
      <c r="F66" s="68" t="s">
        <v>49</v>
      </c>
      <c r="G66" s="68" t="s">
        <v>1934</v>
      </c>
      <c r="H66" s="68" t="s">
        <v>2347</v>
      </c>
      <c r="I66" s="68">
        <v>2904</v>
      </c>
      <c r="J66" s="68" t="s">
        <v>1577</v>
      </c>
      <c r="K66" s="68">
        <v>21</v>
      </c>
      <c r="L66" s="68" t="s">
        <v>1578</v>
      </c>
      <c r="M66" s="68">
        <v>10</v>
      </c>
      <c r="N66" s="68">
        <v>88</v>
      </c>
      <c r="O66" s="68"/>
      <c r="P66" s="68"/>
      <c r="Q66" s="68"/>
      <c r="R66" s="68"/>
      <c r="S66" s="68"/>
      <c r="T66" s="68" t="s">
        <v>2553</v>
      </c>
      <c r="U66" s="68"/>
      <c r="V66" s="68"/>
      <c r="W66" s="68" t="str">
        <f>VLOOKUP(I:I,[57]Sheet2!A$1:B$65536,2,0)</f>
        <v>OŠ Sesvetska Sela</v>
      </c>
      <c r="X66" s="69"/>
      <c r="Y66" s="69"/>
      <c r="BA66" s="3"/>
      <c r="BB66" s="70" t="s">
        <v>271</v>
      </c>
      <c r="BC66" s="3"/>
    </row>
    <row r="67" spans="1:55" s="70" customFormat="1" x14ac:dyDescent="0.25">
      <c r="A67" s="67">
        <v>60</v>
      </c>
      <c r="B67" s="68" t="s">
        <v>2222</v>
      </c>
      <c r="C67" s="68" t="s">
        <v>2223</v>
      </c>
      <c r="D67" s="68" t="s">
        <v>63</v>
      </c>
      <c r="E67" s="68">
        <f>$E$8</f>
        <v>45</v>
      </c>
      <c r="F67" s="68" t="s">
        <v>49</v>
      </c>
      <c r="G67" s="68" t="s">
        <v>1616</v>
      </c>
      <c r="H67" s="68" t="s">
        <v>1840</v>
      </c>
      <c r="I67" s="68">
        <v>2276</v>
      </c>
      <c r="J67" s="68" t="s">
        <v>1577</v>
      </c>
      <c r="K67" s="68">
        <v>21</v>
      </c>
      <c r="L67" s="68" t="s">
        <v>1578</v>
      </c>
      <c r="M67" s="68">
        <v>10</v>
      </c>
      <c r="N67" s="68">
        <v>88</v>
      </c>
      <c r="O67" s="68"/>
      <c r="P67" s="68"/>
      <c r="Q67" s="68"/>
      <c r="R67" s="68"/>
      <c r="S67" s="68"/>
      <c r="T67" s="68" t="s">
        <v>2551</v>
      </c>
      <c r="U67" s="68"/>
      <c r="V67" s="68"/>
      <c r="W67" s="68" t="str">
        <f>VLOOKUP(I:I,[27]Sheet2!A$1:B$65536,2,0)</f>
        <v>OŠ Tina Ujevića - Zagreb</v>
      </c>
      <c r="X67" s="72" t="s">
        <v>2221</v>
      </c>
      <c r="Y67" s="69" t="s">
        <v>1577</v>
      </c>
      <c r="BA67" s="3"/>
      <c r="BB67" s="70" t="s">
        <v>230</v>
      </c>
      <c r="BC67" s="3"/>
    </row>
    <row r="68" spans="1:55" s="70" customFormat="1" x14ac:dyDescent="0.25">
      <c r="A68" s="67">
        <v>61</v>
      </c>
      <c r="B68" s="68" t="s">
        <v>2370</v>
      </c>
      <c r="C68" s="68" t="s">
        <v>2371</v>
      </c>
      <c r="D68" s="68" t="s">
        <v>63</v>
      </c>
      <c r="E68" s="68">
        <v>45</v>
      </c>
      <c r="F68" s="68" t="s">
        <v>49</v>
      </c>
      <c r="G68" s="68" t="s">
        <v>1744</v>
      </c>
      <c r="H68" s="68" t="s">
        <v>1745</v>
      </c>
      <c r="I68" s="68">
        <v>2271</v>
      </c>
      <c r="J68" s="68" t="s">
        <v>1577</v>
      </c>
      <c r="K68" s="68">
        <v>21</v>
      </c>
      <c r="L68" s="68" t="s">
        <v>1578</v>
      </c>
      <c r="M68" s="68">
        <v>10</v>
      </c>
      <c r="N68" s="68">
        <v>88</v>
      </c>
      <c r="O68" s="68"/>
      <c r="P68" s="68"/>
      <c r="Q68" s="68"/>
      <c r="R68" s="68"/>
      <c r="S68" s="68"/>
      <c r="T68" s="68" t="s">
        <v>2459</v>
      </c>
      <c r="U68" s="68"/>
      <c r="V68" s="68"/>
      <c r="W68" s="68" t="str">
        <f>VLOOKUP(I:I,[16]Sheet2!A$1:B$65536,2,0)</f>
        <v>OŠ Vrbani</v>
      </c>
      <c r="X68" s="69"/>
      <c r="Y68" s="69"/>
      <c r="BA68" s="3"/>
      <c r="BB68" s="70" t="s">
        <v>279</v>
      </c>
      <c r="BC68" s="3"/>
    </row>
    <row r="69" spans="1:55" s="70" customFormat="1" x14ac:dyDescent="0.25">
      <c r="A69" s="67">
        <v>62</v>
      </c>
      <c r="B69" s="68" t="s">
        <v>1644</v>
      </c>
      <c r="C69" s="68" t="s">
        <v>1754</v>
      </c>
      <c r="D69" s="68" t="s">
        <v>63</v>
      </c>
      <c r="E69" s="68">
        <v>45</v>
      </c>
      <c r="F69" s="68" t="s">
        <v>49</v>
      </c>
      <c r="G69" s="68" t="s">
        <v>1575</v>
      </c>
      <c r="H69" s="68" t="s">
        <v>1576</v>
      </c>
      <c r="I69" s="68">
        <v>2270</v>
      </c>
      <c r="J69" s="68" t="s">
        <v>1577</v>
      </c>
      <c r="K69" s="68">
        <v>21</v>
      </c>
      <c r="L69" s="68" t="s">
        <v>1578</v>
      </c>
      <c r="M69" s="67">
        <v>11</v>
      </c>
      <c r="N69" s="68">
        <v>87</v>
      </c>
      <c r="O69" s="68"/>
      <c r="P69" s="68"/>
      <c r="Q69" s="68"/>
      <c r="R69" s="68"/>
      <c r="S69" s="68"/>
      <c r="T69" s="68" t="s">
        <v>1584</v>
      </c>
      <c r="U69" s="68"/>
      <c r="V69" s="68"/>
      <c r="W69" s="68" t="str">
        <f>VLOOKUP(I:I,[1]Sheet2!A$1:B$65536,2,0)</f>
        <v>OŠ Alojzija Stepinca</v>
      </c>
      <c r="X69" s="69"/>
      <c r="Y69" s="69"/>
      <c r="BA69" s="3"/>
      <c r="BB69" s="70" t="s">
        <v>106</v>
      </c>
      <c r="BC69" s="3"/>
    </row>
    <row r="70" spans="1:55" s="70" customFormat="1" x14ac:dyDescent="0.25">
      <c r="A70" s="67">
        <v>63</v>
      </c>
      <c r="B70" s="68" t="s">
        <v>2124</v>
      </c>
      <c r="C70" s="68" t="s">
        <v>2125</v>
      </c>
      <c r="D70" s="68" t="s">
        <v>63</v>
      </c>
      <c r="E70" s="68">
        <v>45</v>
      </c>
      <c r="F70" s="68" t="s">
        <v>49</v>
      </c>
      <c r="G70" s="68" t="s">
        <v>1666</v>
      </c>
      <c r="H70" s="68" t="s">
        <v>1667</v>
      </c>
      <c r="I70" s="71">
        <v>2247</v>
      </c>
      <c r="J70" s="68" t="s">
        <v>1577</v>
      </c>
      <c r="K70" s="68">
        <v>21</v>
      </c>
      <c r="L70" s="68" t="s">
        <v>1578</v>
      </c>
      <c r="M70" s="67">
        <v>11</v>
      </c>
      <c r="N70" s="68">
        <v>87</v>
      </c>
      <c r="O70" s="68"/>
      <c r="P70" s="68"/>
      <c r="Q70" s="68"/>
      <c r="R70" s="68"/>
      <c r="S70" s="68"/>
      <c r="T70" s="68" t="s">
        <v>2541</v>
      </c>
      <c r="U70" s="68"/>
      <c r="V70" s="68"/>
      <c r="W70" s="68" t="str">
        <f>VLOOKUP(I:I,[18]Sheet2!A$1:B$65536,2,0)</f>
        <v>OŠ Ante Kovačića - Zagreb</v>
      </c>
      <c r="X70" s="69" t="s">
        <v>2127</v>
      </c>
      <c r="Y70" s="69" t="s">
        <v>1577</v>
      </c>
      <c r="BA70" s="3"/>
      <c r="BB70" s="70" t="s">
        <v>201</v>
      </c>
      <c r="BC70" s="3"/>
    </row>
    <row r="71" spans="1:55" s="70" customFormat="1" x14ac:dyDescent="0.25">
      <c r="A71" s="67">
        <v>64</v>
      </c>
      <c r="B71" s="68" t="s">
        <v>1633</v>
      </c>
      <c r="C71" s="68" t="s">
        <v>1634</v>
      </c>
      <c r="D71" s="68" t="s">
        <v>63</v>
      </c>
      <c r="E71" s="68">
        <v>45</v>
      </c>
      <c r="F71" s="68" t="s">
        <v>49</v>
      </c>
      <c r="G71" s="68" t="s">
        <v>1635</v>
      </c>
      <c r="H71" s="68" t="s">
        <v>1636</v>
      </c>
      <c r="I71" s="68">
        <v>2222</v>
      </c>
      <c r="J71" s="68" t="s">
        <v>1577</v>
      </c>
      <c r="K71" s="68">
        <v>21</v>
      </c>
      <c r="L71" s="68" t="s">
        <v>1578</v>
      </c>
      <c r="M71" s="67">
        <v>11</v>
      </c>
      <c r="N71" s="68">
        <v>87</v>
      </c>
      <c r="O71" s="68"/>
      <c r="P71" s="68"/>
      <c r="Q71" s="68"/>
      <c r="R71" s="68"/>
      <c r="S71" s="68"/>
      <c r="T71" s="68" t="s">
        <v>2513</v>
      </c>
      <c r="U71" s="68"/>
      <c r="V71" s="68"/>
      <c r="W71" s="68" t="str">
        <f>VLOOKUP(I:I,[6]Sheet2!A$1:B$65536,2,0)</f>
        <v>OŠ Antuna Gustava Matoša - Zagreb</v>
      </c>
      <c r="X71" s="69"/>
      <c r="Y71" s="69"/>
      <c r="AZ71" s="70" t="s">
        <v>74</v>
      </c>
      <c r="BA71" s="3"/>
      <c r="BB71" s="70" t="s">
        <v>75</v>
      </c>
      <c r="BC71" s="3"/>
    </row>
    <row r="72" spans="1:55" s="70" customFormat="1" x14ac:dyDescent="0.25">
      <c r="A72" s="67">
        <v>65</v>
      </c>
      <c r="B72" s="68" t="s">
        <v>1573</v>
      </c>
      <c r="C72" s="68" t="s">
        <v>2133</v>
      </c>
      <c r="D72" s="68" t="s">
        <v>63</v>
      </c>
      <c r="E72" s="68">
        <v>45</v>
      </c>
      <c r="F72" s="68" t="s">
        <v>49</v>
      </c>
      <c r="G72" s="68" t="s">
        <v>1716</v>
      </c>
      <c r="H72" s="68" t="s">
        <v>1966</v>
      </c>
      <c r="I72" s="68">
        <v>2279</v>
      </c>
      <c r="J72" s="68" t="s">
        <v>1577</v>
      </c>
      <c r="K72" s="68">
        <v>21</v>
      </c>
      <c r="L72" s="68" t="s">
        <v>1578</v>
      </c>
      <c r="M72" s="67">
        <v>11</v>
      </c>
      <c r="N72" s="68">
        <v>87</v>
      </c>
      <c r="O72" s="68"/>
      <c r="P72" s="68"/>
      <c r="Q72" s="68"/>
      <c r="R72" s="68"/>
      <c r="S72" s="68"/>
      <c r="T72" s="68" t="s">
        <v>2471</v>
      </c>
      <c r="U72" s="68"/>
      <c r="V72" s="68"/>
      <c r="W72" s="68" t="str">
        <f>VLOOKUP(I:I,[38]Sheet2!A$1:B$65536,2,0)</f>
        <v>OŠ Davorina Trstenjaka - Zagreb</v>
      </c>
      <c r="X72" s="69" t="s">
        <v>1702</v>
      </c>
      <c r="Y72" s="69" t="s">
        <v>1577</v>
      </c>
      <c r="BA72" s="3"/>
      <c r="BB72" s="70" t="s">
        <v>203</v>
      </c>
      <c r="BC72" s="3"/>
    </row>
    <row r="73" spans="1:55" s="70" customFormat="1" x14ac:dyDescent="0.25">
      <c r="A73" s="67">
        <v>66</v>
      </c>
      <c r="B73" s="68" t="s">
        <v>1973</v>
      </c>
      <c r="C73" s="68" t="s">
        <v>1974</v>
      </c>
      <c r="D73" s="68" t="s">
        <v>63</v>
      </c>
      <c r="E73" s="68">
        <v>45</v>
      </c>
      <c r="F73" s="68" t="s">
        <v>49</v>
      </c>
      <c r="G73" s="68" t="s">
        <v>1616</v>
      </c>
      <c r="H73" s="68" t="s">
        <v>1975</v>
      </c>
      <c r="I73" s="68">
        <v>2211</v>
      </c>
      <c r="J73" s="68" t="s">
        <v>1577</v>
      </c>
      <c r="K73" s="68">
        <v>21</v>
      </c>
      <c r="L73" s="68" t="s">
        <v>1578</v>
      </c>
      <c r="M73" s="67">
        <v>11</v>
      </c>
      <c r="N73" s="68">
        <v>87</v>
      </c>
      <c r="O73" s="68"/>
      <c r="P73" s="68"/>
      <c r="Q73" s="68"/>
      <c r="R73" s="68"/>
      <c r="S73" s="68"/>
      <c r="T73" s="68" t="s">
        <v>1755</v>
      </c>
      <c r="U73" s="68"/>
      <c r="V73" s="68"/>
      <c r="W73" s="68" t="str">
        <f>VLOOKUP(I:I,[40]Sheet2!A$1:B$65536,2,0)</f>
        <v>OŠ Dr. Ante Starčevića - Zagreb</v>
      </c>
      <c r="X73" s="69" t="s">
        <v>1978</v>
      </c>
      <c r="Y73" s="69" t="s">
        <v>1577</v>
      </c>
      <c r="BA73" s="3"/>
      <c r="BB73" s="70" t="s">
        <v>157</v>
      </c>
      <c r="BC73" s="3"/>
    </row>
    <row r="74" spans="1:55" s="70" customFormat="1" x14ac:dyDescent="0.25">
      <c r="A74" s="67">
        <v>67</v>
      </c>
      <c r="B74" s="68" t="s">
        <v>1785</v>
      </c>
      <c r="C74" s="68" t="s">
        <v>1895</v>
      </c>
      <c r="D74" s="68" t="s">
        <v>63</v>
      </c>
      <c r="E74" s="68">
        <v>45</v>
      </c>
      <c r="F74" s="68" t="s">
        <v>49</v>
      </c>
      <c r="G74" s="68" t="s">
        <v>1681</v>
      </c>
      <c r="H74" s="68" t="s">
        <v>1682</v>
      </c>
      <c r="I74" s="68">
        <v>2232</v>
      </c>
      <c r="J74" s="68" t="s">
        <v>1577</v>
      </c>
      <c r="K74" s="68">
        <v>21</v>
      </c>
      <c r="L74" s="68" t="s">
        <v>1578</v>
      </c>
      <c r="M74" s="67">
        <v>11</v>
      </c>
      <c r="N74" s="68">
        <v>87</v>
      </c>
      <c r="O74" s="68"/>
      <c r="P74" s="68"/>
      <c r="Q74" s="68"/>
      <c r="R74" s="68"/>
      <c r="S74" s="68"/>
      <c r="T74" s="68" t="s">
        <v>2482</v>
      </c>
      <c r="U74" s="68"/>
      <c r="V74" s="68"/>
      <c r="W74" s="68" t="str">
        <f>VLOOKUP(I:I,[10]Sheet2!A$1:B$65536,2,0)</f>
        <v>OŠ Ivana Gorana Kovačića - Zagreb</v>
      </c>
      <c r="X74" s="69"/>
      <c r="Y74" s="69"/>
      <c r="BA74" s="3"/>
      <c r="BB74" s="70" t="s">
        <v>138</v>
      </c>
      <c r="BC74" s="3"/>
    </row>
    <row r="75" spans="1:55" s="70" customFormat="1" x14ac:dyDescent="0.25">
      <c r="A75" s="67">
        <v>68</v>
      </c>
      <c r="B75" s="68" t="s">
        <v>1595</v>
      </c>
      <c r="C75" s="68" t="s">
        <v>2004</v>
      </c>
      <c r="D75" s="68" t="s">
        <v>63</v>
      </c>
      <c r="E75" s="68">
        <v>45</v>
      </c>
      <c r="F75" s="68" t="s">
        <v>49</v>
      </c>
      <c r="G75" s="68" t="s">
        <v>1597</v>
      </c>
      <c r="H75" s="68" t="s">
        <v>1598</v>
      </c>
      <c r="I75" s="68">
        <v>2197</v>
      </c>
      <c r="J75" s="68" t="s">
        <v>1577</v>
      </c>
      <c r="K75" s="68">
        <v>21</v>
      </c>
      <c r="L75" s="68" t="s">
        <v>1578</v>
      </c>
      <c r="M75" s="67">
        <v>11</v>
      </c>
      <c r="N75" s="68">
        <v>87</v>
      </c>
      <c r="O75" s="68"/>
      <c r="P75" s="68"/>
      <c r="Q75" s="68"/>
      <c r="R75" s="68"/>
      <c r="S75" s="68"/>
      <c r="T75" s="68" t="s">
        <v>2437</v>
      </c>
      <c r="U75" s="68"/>
      <c r="V75" s="68"/>
      <c r="W75" s="71" t="s">
        <v>674</v>
      </c>
      <c r="X75" s="69" t="s">
        <v>2006</v>
      </c>
      <c r="Y75" s="69" t="s">
        <v>1577</v>
      </c>
      <c r="BA75" s="3"/>
      <c r="BB75" s="70" t="s">
        <v>165</v>
      </c>
      <c r="BC75" s="3"/>
    </row>
    <row r="76" spans="1:55" s="70" customFormat="1" x14ac:dyDescent="0.25">
      <c r="A76" s="67">
        <v>69</v>
      </c>
      <c r="B76" s="68" t="s">
        <v>1670</v>
      </c>
      <c r="C76" s="68" t="s">
        <v>2022</v>
      </c>
      <c r="D76" s="68" t="s">
        <v>63</v>
      </c>
      <c r="E76" s="68">
        <v>45</v>
      </c>
      <c r="F76" s="68" t="s">
        <v>49</v>
      </c>
      <c r="G76" s="68" t="s">
        <v>1925</v>
      </c>
      <c r="H76" s="68" t="s">
        <v>1926</v>
      </c>
      <c r="I76" s="68">
        <v>2202</v>
      </c>
      <c r="J76" s="68" t="s">
        <v>1577</v>
      </c>
      <c r="K76" s="68">
        <v>21</v>
      </c>
      <c r="L76" s="68" t="s">
        <v>1578</v>
      </c>
      <c r="M76" s="67">
        <v>11</v>
      </c>
      <c r="N76" s="68">
        <v>87</v>
      </c>
      <c r="O76" s="68"/>
      <c r="P76" s="68"/>
      <c r="Q76" s="68"/>
      <c r="R76" s="68"/>
      <c r="S76" s="68"/>
      <c r="T76" s="68" t="s">
        <v>2565</v>
      </c>
      <c r="U76" s="68"/>
      <c r="V76" s="68"/>
      <c r="W76" s="68" t="str">
        <f>VLOOKUP(I:I,[33]Sheet2!A$1:B$65536,2,0)</f>
        <v>OŠ Kustošija</v>
      </c>
      <c r="X76" s="69" t="s">
        <v>2024</v>
      </c>
      <c r="Y76" s="69" t="s">
        <v>1577</v>
      </c>
      <c r="BA76" s="3"/>
      <c r="BB76" s="70" t="s">
        <v>171</v>
      </c>
      <c r="BC76" s="3"/>
    </row>
    <row r="77" spans="1:55" s="70" customFormat="1" x14ac:dyDescent="0.25">
      <c r="A77" s="67">
        <v>70</v>
      </c>
      <c r="B77" s="68" t="s">
        <v>1670</v>
      </c>
      <c r="C77" s="68" t="s">
        <v>2051</v>
      </c>
      <c r="D77" s="68" t="s">
        <v>63</v>
      </c>
      <c r="E77" s="68">
        <v>45</v>
      </c>
      <c r="F77" s="68" t="s">
        <v>49</v>
      </c>
      <c r="G77" s="68" t="s">
        <v>1710</v>
      </c>
      <c r="H77" s="68" t="s">
        <v>1711</v>
      </c>
      <c r="I77" s="71">
        <v>2254</v>
      </c>
      <c r="J77" s="68" t="s">
        <v>1577</v>
      </c>
      <c r="K77" s="68">
        <v>21</v>
      </c>
      <c r="L77" s="68" t="s">
        <v>1578</v>
      </c>
      <c r="M77" s="67">
        <v>11</v>
      </c>
      <c r="N77" s="68">
        <v>87</v>
      </c>
      <c r="O77" s="68"/>
      <c r="P77" s="68"/>
      <c r="Q77" s="68"/>
      <c r="R77" s="68"/>
      <c r="S77" s="68"/>
      <c r="T77" s="68" t="s">
        <v>2488</v>
      </c>
      <c r="U77" s="68"/>
      <c r="V77" s="68"/>
      <c r="W77" s="68" t="s">
        <v>802</v>
      </c>
      <c r="X77" s="72" t="s">
        <v>2053</v>
      </c>
      <c r="Y77" s="69" t="s">
        <v>1577</v>
      </c>
      <c r="BA77" s="3"/>
      <c r="BB77" s="70" t="s">
        <v>178</v>
      </c>
      <c r="BC77" s="3"/>
    </row>
    <row r="78" spans="1:55" s="70" customFormat="1" x14ac:dyDescent="0.25">
      <c r="A78" s="67">
        <v>71</v>
      </c>
      <c r="B78" s="68" t="s">
        <v>1720</v>
      </c>
      <c r="C78" s="68" t="s">
        <v>1721</v>
      </c>
      <c r="D78" s="68" t="s">
        <v>63</v>
      </c>
      <c r="E78" s="68">
        <v>45</v>
      </c>
      <c r="F78" s="68" t="s">
        <v>49</v>
      </c>
      <c r="G78" s="68" t="s">
        <v>1651</v>
      </c>
      <c r="H78" s="68" t="s">
        <v>1652</v>
      </c>
      <c r="I78" s="68">
        <v>2265</v>
      </c>
      <c r="J78" s="68" t="s">
        <v>1577</v>
      </c>
      <c r="K78" s="68">
        <v>21</v>
      </c>
      <c r="L78" s="68" t="s">
        <v>1578</v>
      </c>
      <c r="M78" s="67">
        <v>11</v>
      </c>
      <c r="N78" s="68">
        <v>87</v>
      </c>
      <c r="O78" s="68"/>
      <c r="P78" s="68"/>
      <c r="Q78" s="68"/>
      <c r="R78" s="68"/>
      <c r="S78" s="68"/>
      <c r="T78" s="68" t="s">
        <v>2502</v>
      </c>
      <c r="U78" s="68"/>
      <c r="V78" s="68"/>
      <c r="W78" s="68" t="str">
        <f>VLOOKUP(I:I,[8]Sheet2!A$1:B$65536,2,0)</f>
        <v>OŠ Matije Gupca - Zagreb</v>
      </c>
      <c r="X78" s="69" t="s">
        <v>1723</v>
      </c>
      <c r="Y78" s="69" t="s">
        <v>1577</v>
      </c>
      <c r="BA78" s="3"/>
      <c r="BB78" s="70" t="s">
        <v>98</v>
      </c>
      <c r="BC78" s="3"/>
    </row>
    <row r="79" spans="1:55" s="70" customFormat="1" x14ac:dyDescent="0.25">
      <c r="A79" s="67">
        <v>72</v>
      </c>
      <c r="B79" s="68" t="s">
        <v>2329</v>
      </c>
      <c r="C79" s="68" t="s">
        <v>2330</v>
      </c>
      <c r="D79" s="68" t="s">
        <v>63</v>
      </c>
      <c r="E79" s="68">
        <v>45</v>
      </c>
      <c r="F79" s="68" t="s">
        <v>49</v>
      </c>
      <c r="G79" s="68" t="s">
        <v>2325</v>
      </c>
      <c r="H79" s="68" t="s">
        <v>2326</v>
      </c>
      <c r="I79" s="68">
        <v>2207</v>
      </c>
      <c r="J79" s="68" t="s">
        <v>1577</v>
      </c>
      <c r="K79" s="68">
        <v>21</v>
      </c>
      <c r="L79" s="68" t="s">
        <v>1578</v>
      </c>
      <c r="M79" s="67">
        <v>11</v>
      </c>
      <c r="N79" s="68">
        <v>87</v>
      </c>
      <c r="O79" s="68"/>
      <c r="P79" s="68"/>
      <c r="Q79" s="68"/>
      <c r="R79" s="68"/>
      <c r="S79" s="68"/>
      <c r="T79" s="68" t="s">
        <v>2239</v>
      </c>
      <c r="U79" s="68"/>
      <c r="V79" s="68"/>
      <c r="W79" s="68" t="str">
        <f>VLOOKUP(I:I,[56]Sheet2!A$1:B$65536,2,0)</f>
        <v>OŠ Petar Zrinski - Zagreb</v>
      </c>
      <c r="X79" s="69" t="s">
        <v>2332</v>
      </c>
      <c r="Y79" s="69" t="s">
        <v>1577</v>
      </c>
      <c r="BA79" s="3"/>
      <c r="BB79" s="70" t="s">
        <v>266</v>
      </c>
      <c r="BC79" s="3"/>
    </row>
    <row r="80" spans="1:55" s="70" customFormat="1" x14ac:dyDescent="0.25">
      <c r="A80" s="67">
        <v>73</v>
      </c>
      <c r="B80" s="68" t="s">
        <v>1670</v>
      </c>
      <c r="C80" s="68" t="s">
        <v>2396</v>
      </c>
      <c r="D80" s="68" t="s">
        <v>63</v>
      </c>
      <c r="E80" s="68">
        <v>45</v>
      </c>
      <c r="F80" s="68" t="s">
        <v>49</v>
      </c>
      <c r="G80" s="68" t="s">
        <v>2377</v>
      </c>
      <c r="H80" s="68" t="s">
        <v>1851</v>
      </c>
      <c r="I80" s="68">
        <v>2883</v>
      </c>
      <c r="J80" s="68" t="s">
        <v>1623</v>
      </c>
      <c r="K80" s="68">
        <v>21</v>
      </c>
      <c r="L80" s="68" t="s">
        <v>1578</v>
      </c>
      <c r="M80" s="67">
        <v>11</v>
      </c>
      <c r="N80" s="68">
        <v>87</v>
      </c>
      <c r="O80" s="68"/>
      <c r="P80" s="68"/>
      <c r="Q80" s="68"/>
      <c r="R80" s="68"/>
      <c r="S80" s="68"/>
      <c r="T80" s="68" t="s">
        <v>2562</v>
      </c>
      <c r="U80" s="68"/>
      <c r="V80" s="68"/>
      <c r="W80" s="68" t="str">
        <f>VLOOKUP(I:I,[39]ŠIFRARNIK!A$1:B$65536,2,0)</f>
        <v>OŠ Remete</v>
      </c>
      <c r="X80" s="69"/>
      <c r="Y80" s="69"/>
      <c r="BA80" s="3"/>
      <c r="BB80" s="70" t="s">
        <v>189</v>
      </c>
      <c r="BC80" s="3"/>
    </row>
    <row r="81" spans="1:55" s="70" customFormat="1" x14ac:dyDescent="0.25">
      <c r="A81" s="67">
        <v>74</v>
      </c>
      <c r="B81" s="68" t="s">
        <v>1929</v>
      </c>
      <c r="C81" s="68" t="s">
        <v>1930</v>
      </c>
      <c r="D81" s="68" t="s">
        <v>63</v>
      </c>
      <c r="E81" s="68">
        <v>45</v>
      </c>
      <c r="F81" s="68" t="s">
        <v>49</v>
      </c>
      <c r="G81" s="68" t="s">
        <v>1616</v>
      </c>
      <c r="H81" s="68" t="s">
        <v>1617</v>
      </c>
      <c r="I81" s="68">
        <v>2266</v>
      </c>
      <c r="J81" s="68" t="s">
        <v>1577</v>
      </c>
      <c r="K81" s="68">
        <v>21</v>
      </c>
      <c r="L81" s="68" t="s">
        <v>1578</v>
      </c>
      <c r="M81" s="67">
        <v>11</v>
      </c>
      <c r="N81" s="68">
        <v>87</v>
      </c>
      <c r="O81" s="68"/>
      <c r="P81" s="68"/>
      <c r="Q81" s="68"/>
      <c r="R81" s="68"/>
      <c r="S81" s="68"/>
      <c r="T81" s="68" t="s">
        <v>2420</v>
      </c>
      <c r="U81" s="68"/>
      <c r="V81" s="68"/>
      <c r="W81" s="68" t="str">
        <f>VLOOKUP(I:I,[4]Sheet2!A$1:B$65536,2,0)</f>
        <v>OŠ Rudeš</v>
      </c>
      <c r="X81" s="69"/>
      <c r="Y81" s="69"/>
      <c r="BA81" s="3"/>
      <c r="BB81" s="70" t="s">
        <v>147</v>
      </c>
      <c r="BC81" s="3"/>
    </row>
    <row r="82" spans="1:55" s="70" customFormat="1" x14ac:dyDescent="0.25">
      <c r="A82" s="67">
        <v>75</v>
      </c>
      <c r="B82" s="68" t="s">
        <v>1580</v>
      </c>
      <c r="C82" s="68" t="s">
        <v>2213</v>
      </c>
      <c r="D82" s="68" t="s">
        <v>63</v>
      </c>
      <c r="E82" s="68">
        <v>45</v>
      </c>
      <c r="F82" s="68" t="s">
        <v>49</v>
      </c>
      <c r="G82" s="68" t="s">
        <v>1616</v>
      </c>
      <c r="H82" s="68" t="s">
        <v>1617</v>
      </c>
      <c r="I82" s="68">
        <v>2266</v>
      </c>
      <c r="J82" s="68" t="s">
        <v>1577</v>
      </c>
      <c r="K82" s="68">
        <v>21</v>
      </c>
      <c r="L82" s="68" t="s">
        <v>1578</v>
      </c>
      <c r="M82" s="67">
        <v>11</v>
      </c>
      <c r="N82" s="68">
        <v>87</v>
      </c>
      <c r="O82" s="68"/>
      <c r="P82" s="68"/>
      <c r="Q82" s="68"/>
      <c r="R82" s="68"/>
      <c r="S82" s="68"/>
      <c r="T82" s="68" t="s">
        <v>2418</v>
      </c>
      <c r="U82" s="68"/>
      <c r="V82" s="68"/>
      <c r="W82" s="68" t="str">
        <f>VLOOKUP(I:I,[4]Sheet2!A$1:B$65536,2,0)</f>
        <v>OŠ Rudeš</v>
      </c>
      <c r="X82" s="69"/>
      <c r="Y82" s="69"/>
      <c r="BA82" s="3"/>
      <c r="BB82" s="70" t="s">
        <v>227</v>
      </c>
      <c r="BC82" s="3"/>
    </row>
    <row r="83" spans="1:55" s="70" customFormat="1" x14ac:dyDescent="0.25">
      <c r="A83" s="67">
        <v>76</v>
      </c>
      <c r="B83" s="68" t="s">
        <v>1833</v>
      </c>
      <c r="C83" s="68" t="s">
        <v>1834</v>
      </c>
      <c r="D83" s="68" t="s">
        <v>63</v>
      </c>
      <c r="E83" s="68">
        <v>45</v>
      </c>
      <c r="F83" s="68" t="s">
        <v>49</v>
      </c>
      <c r="G83" s="68" t="s">
        <v>1835</v>
      </c>
      <c r="H83" s="68" t="s">
        <v>1836</v>
      </c>
      <c r="I83" s="68">
        <v>2908</v>
      </c>
      <c r="J83" s="68" t="s">
        <v>1577</v>
      </c>
      <c r="K83" s="68">
        <v>21</v>
      </c>
      <c r="L83" s="68" t="s">
        <v>1578</v>
      </c>
      <c r="M83" s="67">
        <v>11</v>
      </c>
      <c r="N83" s="68">
        <v>87</v>
      </c>
      <c r="O83" s="68"/>
      <c r="P83" s="68"/>
      <c r="Q83" s="68"/>
      <c r="R83" s="68"/>
      <c r="S83" s="68"/>
      <c r="T83" s="68" t="s">
        <v>2492</v>
      </c>
      <c r="U83" s="68"/>
      <c r="V83" s="68"/>
      <c r="W83" s="68" t="s">
        <v>1054</v>
      </c>
      <c r="X83" s="69"/>
      <c r="Y83" s="69"/>
      <c r="BA83" s="3"/>
      <c r="BB83" s="70" t="s">
        <v>123</v>
      </c>
      <c r="BC83" s="3"/>
    </row>
    <row r="84" spans="1:55" s="70" customFormat="1" x14ac:dyDescent="0.25">
      <c r="A84" s="67">
        <v>77</v>
      </c>
      <c r="B84" s="68" t="s">
        <v>1911</v>
      </c>
      <c r="C84" s="68" t="s">
        <v>2361</v>
      </c>
      <c r="D84" s="68" t="str">
        <f>$D$9</f>
        <v>2018./2019.</v>
      </c>
      <c r="E84" s="68">
        <f>$E$8</f>
        <v>45</v>
      </c>
      <c r="F84" s="68" t="s">
        <v>49</v>
      </c>
      <c r="G84" s="68" t="s">
        <v>1616</v>
      </c>
      <c r="H84" s="68" t="s">
        <v>1840</v>
      </c>
      <c r="I84" s="68">
        <v>2276</v>
      </c>
      <c r="J84" s="68" t="s">
        <v>1577</v>
      </c>
      <c r="K84" s="68">
        <v>21</v>
      </c>
      <c r="L84" s="68" t="s">
        <v>1578</v>
      </c>
      <c r="M84" s="67">
        <v>11</v>
      </c>
      <c r="N84" s="68">
        <v>87</v>
      </c>
      <c r="O84" s="68"/>
      <c r="P84" s="68"/>
      <c r="Q84" s="68"/>
      <c r="R84" s="68"/>
      <c r="S84" s="68"/>
      <c r="T84" s="68" t="s">
        <v>1692</v>
      </c>
      <c r="U84" s="68"/>
      <c r="V84" s="68"/>
      <c r="W84" s="68" t="str">
        <f>VLOOKUP(I:I,[27]Sheet2!A$1:B$65536,2,0)</f>
        <v>OŠ Tina Ujevića - Zagreb</v>
      </c>
      <c r="X84" s="69" t="s">
        <v>2363</v>
      </c>
      <c r="Y84" s="69" t="s">
        <v>1577</v>
      </c>
      <c r="BA84" s="3"/>
      <c r="BB84" s="70" t="s">
        <v>276</v>
      </c>
      <c r="BC84" s="3"/>
    </row>
    <row r="85" spans="1:55" s="70" customFormat="1" x14ac:dyDescent="0.25">
      <c r="A85" s="67">
        <v>78</v>
      </c>
      <c r="B85" s="68" t="s">
        <v>1943</v>
      </c>
      <c r="C85" s="68" t="s">
        <v>2391</v>
      </c>
      <c r="D85" s="68" t="s">
        <v>63</v>
      </c>
      <c r="E85" s="68">
        <v>45</v>
      </c>
      <c r="F85" s="68" t="s">
        <v>49</v>
      </c>
      <c r="G85" s="68" t="s">
        <v>2383</v>
      </c>
      <c r="H85" s="68" t="s">
        <v>2385</v>
      </c>
      <c r="I85" s="68">
        <v>2252</v>
      </c>
      <c r="J85" s="68" t="s">
        <v>1623</v>
      </c>
      <c r="K85" s="68">
        <v>21</v>
      </c>
      <c r="L85" s="68" t="s">
        <v>1578</v>
      </c>
      <c r="M85" s="67">
        <v>11</v>
      </c>
      <c r="N85" s="68">
        <v>87</v>
      </c>
      <c r="O85" s="68"/>
      <c r="P85" s="68"/>
      <c r="Q85" s="68"/>
      <c r="R85" s="68"/>
      <c r="S85" s="68"/>
      <c r="T85" s="68" t="s">
        <v>2460</v>
      </c>
      <c r="U85" s="68"/>
      <c r="V85" s="68"/>
      <c r="W85" s="68" t="str">
        <f>VLOOKUP(I:I,[5]Sheet2!A$1:B$65536,2,0)</f>
        <v>OŠ Tituša Brezovačkog</v>
      </c>
      <c r="X85" s="69" t="s">
        <v>1626</v>
      </c>
      <c r="Y85" s="69" t="s">
        <v>1623</v>
      </c>
      <c r="AZ85" s="70" t="s">
        <v>70</v>
      </c>
      <c r="BA85" s="3"/>
      <c r="BB85" s="70" t="s">
        <v>71</v>
      </c>
      <c r="BC85" s="3"/>
    </row>
    <row r="86" spans="1:55" s="70" customFormat="1" x14ac:dyDescent="0.25">
      <c r="A86" s="67">
        <v>79</v>
      </c>
      <c r="B86" s="68" t="s">
        <v>2226</v>
      </c>
      <c r="C86" s="68" t="s">
        <v>2227</v>
      </c>
      <c r="D86" s="68" t="s">
        <v>63</v>
      </c>
      <c r="E86" s="68">
        <v>45</v>
      </c>
      <c r="F86" s="68" t="s">
        <v>49</v>
      </c>
      <c r="G86" s="68" t="s">
        <v>2228</v>
      </c>
      <c r="H86" s="68" t="s">
        <v>2229</v>
      </c>
      <c r="I86" s="68">
        <v>2220</v>
      </c>
      <c r="J86" s="68" t="s">
        <v>1577</v>
      </c>
      <c r="K86" s="68">
        <v>21</v>
      </c>
      <c r="L86" s="68" t="s">
        <v>1578</v>
      </c>
      <c r="M86" s="67">
        <v>11</v>
      </c>
      <c r="N86" s="68">
        <v>87</v>
      </c>
      <c r="O86" s="68"/>
      <c r="P86" s="68"/>
      <c r="Q86" s="68"/>
      <c r="R86" s="68"/>
      <c r="S86" s="68"/>
      <c r="T86" s="68" t="s">
        <v>2406</v>
      </c>
      <c r="U86" s="68"/>
      <c r="V86" s="68"/>
      <c r="W86" s="68" t="s">
        <v>1572</v>
      </c>
      <c r="X86" s="72" t="s">
        <v>2225</v>
      </c>
      <c r="Y86" s="69" t="s">
        <v>1577</v>
      </c>
      <c r="BA86" s="3"/>
      <c r="BB86" s="70" t="s">
        <v>231</v>
      </c>
      <c r="BC86" s="3"/>
    </row>
    <row r="87" spans="1:55" s="70" customFormat="1" x14ac:dyDescent="0.25">
      <c r="A87" s="67">
        <v>80</v>
      </c>
      <c r="B87" s="68" t="s">
        <v>2106</v>
      </c>
      <c r="C87" s="68" t="s">
        <v>2107</v>
      </c>
      <c r="D87" s="68" t="s">
        <v>63</v>
      </c>
      <c r="E87" s="68">
        <v>45</v>
      </c>
      <c r="F87" s="68" t="s">
        <v>49</v>
      </c>
      <c r="G87" s="68" t="s">
        <v>1592</v>
      </c>
      <c r="H87" s="68" t="s">
        <v>2108</v>
      </c>
      <c r="I87" s="68">
        <v>2305</v>
      </c>
      <c r="J87" s="68" t="s">
        <v>1577</v>
      </c>
      <c r="K87" s="68">
        <v>21</v>
      </c>
      <c r="L87" s="68" t="s">
        <v>1578</v>
      </c>
      <c r="M87" s="67">
        <v>11</v>
      </c>
      <c r="N87" s="68">
        <v>87</v>
      </c>
      <c r="O87" s="68"/>
      <c r="P87" s="68"/>
      <c r="Q87" s="68"/>
      <c r="R87" s="68"/>
      <c r="S87" s="68"/>
      <c r="T87" s="68" t="s">
        <v>2465</v>
      </c>
      <c r="U87" s="68"/>
      <c r="V87" s="68"/>
      <c r="W87" s="68" t="str">
        <f>VLOOKUP(I:I,[47]Sheet2!A$1:B$65536,2,0)</f>
        <v>OŠ Vugrovec - Kašina</v>
      </c>
      <c r="X87" s="69" t="s">
        <v>2110</v>
      </c>
      <c r="Y87" s="69" t="s">
        <v>1577</v>
      </c>
      <c r="BA87" s="3"/>
      <c r="BB87" s="70" t="s">
        <v>196</v>
      </c>
      <c r="BC87" s="3"/>
    </row>
    <row r="88" spans="1:55" s="70" customFormat="1" x14ac:dyDescent="0.25">
      <c r="A88" s="67">
        <v>81</v>
      </c>
      <c r="B88" s="74" t="s">
        <v>1664</v>
      </c>
      <c r="C88" s="74" t="s">
        <v>1665</v>
      </c>
      <c r="D88" s="68" t="s">
        <v>63</v>
      </c>
      <c r="E88" s="75">
        <v>45</v>
      </c>
      <c r="F88" s="68" t="s">
        <v>49</v>
      </c>
      <c r="G88" s="74" t="s">
        <v>1666</v>
      </c>
      <c r="H88" s="74" t="s">
        <v>1667</v>
      </c>
      <c r="I88" s="75">
        <v>2247</v>
      </c>
      <c r="J88" s="74" t="s">
        <v>1577</v>
      </c>
      <c r="K88" s="75">
        <v>21</v>
      </c>
      <c r="L88" s="68" t="s">
        <v>1578</v>
      </c>
      <c r="M88" s="75">
        <v>12</v>
      </c>
      <c r="N88" s="75">
        <v>86</v>
      </c>
      <c r="O88" s="75"/>
      <c r="P88" s="75"/>
      <c r="Q88" s="75"/>
      <c r="R88" s="75"/>
      <c r="S88" s="75"/>
      <c r="T88" s="74" t="s">
        <v>2508</v>
      </c>
      <c r="U88" s="74"/>
      <c r="V88" s="74"/>
      <c r="W88" s="74" t="s">
        <v>363</v>
      </c>
      <c r="X88" s="69" t="s">
        <v>1669</v>
      </c>
      <c r="Y88" s="69" t="s">
        <v>1577</v>
      </c>
      <c r="AZ88" s="70" t="s">
        <v>86</v>
      </c>
      <c r="BA88" s="3"/>
      <c r="BB88" s="70" t="s">
        <v>87</v>
      </c>
      <c r="BC88" s="3"/>
    </row>
    <row r="89" spans="1:55" s="70" customFormat="1" x14ac:dyDescent="0.25">
      <c r="A89" s="67">
        <v>82</v>
      </c>
      <c r="B89" s="68" t="s">
        <v>1763</v>
      </c>
      <c r="C89" s="68" t="s">
        <v>1764</v>
      </c>
      <c r="D89" s="68" t="s">
        <v>63</v>
      </c>
      <c r="E89" s="68">
        <v>45</v>
      </c>
      <c r="F89" s="68" t="s">
        <v>49</v>
      </c>
      <c r="G89" s="68" t="s">
        <v>1644</v>
      </c>
      <c r="H89" s="68" t="s">
        <v>1765</v>
      </c>
      <c r="I89" s="71">
        <v>2907</v>
      </c>
      <c r="J89" s="68" t="s">
        <v>1577</v>
      </c>
      <c r="K89" s="68">
        <v>21</v>
      </c>
      <c r="L89" s="68" t="s">
        <v>1578</v>
      </c>
      <c r="M89" s="75">
        <v>12</v>
      </c>
      <c r="N89" s="68">
        <v>86</v>
      </c>
      <c r="O89" s="68"/>
      <c r="P89" s="68"/>
      <c r="Q89" s="68"/>
      <c r="R89" s="68"/>
      <c r="S89" s="68"/>
      <c r="T89" s="68" t="s">
        <v>2436</v>
      </c>
      <c r="U89" s="68"/>
      <c r="V89" s="68"/>
      <c r="W89" s="68" t="str">
        <f>VLOOKUP(I:I,[20]Sheet2!A$1:B$65536,2,0)</f>
        <v>OŠ Bartola Kašića - Zagreb</v>
      </c>
      <c r="X89" s="69"/>
      <c r="Y89" s="69"/>
      <c r="BA89" s="3"/>
      <c r="BB89" s="70" t="s">
        <v>109</v>
      </c>
      <c r="BC89" s="3"/>
    </row>
    <row r="90" spans="1:55" s="70" customFormat="1" x14ac:dyDescent="0.25">
      <c r="A90" s="67">
        <v>83</v>
      </c>
      <c r="B90" s="68" t="s">
        <v>2269</v>
      </c>
      <c r="C90" s="68" t="s">
        <v>2270</v>
      </c>
      <c r="D90" s="68" t="s">
        <v>63</v>
      </c>
      <c r="E90" s="68">
        <v>45</v>
      </c>
      <c r="F90" s="68" t="s">
        <v>49</v>
      </c>
      <c r="G90" s="68" t="s">
        <v>1635</v>
      </c>
      <c r="H90" s="68" t="s">
        <v>1775</v>
      </c>
      <c r="I90" s="68">
        <v>2248</v>
      </c>
      <c r="J90" s="68" t="s">
        <v>1577</v>
      </c>
      <c r="K90" s="68">
        <v>21</v>
      </c>
      <c r="L90" s="68" t="s">
        <v>1578</v>
      </c>
      <c r="M90" s="75">
        <v>12</v>
      </c>
      <c r="N90" s="68">
        <v>86</v>
      </c>
      <c r="O90" s="68"/>
      <c r="P90" s="68"/>
      <c r="Q90" s="68"/>
      <c r="R90" s="68"/>
      <c r="S90" s="68"/>
      <c r="T90" s="68" t="s">
        <v>2506</v>
      </c>
      <c r="U90" s="68"/>
      <c r="V90" s="68"/>
      <c r="W90" s="68" t="s">
        <v>523</v>
      </c>
      <c r="X90" s="69" t="s">
        <v>2268</v>
      </c>
      <c r="Y90" s="69" t="s">
        <v>1577</v>
      </c>
      <c r="BA90" s="3"/>
      <c r="BB90" s="70" t="s">
        <v>244</v>
      </c>
      <c r="BC90" s="3"/>
    </row>
    <row r="91" spans="1:55" s="70" customFormat="1" x14ac:dyDescent="0.25">
      <c r="A91" s="67">
        <v>84</v>
      </c>
      <c r="B91" s="68" t="s">
        <v>1592</v>
      </c>
      <c r="C91" s="68" t="s">
        <v>1778</v>
      </c>
      <c r="D91" s="68" t="s">
        <v>63</v>
      </c>
      <c r="E91" s="68">
        <v>45</v>
      </c>
      <c r="F91" s="68" t="s">
        <v>49</v>
      </c>
      <c r="G91" s="68" t="s">
        <v>1742</v>
      </c>
      <c r="H91" s="68" t="s">
        <v>2359</v>
      </c>
      <c r="I91" s="71">
        <v>2193</v>
      </c>
      <c r="J91" s="68" t="s">
        <v>1577</v>
      </c>
      <c r="K91" s="68">
        <v>21</v>
      </c>
      <c r="L91" s="68" t="s">
        <v>1578</v>
      </c>
      <c r="M91" s="75">
        <v>12</v>
      </c>
      <c r="N91" s="68">
        <v>86</v>
      </c>
      <c r="O91" s="68"/>
      <c r="P91" s="68"/>
      <c r="Q91" s="68"/>
      <c r="R91" s="68"/>
      <c r="S91" s="68"/>
      <c r="T91" s="68" t="s">
        <v>2410</v>
      </c>
      <c r="U91" s="68"/>
      <c r="V91" s="68"/>
      <c r="W91" s="68" t="str">
        <f>VLOOKUP(I:I,[22]Sheet2!A$1:B$65536,2,0)</f>
        <v>OŠ Jabukovac - Zagreb</v>
      </c>
      <c r="X91" s="69" t="s">
        <v>1780</v>
      </c>
      <c r="Y91" s="69" t="s">
        <v>1577</v>
      </c>
      <c r="BA91" s="3"/>
      <c r="BB91" s="70" t="s">
        <v>112</v>
      </c>
      <c r="BC91" s="3"/>
    </row>
    <row r="92" spans="1:55" s="70" customFormat="1" x14ac:dyDescent="0.25">
      <c r="A92" s="67">
        <v>85</v>
      </c>
      <c r="B92" s="68" t="s">
        <v>1614</v>
      </c>
      <c r="C92" s="68" t="s">
        <v>2294</v>
      </c>
      <c r="D92" s="68" t="s">
        <v>63</v>
      </c>
      <c r="E92" s="68">
        <v>45</v>
      </c>
      <c r="F92" s="68" t="s">
        <v>49</v>
      </c>
      <c r="G92" s="68" t="s">
        <v>1595</v>
      </c>
      <c r="H92" s="68" t="s">
        <v>1705</v>
      </c>
      <c r="I92" s="68">
        <v>2261</v>
      </c>
      <c r="J92" s="68" t="s">
        <v>1577</v>
      </c>
      <c r="K92" s="68">
        <v>21</v>
      </c>
      <c r="L92" s="68" t="s">
        <v>1578</v>
      </c>
      <c r="M92" s="75">
        <v>12</v>
      </c>
      <c r="N92" s="68">
        <v>86</v>
      </c>
      <c r="O92" s="68"/>
      <c r="P92" s="68"/>
      <c r="Q92" s="68"/>
      <c r="R92" s="68"/>
      <c r="S92" s="68"/>
      <c r="T92" s="68" t="s">
        <v>2425</v>
      </c>
      <c r="U92" s="68"/>
      <c r="V92" s="68"/>
      <c r="W92" s="68" t="str">
        <f>VLOOKUP(I:I,[13]Sheet2!A$1:B$65536,2,0)</f>
        <v>OŠ Josipa Račića</v>
      </c>
      <c r="X92" s="69" t="s">
        <v>2296</v>
      </c>
      <c r="Y92" s="69" t="s">
        <v>1577</v>
      </c>
      <c r="BA92" s="3"/>
      <c r="BB92" s="70" t="s">
        <v>253</v>
      </c>
      <c r="BC92" s="3"/>
    </row>
    <row r="93" spans="1:55" s="70" customFormat="1" x14ac:dyDescent="0.25">
      <c r="A93" s="67">
        <v>86</v>
      </c>
      <c r="B93" s="68" t="s">
        <v>2037</v>
      </c>
      <c r="C93" s="68" t="s">
        <v>2038</v>
      </c>
      <c r="D93" s="68" t="s">
        <v>63</v>
      </c>
      <c r="E93" s="68">
        <v>45</v>
      </c>
      <c r="F93" s="68" t="s">
        <v>49</v>
      </c>
      <c r="G93" s="68" t="s">
        <v>1763</v>
      </c>
      <c r="H93" s="68" t="s">
        <v>2039</v>
      </c>
      <c r="I93" s="68">
        <v>2910</v>
      </c>
      <c r="J93" s="68" t="s">
        <v>1577</v>
      </c>
      <c r="K93" s="68">
        <v>21</v>
      </c>
      <c r="L93" s="68" t="s">
        <v>1578</v>
      </c>
      <c r="M93" s="75">
        <v>12</v>
      </c>
      <c r="N93" s="68">
        <v>86</v>
      </c>
      <c r="O93" s="68"/>
      <c r="P93" s="68"/>
      <c r="Q93" s="68"/>
      <c r="R93" s="68"/>
      <c r="S93" s="68"/>
      <c r="T93" s="68" t="s">
        <v>1789</v>
      </c>
      <c r="U93" s="68"/>
      <c r="V93" s="68"/>
      <c r="W93" s="68" t="str">
        <f>VLOOKUP(I:I,[45]Sheet2!A$1:B$65536,2,0)</f>
        <v>OŠ Luka - Sesvete</v>
      </c>
      <c r="X93" s="69"/>
      <c r="Y93" s="69"/>
      <c r="BA93" s="3"/>
      <c r="BB93" s="70" t="s">
        <v>174</v>
      </c>
      <c r="BC93" s="3"/>
    </row>
    <row r="94" spans="1:55" s="70" customFormat="1" x14ac:dyDescent="0.25">
      <c r="A94" s="67">
        <v>87</v>
      </c>
      <c r="B94" s="68" t="s">
        <v>1813</v>
      </c>
      <c r="C94" s="68" t="s">
        <v>2315</v>
      </c>
      <c r="D94" s="68" t="s">
        <v>63</v>
      </c>
      <c r="E94" s="68">
        <v>45</v>
      </c>
      <c r="F94" s="68" t="s">
        <v>49</v>
      </c>
      <c r="G94" s="68" t="s">
        <v>1582</v>
      </c>
      <c r="H94" s="68" t="s">
        <v>1583</v>
      </c>
      <c r="I94" s="68">
        <v>2268</v>
      </c>
      <c r="J94" s="68" t="s">
        <v>1577</v>
      </c>
      <c r="K94" s="68">
        <v>21</v>
      </c>
      <c r="L94" s="68" t="s">
        <v>1578</v>
      </c>
      <c r="M94" s="75">
        <v>12</v>
      </c>
      <c r="N94" s="68">
        <v>86</v>
      </c>
      <c r="O94" s="68"/>
      <c r="P94" s="68"/>
      <c r="Q94" s="68"/>
      <c r="R94" s="68"/>
      <c r="S94" s="68"/>
      <c r="T94" s="68" t="s">
        <v>2468</v>
      </c>
      <c r="U94" s="68"/>
      <c r="V94" s="68"/>
      <c r="W94" s="68" t="s">
        <v>1571</v>
      </c>
      <c r="X94" s="69" t="s">
        <v>2317</v>
      </c>
      <c r="Y94" s="69" t="s">
        <v>1577</v>
      </c>
      <c r="BA94" s="3"/>
      <c r="BB94" s="70" t="s">
        <v>261</v>
      </c>
      <c r="BC94" s="3"/>
    </row>
    <row r="95" spans="1:55" s="70" customFormat="1" x14ac:dyDescent="0.25">
      <c r="A95" s="67">
        <v>88</v>
      </c>
      <c r="B95" s="68" t="s">
        <v>1573</v>
      </c>
      <c r="C95" s="68" t="s">
        <v>2324</v>
      </c>
      <c r="D95" s="68" t="s">
        <v>63</v>
      </c>
      <c r="E95" s="68">
        <v>45</v>
      </c>
      <c r="F95" s="68" t="s">
        <v>49</v>
      </c>
      <c r="G95" s="68" t="s">
        <v>2325</v>
      </c>
      <c r="H95" s="68" t="s">
        <v>2326</v>
      </c>
      <c r="I95" s="68">
        <v>2207</v>
      </c>
      <c r="J95" s="68" t="s">
        <v>1577</v>
      </c>
      <c r="K95" s="68">
        <v>21</v>
      </c>
      <c r="L95" s="68" t="s">
        <v>1578</v>
      </c>
      <c r="M95" s="75">
        <v>12</v>
      </c>
      <c r="N95" s="68">
        <v>86</v>
      </c>
      <c r="O95" s="68"/>
      <c r="P95" s="68"/>
      <c r="Q95" s="68"/>
      <c r="R95" s="68"/>
      <c r="S95" s="68"/>
      <c r="T95" s="68" t="s">
        <v>2455</v>
      </c>
      <c r="U95" s="68"/>
      <c r="V95" s="68"/>
      <c r="W95" s="68" t="str">
        <f>VLOOKUP(I:I,[56]Sheet2!A$1:B$65536,2,0)</f>
        <v>OŠ Petar Zrinski - Zagreb</v>
      </c>
      <c r="X95" s="69" t="s">
        <v>2328</v>
      </c>
      <c r="Y95" s="69" t="s">
        <v>1577</v>
      </c>
      <c r="BA95" s="3"/>
      <c r="BB95" s="70" t="s">
        <v>265</v>
      </c>
      <c r="BC95" s="3"/>
    </row>
    <row r="96" spans="1:55" s="70" customFormat="1" x14ac:dyDescent="0.25">
      <c r="A96" s="67">
        <v>89</v>
      </c>
      <c r="B96" s="68" t="s">
        <v>2215</v>
      </c>
      <c r="C96" s="68" t="s">
        <v>2216</v>
      </c>
      <c r="D96" s="68" t="s">
        <v>63</v>
      </c>
      <c r="E96" s="68">
        <v>45</v>
      </c>
      <c r="F96" s="68" t="s">
        <v>49</v>
      </c>
      <c r="G96" s="68" t="s">
        <v>1616</v>
      </c>
      <c r="H96" s="68" t="s">
        <v>1617</v>
      </c>
      <c r="I96" s="68">
        <v>2266</v>
      </c>
      <c r="J96" s="68" t="s">
        <v>1577</v>
      </c>
      <c r="K96" s="68">
        <v>21</v>
      </c>
      <c r="L96" s="68" t="s">
        <v>1578</v>
      </c>
      <c r="M96" s="75">
        <v>12</v>
      </c>
      <c r="N96" s="68">
        <v>86</v>
      </c>
      <c r="O96" s="68"/>
      <c r="P96" s="68"/>
      <c r="Q96" s="68"/>
      <c r="R96" s="68"/>
      <c r="S96" s="68"/>
      <c r="T96" s="68" t="s">
        <v>2419</v>
      </c>
      <c r="U96" s="68"/>
      <c r="V96" s="68"/>
      <c r="W96" s="68" t="str">
        <f>VLOOKUP(I:I,[4]Sheet2!A$1:B$65536,2,0)</f>
        <v>OŠ Rudeš</v>
      </c>
      <c r="X96" s="69"/>
      <c r="Y96" s="69"/>
      <c r="BA96" s="3"/>
      <c r="BB96" s="70" t="s">
        <v>228</v>
      </c>
      <c r="BC96" s="3"/>
    </row>
    <row r="97" spans="1:55" s="70" customFormat="1" x14ac:dyDescent="0.25">
      <c r="A97" s="67">
        <v>90</v>
      </c>
      <c r="B97" s="68" t="s">
        <v>2349</v>
      </c>
      <c r="C97" s="68" t="s">
        <v>2350</v>
      </c>
      <c r="D97" s="68" t="s">
        <v>63</v>
      </c>
      <c r="E97" s="68">
        <v>45</v>
      </c>
      <c r="F97" s="68" t="s">
        <v>49</v>
      </c>
      <c r="G97" s="68" t="s">
        <v>1644</v>
      </c>
      <c r="H97" s="68" t="s">
        <v>2351</v>
      </c>
      <c r="I97" s="68">
        <v>2236</v>
      </c>
      <c r="J97" s="68" t="s">
        <v>1577</v>
      </c>
      <c r="K97" s="68">
        <v>21</v>
      </c>
      <c r="L97" s="68" t="s">
        <v>1578</v>
      </c>
      <c r="M97" s="75">
        <v>12</v>
      </c>
      <c r="N97" s="68">
        <v>86</v>
      </c>
      <c r="O97" s="68"/>
      <c r="P97" s="68"/>
      <c r="Q97" s="68"/>
      <c r="R97" s="68"/>
      <c r="S97" s="68"/>
      <c r="T97" s="68" t="s">
        <v>2490</v>
      </c>
      <c r="U97" s="68"/>
      <c r="V97" s="68"/>
      <c r="W97" s="68" t="str">
        <f>VLOOKUP(I:I,[58]Sheet2!A$1:B$65536,2,0)</f>
        <v>OŠ Silvija Strahimira Kranjčevića - Zagreb</v>
      </c>
      <c r="X97" s="69" t="s">
        <v>2353</v>
      </c>
      <c r="Y97" s="69" t="s">
        <v>1577</v>
      </c>
      <c r="BA97" s="3"/>
      <c r="BB97" s="70" t="s">
        <v>272</v>
      </c>
      <c r="BC97" s="3"/>
    </row>
    <row r="98" spans="1:55" s="70" customFormat="1" x14ac:dyDescent="0.25">
      <c r="A98" s="67">
        <v>91</v>
      </c>
      <c r="B98" s="68" t="s">
        <v>2074</v>
      </c>
      <c r="C98" s="68" t="s">
        <v>2238</v>
      </c>
      <c r="D98" s="68" t="s">
        <v>63</v>
      </c>
      <c r="E98" s="68">
        <v>45</v>
      </c>
      <c r="F98" s="68" t="s">
        <v>49</v>
      </c>
      <c r="G98" s="68" t="s">
        <v>1575</v>
      </c>
      <c r="H98" s="68" t="s">
        <v>1576</v>
      </c>
      <c r="I98" s="68">
        <v>2270</v>
      </c>
      <c r="J98" s="68" t="s">
        <v>1577</v>
      </c>
      <c r="K98" s="68">
        <v>21</v>
      </c>
      <c r="L98" s="68" t="s">
        <v>1578</v>
      </c>
      <c r="M98" s="67">
        <v>13</v>
      </c>
      <c r="N98" s="68">
        <v>85</v>
      </c>
      <c r="O98" s="68"/>
      <c r="P98" s="68"/>
      <c r="Q98" s="68"/>
      <c r="R98" s="68"/>
      <c r="S98" s="68"/>
      <c r="T98" s="68" t="s">
        <v>1909</v>
      </c>
      <c r="U98" s="68"/>
      <c r="V98" s="68"/>
      <c r="W98" s="68" t="str">
        <f>VLOOKUP(I:I,[1]Sheet2!A$1:B$65536,2,0)</f>
        <v>OŠ Alojzija Stepinca</v>
      </c>
      <c r="X98" s="69"/>
      <c r="Y98" s="69"/>
      <c r="BA98" s="3"/>
      <c r="BB98" s="70" t="s">
        <v>234</v>
      </c>
      <c r="BC98" s="3"/>
    </row>
    <row r="99" spans="1:55" s="70" customFormat="1" x14ac:dyDescent="0.25">
      <c r="A99" s="67">
        <v>92</v>
      </c>
      <c r="B99" s="68" t="s">
        <v>1614</v>
      </c>
      <c r="C99" s="68" t="s">
        <v>1756</v>
      </c>
      <c r="D99" s="68" t="s">
        <v>63</v>
      </c>
      <c r="E99" s="68">
        <v>45</v>
      </c>
      <c r="F99" s="68" t="s">
        <v>49</v>
      </c>
      <c r="G99" s="68" t="s">
        <v>1666</v>
      </c>
      <c r="H99" s="68" t="s">
        <v>1667</v>
      </c>
      <c r="I99" s="68">
        <v>2247</v>
      </c>
      <c r="J99" s="68" t="s">
        <v>1577</v>
      </c>
      <c r="K99" s="68">
        <v>21</v>
      </c>
      <c r="L99" s="68" t="s">
        <v>1578</v>
      </c>
      <c r="M99" s="67">
        <v>13</v>
      </c>
      <c r="N99" s="68">
        <v>85</v>
      </c>
      <c r="O99" s="68"/>
      <c r="P99" s="68"/>
      <c r="Q99" s="68"/>
      <c r="R99" s="68"/>
      <c r="S99" s="68"/>
      <c r="T99" s="68" t="s">
        <v>2507</v>
      </c>
      <c r="U99" s="68"/>
      <c r="V99" s="68"/>
      <c r="W99" s="68" t="str">
        <f>VLOOKUP(I:I,[18]Sheet2!A$1:B$65536,2,0)</f>
        <v>OŠ Ante Kovačića - Zagreb</v>
      </c>
      <c r="X99" s="69" t="s">
        <v>1758</v>
      </c>
      <c r="Y99" s="69" t="s">
        <v>1577</v>
      </c>
      <c r="BA99" s="3"/>
      <c r="BB99" s="70" t="s">
        <v>107</v>
      </c>
      <c r="BC99" s="3"/>
    </row>
    <row r="100" spans="1:55" s="70" customFormat="1" x14ac:dyDescent="0.25">
      <c r="A100" s="67">
        <v>93</v>
      </c>
      <c r="B100" s="68" t="s">
        <v>1952</v>
      </c>
      <c r="C100" s="68" t="s">
        <v>1953</v>
      </c>
      <c r="D100" s="68" t="s">
        <v>63</v>
      </c>
      <c r="E100" s="68">
        <v>45</v>
      </c>
      <c r="F100" s="68" t="s">
        <v>49</v>
      </c>
      <c r="G100" s="68" t="s">
        <v>1850</v>
      </c>
      <c r="H100" s="68" t="s">
        <v>1851</v>
      </c>
      <c r="I100" s="68">
        <v>2223</v>
      </c>
      <c r="J100" s="68" t="s">
        <v>1577</v>
      </c>
      <c r="K100" s="68">
        <v>21</v>
      </c>
      <c r="L100" s="68" t="s">
        <v>1578</v>
      </c>
      <c r="M100" s="67">
        <v>13</v>
      </c>
      <c r="N100" s="68">
        <v>85</v>
      </c>
      <c r="O100" s="68"/>
      <c r="P100" s="68"/>
      <c r="Q100" s="68"/>
      <c r="R100" s="68"/>
      <c r="S100" s="68"/>
      <c r="T100" s="68" t="s">
        <v>2517</v>
      </c>
      <c r="U100" s="68"/>
      <c r="V100" s="68"/>
      <c r="W100" s="68" t="str">
        <f>VLOOKUP(I:I,[28]Sheet2!A$1:B$65536,2,0)</f>
        <v>OŠ Augusta Harambašića</v>
      </c>
      <c r="X100" s="69" t="s">
        <v>1955</v>
      </c>
      <c r="Y100" s="69" t="s">
        <v>1577</v>
      </c>
      <c r="BA100" s="3"/>
      <c r="BB100" s="70" t="s">
        <v>152</v>
      </c>
      <c r="BC100" s="3"/>
    </row>
    <row r="101" spans="1:55" s="70" customFormat="1" x14ac:dyDescent="0.25">
      <c r="A101" s="67">
        <v>94</v>
      </c>
      <c r="B101" s="68" t="s">
        <v>2247</v>
      </c>
      <c r="C101" s="68" t="s">
        <v>2248</v>
      </c>
      <c r="D101" s="68" t="s">
        <v>63</v>
      </c>
      <c r="E101" s="68">
        <v>45</v>
      </c>
      <c r="F101" s="68" t="s">
        <v>49</v>
      </c>
      <c r="G101" s="68" t="s">
        <v>1644</v>
      </c>
      <c r="H101" s="68" t="s">
        <v>1765</v>
      </c>
      <c r="I101" s="71">
        <v>2907</v>
      </c>
      <c r="J101" s="68" t="s">
        <v>1577</v>
      </c>
      <c r="K101" s="68">
        <v>21</v>
      </c>
      <c r="L101" s="68" t="s">
        <v>1578</v>
      </c>
      <c r="M101" s="67">
        <v>13</v>
      </c>
      <c r="N101" s="68">
        <v>85</v>
      </c>
      <c r="O101" s="68"/>
      <c r="P101" s="68"/>
      <c r="Q101" s="68"/>
      <c r="R101" s="68"/>
      <c r="S101" s="68"/>
      <c r="T101" s="68" t="s">
        <v>2397</v>
      </c>
      <c r="U101" s="68"/>
      <c r="V101" s="68"/>
      <c r="W101" s="68" t="str">
        <f>VLOOKUP(I:I,[20]Sheet2!A$1:B$65536,2,0)</f>
        <v>OŠ Bartola Kašića - Zagreb</v>
      </c>
      <c r="X101" s="69"/>
      <c r="Y101" s="69"/>
      <c r="BA101" s="3"/>
      <c r="BB101" s="70" t="s">
        <v>237</v>
      </c>
      <c r="BC101" s="3"/>
    </row>
    <row r="102" spans="1:55" s="70" customFormat="1" x14ac:dyDescent="0.25">
      <c r="A102" s="67">
        <v>95</v>
      </c>
      <c r="B102" s="68" t="s">
        <v>1592</v>
      </c>
      <c r="C102" s="68" t="s">
        <v>1969</v>
      </c>
      <c r="D102" s="68" t="s">
        <v>63</v>
      </c>
      <c r="E102" s="68">
        <v>45</v>
      </c>
      <c r="F102" s="68" t="s">
        <v>49</v>
      </c>
      <c r="G102" s="68" t="s">
        <v>1970</v>
      </c>
      <c r="H102" s="68" t="s">
        <v>1971</v>
      </c>
      <c r="I102" s="68">
        <v>2238</v>
      </c>
      <c r="J102" s="68" t="s">
        <v>1577</v>
      </c>
      <c r="K102" s="68">
        <v>21</v>
      </c>
      <c r="L102" s="68" t="s">
        <v>1578</v>
      </c>
      <c r="M102" s="67">
        <v>13</v>
      </c>
      <c r="N102" s="68">
        <v>85</v>
      </c>
      <c r="O102" s="68"/>
      <c r="P102" s="68"/>
      <c r="Q102" s="68"/>
      <c r="R102" s="68"/>
      <c r="S102" s="68"/>
      <c r="T102" s="68" t="s">
        <v>2422</v>
      </c>
      <c r="U102" s="68"/>
      <c r="V102" s="68"/>
      <c r="W102" s="68" t="str">
        <f>VLOOKUP(I:I,[39]ŠIFRARNIK!A$1:B$65536,2,0)</f>
        <v>OŠ Dobriše Cesarića - Zagreb</v>
      </c>
      <c r="X102" s="69"/>
      <c r="Y102" s="69"/>
      <c r="BA102" s="3"/>
      <c r="BB102" s="70" t="s">
        <v>156</v>
      </c>
      <c r="BC102" s="3"/>
    </row>
    <row r="103" spans="1:55" s="70" customFormat="1" x14ac:dyDescent="0.25">
      <c r="A103" s="67">
        <v>96</v>
      </c>
      <c r="B103" s="68" t="s">
        <v>2158</v>
      </c>
      <c r="C103" s="68" t="s">
        <v>2159</v>
      </c>
      <c r="D103" s="68" t="s">
        <v>63</v>
      </c>
      <c r="E103" s="68">
        <v>45</v>
      </c>
      <c r="F103" s="68" t="s">
        <v>49</v>
      </c>
      <c r="G103" s="68" t="s">
        <v>1610</v>
      </c>
      <c r="H103" s="68" t="s">
        <v>1879</v>
      </c>
      <c r="I103" s="68">
        <v>2212</v>
      </c>
      <c r="J103" s="68" t="s">
        <v>1577</v>
      </c>
      <c r="K103" s="68">
        <v>21</v>
      </c>
      <c r="L103" s="68" t="s">
        <v>1578</v>
      </c>
      <c r="M103" s="67">
        <v>13</v>
      </c>
      <c r="N103" s="68">
        <v>85</v>
      </c>
      <c r="O103" s="68"/>
      <c r="P103" s="68"/>
      <c r="Q103" s="68"/>
      <c r="R103" s="68"/>
      <c r="S103" s="68"/>
      <c r="T103" s="68" t="s">
        <v>2533</v>
      </c>
      <c r="U103" s="68"/>
      <c r="V103" s="68"/>
      <c r="W103" s="68" t="str">
        <f>VLOOKUP(I:I,[31]Sheet2!A$1:B$65536,2,0)</f>
        <v>OŠ Granešina</v>
      </c>
      <c r="X103" s="72">
        <v>38180</v>
      </c>
      <c r="Y103" s="69" t="s">
        <v>2157</v>
      </c>
      <c r="BA103" s="3"/>
      <c r="BB103" s="70" t="s">
        <v>210</v>
      </c>
      <c r="BC103" s="3"/>
    </row>
    <row r="104" spans="1:55" s="70" customFormat="1" x14ac:dyDescent="0.25">
      <c r="A104" s="67">
        <v>97</v>
      </c>
      <c r="B104" s="68" t="s">
        <v>2161</v>
      </c>
      <c r="C104" s="68" t="s">
        <v>2162</v>
      </c>
      <c r="D104" s="68" t="s">
        <v>63</v>
      </c>
      <c r="E104" s="68">
        <v>45</v>
      </c>
      <c r="F104" s="68" t="s">
        <v>49</v>
      </c>
      <c r="G104" s="68" t="s">
        <v>1943</v>
      </c>
      <c r="H104" s="68" t="s">
        <v>1988</v>
      </c>
      <c r="I104" s="68">
        <v>2274</v>
      </c>
      <c r="J104" s="68" t="s">
        <v>1577</v>
      </c>
      <c r="K104" s="68">
        <v>21</v>
      </c>
      <c r="L104" s="68" t="s">
        <v>1578</v>
      </c>
      <c r="M104" s="67">
        <v>13</v>
      </c>
      <c r="N104" s="68">
        <v>85</v>
      </c>
      <c r="O104" s="68"/>
      <c r="P104" s="68"/>
      <c r="Q104" s="68"/>
      <c r="R104" s="68"/>
      <c r="S104" s="68"/>
      <c r="T104" s="68" t="s">
        <v>2549</v>
      </c>
      <c r="U104" s="68"/>
      <c r="V104" s="68"/>
      <c r="W104" s="68" t="str">
        <f>VLOOKUP(I:I,[41]Sheet2!A$1:B$65536,2,0)</f>
        <v>OŠ Grigora Viteza - Zagreb</v>
      </c>
      <c r="X104" s="69" t="s">
        <v>1687</v>
      </c>
      <c r="Y104" s="69" t="s">
        <v>1577</v>
      </c>
      <c r="BA104" s="3"/>
      <c r="BB104" s="70" t="s">
        <v>211</v>
      </c>
      <c r="BC104" s="3"/>
    </row>
    <row r="105" spans="1:55" s="70" customFormat="1" x14ac:dyDescent="0.25">
      <c r="A105" s="67">
        <v>98</v>
      </c>
      <c r="B105" s="68" t="s">
        <v>1973</v>
      </c>
      <c r="C105" s="68" t="s">
        <v>1991</v>
      </c>
      <c r="D105" s="68" t="s">
        <v>63</v>
      </c>
      <c r="E105" s="68">
        <v>45</v>
      </c>
      <c r="F105" s="68" t="s">
        <v>49</v>
      </c>
      <c r="G105" s="68" t="s">
        <v>1992</v>
      </c>
      <c r="H105" s="68" t="s">
        <v>1993</v>
      </c>
      <c r="I105" s="68">
        <v>2251</v>
      </c>
      <c r="J105" s="68" t="s">
        <v>1577</v>
      </c>
      <c r="K105" s="68">
        <v>21</v>
      </c>
      <c r="L105" s="68" t="s">
        <v>1578</v>
      </c>
      <c r="M105" s="67">
        <v>13</v>
      </c>
      <c r="N105" s="68">
        <v>85</v>
      </c>
      <c r="O105" s="68"/>
      <c r="P105" s="68"/>
      <c r="Q105" s="68"/>
      <c r="R105" s="68"/>
      <c r="S105" s="68"/>
      <c r="T105" s="68" t="s">
        <v>2539</v>
      </c>
      <c r="U105" s="68"/>
      <c r="V105" s="68"/>
      <c r="W105" s="68" t="str">
        <f>VLOOKUP(I:I,[32]Sheet2!A$1:B$65536,2,0)</f>
        <v>OŠ Grofa Janka Draškovića - Zagreb</v>
      </c>
      <c r="X105" s="69" t="s">
        <v>1995</v>
      </c>
      <c r="Y105" s="69" t="s">
        <v>1577</v>
      </c>
      <c r="BA105" s="3"/>
      <c r="BB105" s="70" t="s">
        <v>161</v>
      </c>
      <c r="BC105" s="3"/>
    </row>
    <row r="106" spans="1:55" s="70" customFormat="1" x14ac:dyDescent="0.25">
      <c r="A106" s="67">
        <v>99</v>
      </c>
      <c r="B106" s="68" t="s">
        <v>1676</v>
      </c>
      <c r="C106" s="68" t="s">
        <v>1894</v>
      </c>
      <c r="D106" s="68" t="s">
        <v>63</v>
      </c>
      <c r="E106" s="68">
        <v>45</v>
      </c>
      <c r="F106" s="68" t="s">
        <v>49</v>
      </c>
      <c r="G106" s="68" t="s">
        <v>1597</v>
      </c>
      <c r="H106" s="68" t="s">
        <v>1598</v>
      </c>
      <c r="I106" s="68">
        <v>2197</v>
      </c>
      <c r="J106" s="68" t="s">
        <v>1577</v>
      </c>
      <c r="K106" s="68">
        <v>21</v>
      </c>
      <c r="L106" s="68" t="s">
        <v>1578</v>
      </c>
      <c r="M106" s="67">
        <v>13</v>
      </c>
      <c r="N106" s="68">
        <v>85</v>
      </c>
      <c r="O106" s="68"/>
      <c r="P106" s="68"/>
      <c r="Q106" s="68"/>
      <c r="R106" s="68"/>
      <c r="S106" s="68"/>
      <c r="T106" s="68" t="s">
        <v>2398</v>
      </c>
      <c r="U106" s="68"/>
      <c r="V106" s="68"/>
      <c r="W106" s="71" t="s">
        <v>674</v>
      </c>
      <c r="X106" s="69" t="s">
        <v>1907</v>
      </c>
      <c r="Y106" s="69" t="s">
        <v>1577</v>
      </c>
      <c r="BA106" s="3"/>
      <c r="BB106" s="70" t="s">
        <v>141</v>
      </c>
      <c r="BC106" s="3"/>
    </row>
    <row r="107" spans="1:55" s="70" customFormat="1" x14ac:dyDescent="0.25">
      <c r="A107" s="67">
        <v>100</v>
      </c>
      <c r="B107" s="68" t="s">
        <v>1914</v>
      </c>
      <c r="C107" s="68" t="s">
        <v>1915</v>
      </c>
      <c r="D107" s="68" t="s">
        <v>63</v>
      </c>
      <c r="E107" s="68">
        <v>45</v>
      </c>
      <c r="F107" s="68" t="s">
        <v>49</v>
      </c>
      <c r="G107" s="68" t="s">
        <v>1916</v>
      </c>
      <c r="H107" s="68" t="s">
        <v>1917</v>
      </c>
      <c r="I107" s="68">
        <v>2262</v>
      </c>
      <c r="J107" s="68" t="s">
        <v>1577</v>
      </c>
      <c r="K107" s="68">
        <v>21</v>
      </c>
      <c r="L107" s="68" t="s">
        <v>1578</v>
      </c>
      <c r="M107" s="67">
        <v>13</v>
      </c>
      <c r="N107" s="68">
        <v>85</v>
      </c>
      <c r="O107" s="68"/>
      <c r="P107" s="68"/>
      <c r="Q107" s="68"/>
      <c r="R107" s="68"/>
      <c r="S107" s="68"/>
      <c r="T107" s="68" t="s">
        <v>2499</v>
      </c>
      <c r="U107" s="68"/>
      <c r="V107" s="68"/>
      <c r="W107" s="71" t="s">
        <v>714</v>
      </c>
      <c r="X107" s="69"/>
      <c r="Y107" s="69"/>
      <c r="BA107" s="3"/>
      <c r="BB107" s="70" t="s">
        <v>144</v>
      </c>
      <c r="BC107" s="3"/>
    </row>
    <row r="108" spans="1:55" s="70" customFormat="1" x14ac:dyDescent="0.25">
      <c r="A108" s="67">
        <v>101</v>
      </c>
      <c r="B108" s="68" t="s">
        <v>1633</v>
      </c>
      <c r="C108" s="68" t="s">
        <v>2017</v>
      </c>
      <c r="D108" s="68" t="s">
        <v>63</v>
      </c>
      <c r="E108" s="68">
        <v>45</v>
      </c>
      <c r="F108" s="68" t="s">
        <v>49</v>
      </c>
      <c r="G108" s="68" t="s">
        <v>1916</v>
      </c>
      <c r="H108" s="68" t="s">
        <v>1917</v>
      </c>
      <c r="I108" s="68">
        <v>2262</v>
      </c>
      <c r="J108" s="68" t="s">
        <v>1577</v>
      </c>
      <c r="K108" s="68">
        <v>21</v>
      </c>
      <c r="L108" s="68" t="s">
        <v>1578</v>
      </c>
      <c r="M108" s="67">
        <v>13</v>
      </c>
      <c r="N108" s="68">
        <v>85</v>
      </c>
      <c r="O108" s="68"/>
      <c r="P108" s="68"/>
      <c r="Q108" s="68"/>
      <c r="R108" s="68"/>
      <c r="S108" s="68"/>
      <c r="T108" s="68" t="s">
        <v>2073</v>
      </c>
      <c r="U108" s="68"/>
      <c r="V108" s="68"/>
      <c r="W108" s="71" t="s">
        <v>714</v>
      </c>
      <c r="X108" s="69"/>
      <c r="Y108" s="69"/>
      <c r="BA108" s="3"/>
      <c r="BB108" s="70" t="s">
        <v>169</v>
      </c>
      <c r="BC108" s="3"/>
    </row>
    <row r="109" spans="1:55" s="70" customFormat="1" x14ac:dyDescent="0.25">
      <c r="A109" s="67">
        <v>102</v>
      </c>
      <c r="B109" s="68" t="s">
        <v>1923</v>
      </c>
      <c r="C109" s="68" t="s">
        <v>1924</v>
      </c>
      <c r="D109" s="68" t="s">
        <v>63</v>
      </c>
      <c r="E109" s="68">
        <v>45</v>
      </c>
      <c r="F109" s="68" t="s">
        <v>49</v>
      </c>
      <c r="G109" s="68" t="s">
        <v>1925</v>
      </c>
      <c r="H109" s="68" t="s">
        <v>1926</v>
      </c>
      <c r="I109" s="68">
        <v>2202</v>
      </c>
      <c r="J109" s="68" t="s">
        <v>1577</v>
      </c>
      <c r="K109" s="68">
        <v>21</v>
      </c>
      <c r="L109" s="68" t="s">
        <v>1578</v>
      </c>
      <c r="M109" s="67">
        <v>13</v>
      </c>
      <c r="N109" s="68">
        <v>85</v>
      </c>
      <c r="O109" s="68"/>
      <c r="P109" s="68"/>
      <c r="Q109" s="68"/>
      <c r="R109" s="68"/>
      <c r="S109" s="68"/>
      <c r="T109" s="68" t="s">
        <v>2224</v>
      </c>
      <c r="U109" s="68"/>
      <c r="V109" s="68"/>
      <c r="W109" s="68" t="str">
        <f>VLOOKUP(I:I,[33]Sheet2!A$1:B$65536,2,0)</f>
        <v>OŠ Kustošija</v>
      </c>
      <c r="X109" s="69" t="s">
        <v>1928</v>
      </c>
      <c r="Y109" s="69" t="s">
        <v>1577</v>
      </c>
      <c r="BA109" s="3"/>
      <c r="BB109" s="70" t="s">
        <v>146</v>
      </c>
      <c r="BC109" s="3"/>
    </row>
    <row r="110" spans="1:55" s="70" customFormat="1" x14ac:dyDescent="0.25">
      <c r="A110" s="67">
        <v>103</v>
      </c>
      <c r="B110" s="68" t="s">
        <v>2059</v>
      </c>
      <c r="C110" s="68" t="s">
        <v>2060</v>
      </c>
      <c r="D110" s="68" t="s">
        <v>63</v>
      </c>
      <c r="E110" s="68">
        <v>45</v>
      </c>
      <c r="F110" s="68" t="s">
        <v>49</v>
      </c>
      <c r="G110" s="68" t="s">
        <v>1595</v>
      </c>
      <c r="H110" s="68" t="s">
        <v>1731</v>
      </c>
      <c r="I110" s="68">
        <v>2299</v>
      </c>
      <c r="J110" s="68" t="s">
        <v>1577</v>
      </c>
      <c r="K110" s="68">
        <v>21</v>
      </c>
      <c r="L110" s="68" t="s">
        <v>1578</v>
      </c>
      <c r="M110" s="67">
        <v>13</v>
      </c>
      <c r="N110" s="68">
        <v>85</v>
      </c>
      <c r="O110" s="68"/>
      <c r="P110" s="68"/>
      <c r="Q110" s="68"/>
      <c r="R110" s="68"/>
      <c r="S110" s="68"/>
      <c r="T110" s="68" t="s">
        <v>2447</v>
      </c>
      <c r="U110" s="68"/>
      <c r="V110" s="68"/>
      <c r="W110" s="68" t="str">
        <f>VLOOKUP(I:I,[15]Sheet2!A$1:B$65536,2,0)</f>
        <v>OŠ Mladost - Zagreb</v>
      </c>
      <c r="X110" s="69"/>
      <c r="Y110" s="69"/>
      <c r="BA110" s="3"/>
      <c r="BB110" s="70" t="s">
        <v>181</v>
      </c>
      <c r="BC110" s="3"/>
    </row>
    <row r="111" spans="1:55" s="70" customFormat="1" x14ac:dyDescent="0.25">
      <c r="A111" s="67">
        <v>104</v>
      </c>
      <c r="B111" s="68" t="s">
        <v>1724</v>
      </c>
      <c r="C111" s="68" t="s">
        <v>1733</v>
      </c>
      <c r="D111" s="68" t="s">
        <v>63</v>
      </c>
      <c r="E111" s="68">
        <v>45</v>
      </c>
      <c r="F111" s="68" t="s">
        <v>49</v>
      </c>
      <c r="G111" s="68" t="s">
        <v>1582</v>
      </c>
      <c r="H111" s="68" t="s">
        <v>1583</v>
      </c>
      <c r="I111" s="68">
        <v>2268</v>
      </c>
      <c r="J111" s="68" t="s">
        <v>1577</v>
      </c>
      <c r="K111" s="68">
        <v>21</v>
      </c>
      <c r="L111" s="68" t="s">
        <v>1578</v>
      </c>
      <c r="M111" s="67">
        <v>13</v>
      </c>
      <c r="N111" s="68">
        <v>85</v>
      </c>
      <c r="O111" s="68"/>
      <c r="P111" s="68"/>
      <c r="Q111" s="68"/>
      <c r="R111" s="68"/>
      <c r="S111" s="68"/>
      <c r="T111" s="68" t="s">
        <v>2467</v>
      </c>
      <c r="U111" s="68"/>
      <c r="V111" s="68"/>
      <c r="W111" s="68" t="s">
        <v>1571</v>
      </c>
      <c r="X111" s="69" t="s">
        <v>1735</v>
      </c>
      <c r="Y111" s="69" t="s">
        <v>1577</v>
      </c>
      <c r="BA111" s="3"/>
      <c r="BB111" s="70" t="s">
        <v>101</v>
      </c>
      <c r="BC111" s="3"/>
    </row>
    <row r="112" spans="1:55" s="70" customFormat="1" x14ac:dyDescent="0.25">
      <c r="A112" s="67">
        <v>105</v>
      </c>
      <c r="B112" s="68" t="s">
        <v>2066</v>
      </c>
      <c r="C112" s="68" t="s">
        <v>2067</v>
      </c>
      <c r="D112" s="68" t="s">
        <v>63</v>
      </c>
      <c r="E112" s="68">
        <v>45</v>
      </c>
      <c r="F112" s="68" t="s">
        <v>49</v>
      </c>
      <c r="G112" s="68" t="s">
        <v>1970</v>
      </c>
      <c r="H112" s="68" t="s">
        <v>2068</v>
      </c>
      <c r="I112" s="68">
        <v>2196</v>
      </c>
      <c r="J112" s="68" t="s">
        <v>1577</v>
      </c>
      <c r="K112" s="68">
        <v>21</v>
      </c>
      <c r="L112" s="68" t="s">
        <v>1578</v>
      </c>
      <c r="M112" s="67">
        <v>13</v>
      </c>
      <c r="N112" s="68">
        <v>85</v>
      </c>
      <c r="O112" s="68"/>
      <c r="P112" s="68"/>
      <c r="Q112" s="68"/>
      <c r="R112" s="68"/>
      <c r="S112" s="68"/>
      <c r="T112" s="68" t="s">
        <v>2362</v>
      </c>
      <c r="U112" s="68"/>
      <c r="V112" s="68"/>
      <c r="W112" s="68" t="str">
        <f>VLOOKUP(I:I,[46]Sheet2!A$1:B$65536,2,0)</f>
        <v>OŠ Pantovčak</v>
      </c>
      <c r="X112" s="72">
        <v>38440</v>
      </c>
      <c r="Y112" s="69" t="s">
        <v>2070</v>
      </c>
      <c r="BA112" s="3"/>
      <c r="BB112" s="70" t="s">
        <v>183</v>
      </c>
      <c r="BC112" s="3"/>
    </row>
    <row r="113" spans="1:55" s="70" customFormat="1" ht="15.75" customHeight="1" x14ac:dyDescent="0.25">
      <c r="A113" s="67">
        <v>106</v>
      </c>
      <c r="B113" s="78" t="s">
        <v>1785</v>
      </c>
      <c r="C113" s="78" t="s">
        <v>2322</v>
      </c>
      <c r="D113" s="74" t="s">
        <v>63</v>
      </c>
      <c r="E113" s="75">
        <v>45</v>
      </c>
      <c r="F113" s="68" t="s">
        <v>49</v>
      </c>
      <c r="G113" s="74" t="s">
        <v>1737</v>
      </c>
      <c r="H113" s="74" t="s">
        <v>1617</v>
      </c>
      <c r="I113" s="71">
        <v>2206</v>
      </c>
      <c r="J113" s="74" t="s">
        <v>1577</v>
      </c>
      <c r="K113" s="75">
        <v>21</v>
      </c>
      <c r="L113" s="68" t="s">
        <v>1578</v>
      </c>
      <c r="M113" s="67">
        <v>13</v>
      </c>
      <c r="N113" s="75">
        <v>85</v>
      </c>
      <c r="O113" s="75"/>
      <c r="P113" s="75"/>
      <c r="Q113" s="75"/>
      <c r="R113" s="75"/>
      <c r="S113" s="75"/>
      <c r="T113" s="74" t="s">
        <v>2449</v>
      </c>
      <c r="U113" s="75"/>
      <c r="V113" s="75"/>
      <c r="W113" s="71" t="s">
        <v>902</v>
      </c>
      <c r="X113" s="72">
        <v>38216</v>
      </c>
      <c r="Y113" s="69" t="s">
        <v>1577</v>
      </c>
      <c r="BA113" s="3"/>
      <c r="BB113" s="70" t="s">
        <v>264</v>
      </c>
      <c r="BC113" s="3"/>
    </row>
    <row r="114" spans="1:55" s="70" customFormat="1" x14ac:dyDescent="0.25">
      <c r="A114" s="67">
        <v>107</v>
      </c>
      <c r="B114" s="68" t="s">
        <v>1610</v>
      </c>
      <c r="C114" s="68" t="s">
        <v>2240</v>
      </c>
      <c r="D114" s="68" t="s">
        <v>63</v>
      </c>
      <c r="E114" s="68">
        <v>45</v>
      </c>
      <c r="F114" s="68" t="s">
        <v>49</v>
      </c>
      <c r="G114" s="68" t="s">
        <v>2171</v>
      </c>
      <c r="H114" s="68" t="s">
        <v>2241</v>
      </c>
      <c r="I114" s="68">
        <v>2219</v>
      </c>
      <c r="J114" s="68" t="s">
        <v>1577</v>
      </c>
      <c r="K114" s="68">
        <v>21</v>
      </c>
      <c r="L114" s="68" t="s">
        <v>1578</v>
      </c>
      <c r="M114" s="68">
        <v>14</v>
      </c>
      <c r="N114" s="68">
        <v>84</v>
      </c>
      <c r="O114" s="68"/>
      <c r="P114" s="68"/>
      <c r="Q114" s="68"/>
      <c r="R114" s="68"/>
      <c r="S114" s="68"/>
      <c r="T114" s="68" t="s">
        <v>2555</v>
      </c>
      <c r="U114" s="68"/>
      <c r="V114" s="68"/>
      <c r="W114" s="71" t="s">
        <v>379</v>
      </c>
      <c r="X114" s="69"/>
      <c r="Y114" s="69"/>
      <c r="BA114" s="3"/>
      <c r="BB114" s="70" t="s">
        <v>235</v>
      </c>
      <c r="BC114" s="3"/>
    </row>
    <row r="115" spans="1:55" s="70" customFormat="1" x14ac:dyDescent="0.25">
      <c r="A115" s="67">
        <v>108</v>
      </c>
      <c r="B115" s="68" t="s">
        <v>1716</v>
      </c>
      <c r="C115" s="68" t="s">
        <v>1965</v>
      </c>
      <c r="D115" s="68" t="s">
        <v>63</v>
      </c>
      <c r="E115" s="68">
        <v>45</v>
      </c>
      <c r="F115" s="68" t="s">
        <v>49</v>
      </c>
      <c r="G115" s="68" t="s">
        <v>1716</v>
      </c>
      <c r="H115" s="68" t="s">
        <v>1966</v>
      </c>
      <c r="I115" s="68">
        <v>2279</v>
      </c>
      <c r="J115" s="68" t="s">
        <v>1577</v>
      </c>
      <c r="K115" s="68">
        <v>21</v>
      </c>
      <c r="L115" s="68" t="s">
        <v>1578</v>
      </c>
      <c r="M115" s="68">
        <v>14</v>
      </c>
      <c r="N115" s="68">
        <v>84</v>
      </c>
      <c r="O115" s="68"/>
      <c r="P115" s="68"/>
      <c r="Q115" s="68"/>
      <c r="R115" s="68"/>
      <c r="S115" s="68"/>
      <c r="T115" s="68" t="s">
        <v>2469</v>
      </c>
      <c r="U115" s="68"/>
      <c r="V115" s="68"/>
      <c r="W115" s="68" t="str">
        <f>VLOOKUP(I:I,[38]Sheet2!A$1:B$65536,2,0)</f>
        <v>OŠ Davorina Trstenjaka - Zagreb</v>
      </c>
      <c r="X115" s="69" t="s">
        <v>1967</v>
      </c>
      <c r="Y115" s="69" t="s">
        <v>1968</v>
      </c>
      <c r="BA115" s="3"/>
      <c r="BB115" s="70" t="s">
        <v>155</v>
      </c>
      <c r="BC115" s="3"/>
    </row>
    <row r="116" spans="1:55" s="70" customFormat="1" x14ac:dyDescent="0.25">
      <c r="A116" s="67">
        <v>109</v>
      </c>
      <c r="B116" s="68" t="s">
        <v>2148</v>
      </c>
      <c r="C116" s="68" t="s">
        <v>2149</v>
      </c>
      <c r="D116" s="68" t="s">
        <v>63</v>
      </c>
      <c r="E116" s="68">
        <v>45</v>
      </c>
      <c r="F116" s="68" t="s">
        <v>49</v>
      </c>
      <c r="G116" s="68" t="s">
        <v>1635</v>
      </c>
      <c r="H116" s="68" t="s">
        <v>1775</v>
      </c>
      <c r="I116" s="68">
        <v>2248</v>
      </c>
      <c r="J116" s="68" t="s">
        <v>1577</v>
      </c>
      <c r="K116" s="68">
        <v>21</v>
      </c>
      <c r="L116" s="68" t="s">
        <v>1578</v>
      </c>
      <c r="M116" s="68">
        <v>14</v>
      </c>
      <c r="N116" s="68">
        <v>84</v>
      </c>
      <c r="O116" s="68"/>
      <c r="P116" s="68"/>
      <c r="Q116" s="68"/>
      <c r="R116" s="68"/>
      <c r="S116" s="68"/>
      <c r="T116" s="68" t="s">
        <v>2283</v>
      </c>
      <c r="U116" s="68"/>
      <c r="V116" s="68"/>
      <c r="W116" s="68" t="s">
        <v>523</v>
      </c>
      <c r="X116" s="69" t="s">
        <v>2151</v>
      </c>
      <c r="Y116" s="69" t="s">
        <v>1577</v>
      </c>
      <c r="BA116" s="3"/>
      <c r="BB116" s="70" t="s">
        <v>208</v>
      </c>
      <c r="BC116" s="3"/>
    </row>
    <row r="117" spans="1:55" s="70" customFormat="1" x14ac:dyDescent="0.25">
      <c r="A117" s="67">
        <v>110</v>
      </c>
      <c r="B117" s="68" t="s">
        <v>2273</v>
      </c>
      <c r="C117" s="68" t="s">
        <v>2274</v>
      </c>
      <c r="D117" s="68" t="s">
        <v>63</v>
      </c>
      <c r="E117" s="68">
        <v>45</v>
      </c>
      <c r="F117" s="68" t="s">
        <v>49</v>
      </c>
      <c r="G117" s="68" t="s">
        <v>1595</v>
      </c>
      <c r="H117" s="68" t="s">
        <v>1678</v>
      </c>
      <c r="I117" s="68">
        <v>2244</v>
      </c>
      <c r="J117" s="68" t="s">
        <v>1577</v>
      </c>
      <c r="K117" s="68">
        <v>21</v>
      </c>
      <c r="L117" s="68" t="s">
        <v>1578</v>
      </c>
      <c r="M117" s="68">
        <v>14</v>
      </c>
      <c r="N117" s="68">
        <v>84</v>
      </c>
      <c r="O117" s="68"/>
      <c r="P117" s="68"/>
      <c r="Q117" s="68"/>
      <c r="R117" s="68"/>
      <c r="S117" s="68"/>
      <c r="T117" s="68" t="s">
        <v>2013</v>
      </c>
      <c r="U117" s="68"/>
      <c r="V117" s="68"/>
      <c r="W117" s="68" t="s">
        <v>524</v>
      </c>
      <c r="X117" s="69" t="s">
        <v>2272</v>
      </c>
      <c r="Y117" s="69" t="s">
        <v>1577</v>
      </c>
      <c r="BA117" s="3"/>
      <c r="BB117" s="70" t="s">
        <v>245</v>
      </c>
      <c r="BC117" s="3"/>
    </row>
    <row r="118" spans="1:55" s="70" customFormat="1" x14ac:dyDescent="0.25">
      <c r="A118" s="67">
        <v>111</v>
      </c>
      <c r="B118" s="68" t="s">
        <v>2155</v>
      </c>
      <c r="C118" s="68" t="s">
        <v>2091</v>
      </c>
      <c r="D118" s="68" t="s">
        <v>63</v>
      </c>
      <c r="E118" s="68">
        <v>45</v>
      </c>
      <c r="F118" s="68" t="s">
        <v>49</v>
      </c>
      <c r="G118" s="68" t="s">
        <v>1592</v>
      </c>
      <c r="H118" s="68" t="s">
        <v>1593</v>
      </c>
      <c r="I118" s="68">
        <v>2249</v>
      </c>
      <c r="J118" s="68" t="s">
        <v>1577</v>
      </c>
      <c r="K118" s="68">
        <v>21</v>
      </c>
      <c r="L118" s="68" t="s">
        <v>1578</v>
      </c>
      <c r="M118" s="68">
        <v>14</v>
      </c>
      <c r="N118" s="68">
        <v>84</v>
      </c>
      <c r="O118" s="68"/>
      <c r="P118" s="68"/>
      <c r="Q118" s="68"/>
      <c r="R118" s="68"/>
      <c r="S118" s="68"/>
      <c r="T118" s="68" t="s">
        <v>2523</v>
      </c>
      <c r="U118" s="68"/>
      <c r="V118" s="68"/>
      <c r="W118" s="68" t="str">
        <f>VLOOKUP(I:I,[3]Sheet2!A$1:B$65536,2,0)</f>
        <v>OŠ Dragutina Tadijanovića - Zagreb</v>
      </c>
      <c r="X118" s="69"/>
      <c r="Y118" s="69"/>
      <c r="BA118" s="3"/>
      <c r="BB118" s="70" t="s">
        <v>247</v>
      </c>
      <c r="BC118" s="3"/>
    </row>
    <row r="119" spans="1:55" s="70" customFormat="1" x14ac:dyDescent="0.25">
      <c r="A119" s="67">
        <v>112</v>
      </c>
      <c r="B119" s="68" t="s">
        <v>1716</v>
      </c>
      <c r="C119" s="68" t="s">
        <v>1873</v>
      </c>
      <c r="D119" s="68" t="s">
        <v>63</v>
      </c>
      <c r="E119" s="68">
        <v>45</v>
      </c>
      <c r="F119" s="68" t="s">
        <v>49</v>
      </c>
      <c r="G119" s="68" t="s">
        <v>1874</v>
      </c>
      <c r="H119" s="68" t="s">
        <v>1875</v>
      </c>
      <c r="I119" s="68">
        <v>2304</v>
      </c>
      <c r="J119" s="68" t="s">
        <v>1577</v>
      </c>
      <c r="K119" s="68">
        <v>21</v>
      </c>
      <c r="L119" s="68" t="s">
        <v>1578</v>
      </c>
      <c r="M119" s="68">
        <v>14</v>
      </c>
      <c r="N119" s="68">
        <v>84</v>
      </c>
      <c r="O119" s="68"/>
      <c r="P119" s="68"/>
      <c r="Q119" s="68"/>
      <c r="R119" s="68"/>
      <c r="S119" s="68"/>
      <c r="T119" s="68" t="s">
        <v>2536</v>
      </c>
      <c r="U119" s="68"/>
      <c r="V119" s="68"/>
      <c r="W119" s="68" t="str">
        <f>VLOOKUP(I:I,[30]Sheet2!A$1:B$65536,2,0)</f>
        <v>OŠ Frana Galovića</v>
      </c>
      <c r="X119" s="69" t="s">
        <v>1877</v>
      </c>
      <c r="Y119" s="69" t="s">
        <v>1800</v>
      </c>
      <c r="BA119" s="3"/>
      <c r="BB119" s="70" t="s">
        <v>132</v>
      </c>
      <c r="BC119" s="3"/>
    </row>
    <row r="120" spans="1:55" s="70" customFormat="1" x14ac:dyDescent="0.25">
      <c r="A120" s="67">
        <v>113</v>
      </c>
      <c r="B120" s="68" t="s">
        <v>1813</v>
      </c>
      <c r="C120" s="68" t="s">
        <v>2303</v>
      </c>
      <c r="D120" s="68" t="s">
        <v>63</v>
      </c>
      <c r="E120" s="68">
        <v>45</v>
      </c>
      <c r="F120" s="68" t="s">
        <v>49</v>
      </c>
      <c r="G120" s="68" t="s">
        <v>1737</v>
      </c>
      <c r="H120" s="68" t="s">
        <v>2301</v>
      </c>
      <c r="I120" s="68">
        <v>2198</v>
      </c>
      <c r="J120" s="68" t="s">
        <v>1577</v>
      </c>
      <c r="K120" s="68">
        <v>21</v>
      </c>
      <c r="L120" s="68" t="s">
        <v>1578</v>
      </c>
      <c r="M120" s="68">
        <v>14</v>
      </c>
      <c r="N120" s="68">
        <v>84</v>
      </c>
      <c r="O120" s="68"/>
      <c r="P120" s="68"/>
      <c r="Q120" s="68"/>
      <c r="R120" s="68"/>
      <c r="S120" s="68"/>
      <c r="T120" s="68" t="s">
        <v>2413</v>
      </c>
      <c r="U120" s="68"/>
      <c r="V120" s="68"/>
      <c r="W120" s="68" t="str">
        <f>VLOOKUP(I:I,[54]Sheet2!A$1:B$65536,2,0)</f>
        <v>OŠ Ksavera Šandora Gjalskog - Zagreb</v>
      </c>
      <c r="X120" s="69"/>
      <c r="Y120" s="69"/>
      <c r="BA120" s="3"/>
      <c r="BB120" s="70" t="s">
        <v>256</v>
      </c>
      <c r="BC120" s="3"/>
    </row>
    <row r="121" spans="1:55" s="70" customFormat="1" x14ac:dyDescent="0.25">
      <c r="A121" s="67">
        <v>114</v>
      </c>
      <c r="B121" s="68" t="s">
        <v>2308</v>
      </c>
      <c r="C121" s="68" t="s">
        <v>1602</v>
      </c>
      <c r="D121" s="68" t="s">
        <v>63</v>
      </c>
      <c r="E121" s="68">
        <v>45</v>
      </c>
      <c r="F121" s="68" t="s">
        <v>49</v>
      </c>
      <c r="G121" s="68" t="s">
        <v>1747</v>
      </c>
      <c r="H121" s="68" t="s">
        <v>2309</v>
      </c>
      <c r="I121" s="68">
        <v>2214</v>
      </c>
      <c r="J121" s="68" t="s">
        <v>1577</v>
      </c>
      <c r="K121" s="68">
        <v>21</v>
      </c>
      <c r="L121" s="68" t="s">
        <v>1578</v>
      </c>
      <c r="M121" s="68">
        <v>14</v>
      </c>
      <c r="N121" s="68">
        <v>84</v>
      </c>
      <c r="O121" s="68"/>
      <c r="P121" s="68"/>
      <c r="Q121" s="68"/>
      <c r="R121" s="68"/>
      <c r="S121" s="68"/>
      <c r="T121" s="68" t="s">
        <v>2489</v>
      </c>
      <c r="U121" s="68"/>
      <c r="V121" s="68"/>
      <c r="W121" s="68" t="str">
        <f>VLOOKUP(I:I,[7]Sheet2!A$1:B$65536,2,0)</f>
        <v>OŠ Mate Lovraka - Zagreb</v>
      </c>
      <c r="X121" s="69"/>
      <c r="Y121" s="69"/>
      <c r="BA121" s="3"/>
      <c r="BB121" s="70" t="s">
        <v>258</v>
      </c>
      <c r="BC121" s="3"/>
    </row>
    <row r="122" spans="1:55" s="70" customFormat="1" x14ac:dyDescent="0.25">
      <c r="A122" s="67">
        <v>115</v>
      </c>
      <c r="B122" s="68" t="s">
        <v>2200</v>
      </c>
      <c r="C122" s="68" t="s">
        <v>2201</v>
      </c>
      <c r="D122" s="68" t="s">
        <v>63</v>
      </c>
      <c r="E122" s="68">
        <v>45</v>
      </c>
      <c r="F122" s="68" t="s">
        <v>49</v>
      </c>
      <c r="G122" s="68" t="s">
        <v>1726</v>
      </c>
      <c r="H122" s="68" t="s">
        <v>1727</v>
      </c>
      <c r="I122" s="68">
        <v>2194</v>
      </c>
      <c r="J122" s="68" t="s">
        <v>1577</v>
      </c>
      <c r="K122" s="68">
        <v>21</v>
      </c>
      <c r="L122" s="68" t="s">
        <v>1578</v>
      </c>
      <c r="M122" s="68">
        <v>14</v>
      </c>
      <c r="N122" s="68">
        <v>84</v>
      </c>
      <c r="O122" s="68"/>
      <c r="P122" s="68"/>
      <c r="Q122" s="68"/>
      <c r="R122" s="68"/>
      <c r="S122" s="68"/>
      <c r="T122" s="68" t="s">
        <v>2427</v>
      </c>
      <c r="U122" s="68"/>
      <c r="V122" s="68"/>
      <c r="W122" s="68" t="s">
        <v>857</v>
      </c>
      <c r="X122" s="69" t="s">
        <v>2199</v>
      </c>
      <c r="Y122" s="69" t="s">
        <v>1577</v>
      </c>
      <c r="BA122" s="3"/>
      <c r="BB122" s="70" t="s">
        <v>223</v>
      </c>
      <c r="BC122" s="3"/>
    </row>
    <row r="123" spans="1:55" s="70" customFormat="1" x14ac:dyDescent="0.25">
      <c r="A123" s="67">
        <v>116</v>
      </c>
      <c r="B123" s="77" t="s">
        <v>1670</v>
      </c>
      <c r="C123" s="68" t="s">
        <v>1730</v>
      </c>
      <c r="D123" s="68" t="s">
        <v>63</v>
      </c>
      <c r="E123" s="68">
        <v>45</v>
      </c>
      <c r="F123" s="68" t="s">
        <v>49</v>
      </c>
      <c r="G123" s="68" t="s">
        <v>1595</v>
      </c>
      <c r="H123" s="68" t="s">
        <v>1731</v>
      </c>
      <c r="I123" s="68">
        <v>2299</v>
      </c>
      <c r="J123" s="68" t="s">
        <v>1577</v>
      </c>
      <c r="K123" s="68">
        <v>21</v>
      </c>
      <c r="L123" s="68" t="s">
        <v>1578</v>
      </c>
      <c r="M123" s="68">
        <v>14</v>
      </c>
      <c r="N123" s="68">
        <v>84</v>
      </c>
      <c r="O123" s="68"/>
      <c r="P123" s="68"/>
      <c r="Q123" s="68"/>
      <c r="R123" s="68"/>
      <c r="S123" s="68"/>
      <c r="T123" s="68" t="s">
        <v>2448</v>
      </c>
      <c r="U123" s="68"/>
      <c r="V123" s="68"/>
      <c r="W123" s="68" t="str">
        <f>VLOOKUP(I:I,[15]Sheet2!A$1:B$65536,2,0)</f>
        <v>OŠ Mladost - Zagreb</v>
      </c>
      <c r="X123" s="69"/>
      <c r="Y123" s="69"/>
      <c r="BA123" s="3"/>
      <c r="BB123" s="70" t="s">
        <v>100</v>
      </c>
      <c r="BC123" s="3"/>
    </row>
    <row r="124" spans="1:55" s="70" customFormat="1" x14ac:dyDescent="0.25">
      <c r="A124" s="67">
        <v>117</v>
      </c>
      <c r="B124" s="68" t="s">
        <v>1742</v>
      </c>
      <c r="C124" s="68" t="s">
        <v>2176</v>
      </c>
      <c r="D124" s="68" t="s">
        <v>63</v>
      </c>
      <c r="E124" s="68">
        <v>45</v>
      </c>
      <c r="F124" s="68" t="s">
        <v>49</v>
      </c>
      <c r="G124" s="68" t="s">
        <v>1796</v>
      </c>
      <c r="H124" s="68" t="s">
        <v>1797</v>
      </c>
      <c r="I124" s="68">
        <v>2303</v>
      </c>
      <c r="J124" s="68" t="s">
        <v>1577</v>
      </c>
      <c r="K124" s="68">
        <v>21</v>
      </c>
      <c r="L124" s="68" t="s">
        <v>1578</v>
      </c>
      <c r="M124" s="68">
        <v>14</v>
      </c>
      <c r="N124" s="68">
        <v>84</v>
      </c>
      <c r="O124" s="68"/>
      <c r="P124" s="68"/>
      <c r="Q124" s="68"/>
      <c r="R124" s="68"/>
      <c r="S124" s="68"/>
      <c r="T124" s="68" t="s">
        <v>2429</v>
      </c>
      <c r="U124" s="68"/>
      <c r="V124" s="68"/>
      <c r="W124" s="68" t="str">
        <f>VLOOKUP(I:I,[23]Sheet2!A$1:B$65536,2,0)</f>
        <v>OŠ Otok</v>
      </c>
      <c r="X124" s="69" t="s">
        <v>2203</v>
      </c>
      <c r="Y124" s="69" t="s">
        <v>1577</v>
      </c>
      <c r="BA124" s="3"/>
      <c r="BB124" s="70" t="s">
        <v>224</v>
      </c>
      <c r="BC124" s="3"/>
    </row>
    <row r="125" spans="1:55" s="70" customFormat="1" x14ac:dyDescent="0.25">
      <c r="A125" s="67">
        <v>118</v>
      </c>
      <c r="B125" s="68" t="s">
        <v>2394</v>
      </c>
      <c r="C125" s="68" t="s">
        <v>2395</v>
      </c>
      <c r="D125" s="68" t="s">
        <v>63</v>
      </c>
      <c r="E125" s="68">
        <v>45</v>
      </c>
      <c r="F125" s="68" t="s">
        <v>49</v>
      </c>
      <c r="G125" s="68" t="s">
        <v>2377</v>
      </c>
      <c r="H125" s="68" t="s">
        <v>1851</v>
      </c>
      <c r="I125" s="68">
        <v>2883</v>
      </c>
      <c r="J125" s="68" t="s">
        <v>1623</v>
      </c>
      <c r="K125" s="68">
        <v>21</v>
      </c>
      <c r="L125" s="68" t="s">
        <v>1578</v>
      </c>
      <c r="M125" s="68">
        <v>14</v>
      </c>
      <c r="N125" s="68">
        <v>84</v>
      </c>
      <c r="O125" s="68"/>
      <c r="P125" s="68"/>
      <c r="Q125" s="68"/>
      <c r="R125" s="68"/>
      <c r="S125" s="68"/>
      <c r="T125" s="68" t="s">
        <v>2217</v>
      </c>
      <c r="U125" s="68"/>
      <c r="V125" s="68"/>
      <c r="W125" s="68" t="str">
        <f>VLOOKUP(I:I,[39]ŠIFRARNIK!A$1:B$65536,2,0)</f>
        <v>OŠ Remete</v>
      </c>
      <c r="X125" s="69"/>
      <c r="Y125" s="69"/>
      <c r="BA125" s="3"/>
      <c r="BB125" s="70" t="s">
        <v>188</v>
      </c>
      <c r="BC125" s="3"/>
    </row>
    <row r="126" spans="1:55" s="70" customFormat="1" x14ac:dyDescent="0.25">
      <c r="A126" s="67">
        <v>119</v>
      </c>
      <c r="B126" s="68" t="s">
        <v>2196</v>
      </c>
      <c r="C126" s="68" t="s">
        <v>2092</v>
      </c>
      <c r="D126" s="68" t="s">
        <v>63</v>
      </c>
      <c r="E126" s="68">
        <v>45</v>
      </c>
      <c r="F126" s="68" t="s">
        <v>49</v>
      </c>
      <c r="G126" s="68" t="s">
        <v>1808</v>
      </c>
      <c r="H126" s="68" t="s">
        <v>2092</v>
      </c>
      <c r="I126" s="68">
        <v>2209</v>
      </c>
      <c r="J126" s="68" t="s">
        <v>1810</v>
      </c>
      <c r="K126" s="68">
        <v>21</v>
      </c>
      <c r="L126" s="68" t="s">
        <v>1578</v>
      </c>
      <c r="M126" s="68">
        <v>14</v>
      </c>
      <c r="N126" s="68">
        <v>84</v>
      </c>
      <c r="O126" s="68"/>
      <c r="P126" s="68"/>
      <c r="Q126" s="68"/>
      <c r="R126" s="68"/>
      <c r="S126" s="68"/>
      <c r="T126" s="68" t="s">
        <v>2456</v>
      </c>
      <c r="U126" s="68"/>
      <c r="V126" s="68"/>
      <c r="W126" s="68" t="str">
        <f>VLOOKUP(I:I,[25]Sheet2!A$1:B$65536,2,0)</f>
        <v>OŠ Retkovec</v>
      </c>
      <c r="X126" s="69"/>
      <c r="Y126" s="69"/>
      <c r="BA126" s="3"/>
      <c r="BB126" s="70" t="s">
        <v>269</v>
      </c>
      <c r="BC126" s="3"/>
    </row>
    <row r="127" spans="1:55" s="70" customFormat="1" x14ac:dyDescent="0.25">
      <c r="A127" s="67">
        <v>120</v>
      </c>
      <c r="B127" s="68" t="s">
        <v>2231</v>
      </c>
      <c r="C127" s="68" t="s">
        <v>2232</v>
      </c>
      <c r="D127" s="68" t="s">
        <v>63</v>
      </c>
      <c r="E127" s="68">
        <v>45</v>
      </c>
      <c r="F127" s="68" t="s">
        <v>49</v>
      </c>
      <c r="G127" s="68" t="s">
        <v>2228</v>
      </c>
      <c r="H127" s="68" t="s">
        <v>2229</v>
      </c>
      <c r="I127" s="68">
        <v>2220</v>
      </c>
      <c r="J127" s="68" t="s">
        <v>1577</v>
      </c>
      <c r="K127" s="68">
        <v>21</v>
      </c>
      <c r="L127" s="68" t="s">
        <v>1578</v>
      </c>
      <c r="M127" s="68">
        <v>14</v>
      </c>
      <c r="N127" s="68">
        <v>84</v>
      </c>
      <c r="O127" s="68"/>
      <c r="P127" s="68"/>
      <c r="Q127" s="68"/>
      <c r="R127" s="68"/>
      <c r="S127" s="68"/>
      <c r="T127" s="68" t="s">
        <v>2405</v>
      </c>
      <c r="U127" s="68"/>
      <c r="V127" s="68"/>
      <c r="W127" s="68" t="s">
        <v>1572</v>
      </c>
      <c r="X127" s="83" t="s">
        <v>2230</v>
      </c>
      <c r="Y127" s="84" t="s">
        <v>1577</v>
      </c>
      <c r="BA127" s="3"/>
      <c r="BB127" s="70" t="s">
        <v>232</v>
      </c>
      <c r="BC127" s="3"/>
    </row>
    <row r="128" spans="1:55" s="70" customFormat="1" x14ac:dyDescent="0.25">
      <c r="A128" s="67">
        <v>121</v>
      </c>
      <c r="B128" s="68" t="s">
        <v>2244</v>
      </c>
      <c r="C128" s="68" t="s">
        <v>1894</v>
      </c>
      <c r="D128" s="68" t="s">
        <v>63</v>
      </c>
      <c r="E128" s="68">
        <v>45</v>
      </c>
      <c r="F128" s="68" t="s">
        <v>49</v>
      </c>
      <c r="G128" s="68" t="s">
        <v>1934</v>
      </c>
      <c r="H128" s="68" t="s">
        <v>2245</v>
      </c>
      <c r="I128" s="71">
        <v>2237</v>
      </c>
      <c r="J128" s="68" t="s">
        <v>1577</v>
      </c>
      <c r="K128" s="68">
        <v>21</v>
      </c>
      <c r="L128" s="68" t="s">
        <v>1578</v>
      </c>
      <c r="M128" s="68">
        <v>15</v>
      </c>
      <c r="N128" s="68">
        <v>83</v>
      </c>
      <c r="O128" s="68"/>
      <c r="P128" s="68"/>
      <c r="Q128" s="68"/>
      <c r="R128" s="68"/>
      <c r="S128" s="68"/>
      <c r="T128" s="68" t="s">
        <v>2421</v>
      </c>
      <c r="U128" s="68"/>
      <c r="V128" s="68"/>
      <c r="W128" s="68" t="str">
        <f>VLOOKUP(I:I,[52]Sheet2!A$1:B$65536,2,0)</f>
        <v>OŠ Augusta Cesarca - Zagreb</v>
      </c>
      <c r="X128" s="69" t="s">
        <v>2243</v>
      </c>
      <c r="Y128" s="69" t="s">
        <v>1577</v>
      </c>
      <c r="BA128" s="3"/>
      <c r="BB128" s="70" t="s">
        <v>236</v>
      </c>
      <c r="BC128" s="3"/>
    </row>
    <row r="129" spans="1:55" s="70" customFormat="1" x14ac:dyDescent="0.25">
      <c r="A129" s="67">
        <v>122</v>
      </c>
      <c r="B129" s="68" t="s">
        <v>1848</v>
      </c>
      <c r="C129" s="68" t="s">
        <v>1849</v>
      </c>
      <c r="D129" s="68" t="s">
        <v>63</v>
      </c>
      <c r="E129" s="68">
        <v>45</v>
      </c>
      <c r="F129" s="68" t="s">
        <v>49</v>
      </c>
      <c r="G129" s="68" t="s">
        <v>1850</v>
      </c>
      <c r="H129" s="68" t="s">
        <v>1851</v>
      </c>
      <c r="I129" s="68">
        <v>2223</v>
      </c>
      <c r="J129" s="68" t="s">
        <v>1577</v>
      </c>
      <c r="K129" s="68">
        <v>21</v>
      </c>
      <c r="L129" s="68" t="s">
        <v>1578</v>
      </c>
      <c r="M129" s="68">
        <v>15</v>
      </c>
      <c r="N129" s="68">
        <v>83</v>
      </c>
      <c r="O129" s="68"/>
      <c r="P129" s="68"/>
      <c r="Q129" s="68"/>
      <c r="R129" s="68"/>
      <c r="S129" s="68"/>
      <c r="T129" s="68" t="s">
        <v>2516</v>
      </c>
      <c r="U129" s="68"/>
      <c r="V129" s="68"/>
      <c r="W129" s="68" t="str">
        <f>VLOOKUP(I:I,[28]Sheet2!A$1:B$65536,2,0)</f>
        <v>OŠ Augusta Harambašića</v>
      </c>
      <c r="X129" s="69" t="s">
        <v>1853</v>
      </c>
      <c r="Y129" s="69" t="s">
        <v>1577</v>
      </c>
      <c r="BA129" s="3"/>
      <c r="BB129" s="70" t="s">
        <v>127</v>
      </c>
      <c r="BC129" s="3"/>
    </row>
    <row r="130" spans="1:55" s="70" customFormat="1" x14ac:dyDescent="0.25">
      <c r="A130" s="67">
        <v>123</v>
      </c>
      <c r="B130" s="68" t="s">
        <v>1684</v>
      </c>
      <c r="C130" s="68" t="s">
        <v>1767</v>
      </c>
      <c r="D130" s="68" t="s">
        <v>63</v>
      </c>
      <c r="E130" s="68">
        <v>45</v>
      </c>
      <c r="F130" s="68" t="s">
        <v>49</v>
      </c>
      <c r="G130" s="68" t="s">
        <v>1768</v>
      </c>
      <c r="H130" s="68" t="s">
        <v>1769</v>
      </c>
      <c r="I130" s="68">
        <v>2882</v>
      </c>
      <c r="J130" s="68" t="s">
        <v>1577</v>
      </c>
      <c r="K130" s="68">
        <v>21</v>
      </c>
      <c r="L130" s="68" t="s">
        <v>1578</v>
      </c>
      <c r="M130" s="68">
        <v>15</v>
      </c>
      <c r="N130" s="68">
        <v>83</v>
      </c>
      <c r="O130" s="68"/>
      <c r="P130" s="68"/>
      <c r="Q130" s="68"/>
      <c r="R130" s="68"/>
      <c r="S130" s="68"/>
      <c r="T130" s="68" t="s">
        <v>2316</v>
      </c>
      <c r="U130" s="68"/>
      <c r="V130" s="68"/>
      <c r="W130" s="68" t="str">
        <f>VLOOKUP(I:I,[21]Sheet2!A$1:B$65536,2,0)</f>
        <v>OŠ Borovje</v>
      </c>
      <c r="X130" s="69" t="s">
        <v>1771</v>
      </c>
      <c r="Y130" s="69" t="s">
        <v>1772</v>
      </c>
      <c r="BA130" s="3"/>
      <c r="BB130" s="70" t="s">
        <v>110</v>
      </c>
      <c r="BC130" s="3"/>
    </row>
    <row r="131" spans="1:55" s="70" customFormat="1" x14ac:dyDescent="0.25">
      <c r="A131" s="67">
        <v>124</v>
      </c>
      <c r="B131" s="68" t="s">
        <v>2128</v>
      </c>
      <c r="C131" s="68" t="s">
        <v>2129</v>
      </c>
      <c r="D131" s="68" t="s">
        <v>63</v>
      </c>
      <c r="E131" s="68">
        <v>45</v>
      </c>
      <c r="F131" s="68" t="s">
        <v>49</v>
      </c>
      <c r="G131" s="68" t="s">
        <v>1952</v>
      </c>
      <c r="H131" s="68" t="s">
        <v>2130</v>
      </c>
      <c r="I131" s="68">
        <v>2216</v>
      </c>
      <c r="J131" s="68" t="s">
        <v>1577</v>
      </c>
      <c r="K131" s="68">
        <v>21</v>
      </c>
      <c r="L131" s="68" t="s">
        <v>1578</v>
      </c>
      <c r="M131" s="68">
        <v>15</v>
      </c>
      <c r="N131" s="68">
        <v>83</v>
      </c>
      <c r="O131" s="68"/>
      <c r="P131" s="68"/>
      <c r="Q131" s="68"/>
      <c r="R131" s="68"/>
      <c r="S131" s="68"/>
      <c r="T131" s="68" t="s">
        <v>1659</v>
      </c>
      <c r="U131" s="68"/>
      <c r="V131" s="68"/>
      <c r="W131" s="68" t="str">
        <f>VLOOKUP(I:I,[49]Sheet2!A$1:B$65536,2,0)</f>
        <v>OŠ Čučerje</v>
      </c>
      <c r="X131" s="69" t="s">
        <v>2132</v>
      </c>
      <c r="Y131" s="69" t="s">
        <v>1577</v>
      </c>
      <c r="BA131" s="3"/>
      <c r="BB131" s="70" t="s">
        <v>202</v>
      </c>
      <c r="BC131" s="3"/>
    </row>
    <row r="132" spans="1:55" s="70" customFormat="1" x14ac:dyDescent="0.25">
      <c r="A132" s="67">
        <v>125</v>
      </c>
      <c r="B132" s="68" t="s">
        <v>2266</v>
      </c>
      <c r="C132" s="68" t="s">
        <v>2267</v>
      </c>
      <c r="D132" s="68" t="s">
        <v>63</v>
      </c>
      <c r="E132" s="68">
        <v>45</v>
      </c>
      <c r="F132" s="68" t="s">
        <v>49</v>
      </c>
      <c r="G132" s="68" t="s">
        <v>1716</v>
      </c>
      <c r="H132" s="68" t="s">
        <v>1966</v>
      </c>
      <c r="I132" s="68">
        <v>2279</v>
      </c>
      <c r="J132" s="68" t="s">
        <v>1577</v>
      </c>
      <c r="K132" s="68">
        <v>21</v>
      </c>
      <c r="L132" s="68" t="s">
        <v>1578</v>
      </c>
      <c r="M132" s="68">
        <v>15</v>
      </c>
      <c r="N132" s="68">
        <v>83</v>
      </c>
      <c r="O132" s="68"/>
      <c r="P132" s="68"/>
      <c r="Q132" s="68"/>
      <c r="R132" s="68"/>
      <c r="S132" s="68"/>
      <c r="T132" s="68" t="s">
        <v>2473</v>
      </c>
      <c r="U132" s="68"/>
      <c r="V132" s="68"/>
      <c r="W132" s="68" t="str">
        <f>VLOOKUP(I:I,[38]Sheet2!A$1:B$65536,2,0)</f>
        <v>OŠ Davorina Trstenjaka - Zagreb</v>
      </c>
      <c r="X132" s="69" t="s">
        <v>2264</v>
      </c>
      <c r="Y132" s="69" t="s">
        <v>2265</v>
      </c>
      <c r="BA132" s="3"/>
      <c r="BB132" s="70" t="s">
        <v>243</v>
      </c>
      <c r="BC132" s="3"/>
    </row>
    <row r="133" spans="1:55" s="70" customFormat="1" x14ac:dyDescent="0.25">
      <c r="A133" s="67">
        <v>126</v>
      </c>
      <c r="B133" s="68" t="s">
        <v>1979</v>
      </c>
      <c r="C133" s="68" t="s">
        <v>1980</v>
      </c>
      <c r="D133" s="68" t="s">
        <v>63</v>
      </c>
      <c r="E133" s="68">
        <v>45</v>
      </c>
      <c r="F133" s="68" t="s">
        <v>49</v>
      </c>
      <c r="G133" s="68" t="s">
        <v>1616</v>
      </c>
      <c r="H133" s="68" t="s">
        <v>1975</v>
      </c>
      <c r="I133" s="68">
        <v>2211</v>
      </c>
      <c r="J133" s="68" t="s">
        <v>1577</v>
      </c>
      <c r="K133" s="68">
        <v>21</v>
      </c>
      <c r="L133" s="68" t="s">
        <v>1578</v>
      </c>
      <c r="M133" s="68">
        <v>15</v>
      </c>
      <c r="N133" s="68">
        <v>83</v>
      </c>
      <c r="O133" s="68"/>
      <c r="P133" s="68"/>
      <c r="Q133" s="68"/>
      <c r="R133" s="68"/>
      <c r="S133" s="68"/>
      <c r="T133" s="68" t="s">
        <v>2476</v>
      </c>
      <c r="U133" s="68"/>
      <c r="V133" s="68"/>
      <c r="W133" s="68" t="str">
        <f>VLOOKUP(I:I,[40]Sheet2!A$1:B$65536,2,0)</f>
        <v>OŠ Dr. Ante Starčevića - Zagreb</v>
      </c>
      <c r="X133" s="69" t="s">
        <v>1982</v>
      </c>
      <c r="Y133" s="69" t="s">
        <v>1577</v>
      </c>
      <c r="BA133" s="3"/>
      <c r="BB133" s="70" t="s">
        <v>158</v>
      </c>
      <c r="BC133" s="3"/>
    </row>
    <row r="134" spans="1:55" s="70" customFormat="1" x14ac:dyDescent="0.25">
      <c r="A134" s="67">
        <v>127</v>
      </c>
      <c r="B134" s="68" t="s">
        <v>2043</v>
      </c>
      <c r="C134" s="68" t="s">
        <v>1764</v>
      </c>
      <c r="D134" s="68" t="s">
        <v>63</v>
      </c>
      <c r="E134" s="68">
        <v>45</v>
      </c>
      <c r="F134" s="68" t="s">
        <v>49</v>
      </c>
      <c r="G134" s="68" t="s">
        <v>2281</v>
      </c>
      <c r="H134" s="68" t="s">
        <v>2282</v>
      </c>
      <c r="I134" s="68">
        <v>2231</v>
      </c>
      <c r="J134" s="68" t="s">
        <v>1577</v>
      </c>
      <c r="K134" s="68">
        <v>21</v>
      </c>
      <c r="L134" s="68" t="s">
        <v>1578</v>
      </c>
      <c r="M134" s="68">
        <v>15</v>
      </c>
      <c r="N134" s="68">
        <v>83</v>
      </c>
      <c r="O134" s="68"/>
      <c r="P134" s="68"/>
      <c r="Q134" s="68"/>
      <c r="R134" s="68"/>
      <c r="S134" s="68"/>
      <c r="T134" s="68" t="s">
        <v>2557</v>
      </c>
      <c r="U134" s="68"/>
      <c r="V134" s="68"/>
      <c r="W134" s="68" t="str">
        <f>VLOOKUP(I:I,[53]Sheet2!A$1:B$65536,2,0)</f>
        <v>OŠ Gračani</v>
      </c>
      <c r="X134" s="69" t="s">
        <v>2284</v>
      </c>
      <c r="Y134" s="69" t="s">
        <v>1577</v>
      </c>
      <c r="BA134" s="3"/>
      <c r="BB134" s="70" t="s">
        <v>249</v>
      </c>
      <c r="BC134" s="3"/>
    </row>
    <row r="135" spans="1:55" s="70" customFormat="1" x14ac:dyDescent="0.25">
      <c r="A135" s="67">
        <v>128</v>
      </c>
      <c r="B135" s="68" t="s">
        <v>1785</v>
      </c>
      <c r="C135" s="68" t="s">
        <v>1896</v>
      </c>
      <c r="D135" s="68" t="s">
        <v>63</v>
      </c>
      <c r="E135" s="68">
        <v>45</v>
      </c>
      <c r="F135" s="68" t="s">
        <v>49</v>
      </c>
      <c r="G135" s="68" t="s">
        <v>1897</v>
      </c>
      <c r="H135" s="68" t="s">
        <v>1898</v>
      </c>
      <c r="I135" s="71">
        <v>2192</v>
      </c>
      <c r="J135" s="68" t="s">
        <v>1577</v>
      </c>
      <c r="K135" s="68">
        <v>21</v>
      </c>
      <c r="L135" s="68" t="s">
        <v>1578</v>
      </c>
      <c r="M135" s="68">
        <v>15</v>
      </c>
      <c r="N135" s="68">
        <v>83</v>
      </c>
      <c r="O135" s="68"/>
      <c r="P135" s="68"/>
      <c r="Q135" s="68"/>
      <c r="R135" s="68"/>
      <c r="S135" s="68"/>
      <c r="T135" s="68" t="s">
        <v>2524</v>
      </c>
      <c r="U135" s="68"/>
      <c r="V135" s="68"/>
      <c r="W135" s="71" t="s">
        <v>646</v>
      </c>
      <c r="X135" s="69" t="s">
        <v>1900</v>
      </c>
      <c r="Y135" s="69" t="s">
        <v>1577</v>
      </c>
      <c r="BA135" s="3"/>
      <c r="BB135" s="70" t="s">
        <v>139</v>
      </c>
      <c r="BC135" s="3"/>
    </row>
    <row r="136" spans="1:55" s="70" customFormat="1" x14ac:dyDescent="0.25">
      <c r="A136" s="67">
        <v>129</v>
      </c>
      <c r="B136" s="68" t="s">
        <v>2014</v>
      </c>
      <c r="C136" s="68" t="s">
        <v>2015</v>
      </c>
      <c r="D136" s="68" t="s">
        <v>63</v>
      </c>
      <c r="E136" s="68">
        <v>45</v>
      </c>
      <c r="F136" s="68" t="s">
        <v>49</v>
      </c>
      <c r="G136" s="68" t="s">
        <v>1595</v>
      </c>
      <c r="H136" s="68" t="s">
        <v>1705</v>
      </c>
      <c r="I136" s="68">
        <v>2261</v>
      </c>
      <c r="J136" s="68" t="s">
        <v>1577</v>
      </c>
      <c r="K136" s="68">
        <v>21</v>
      </c>
      <c r="L136" s="68" t="s">
        <v>1578</v>
      </c>
      <c r="M136" s="68">
        <v>15</v>
      </c>
      <c r="N136" s="68">
        <v>83</v>
      </c>
      <c r="O136" s="68"/>
      <c r="P136" s="68"/>
      <c r="Q136" s="68"/>
      <c r="R136" s="68"/>
      <c r="S136" s="68"/>
      <c r="T136" s="68" t="s">
        <v>2009</v>
      </c>
      <c r="U136" s="68"/>
      <c r="V136" s="68"/>
      <c r="W136" s="68" t="str">
        <f>VLOOKUP(I:I,[13]Sheet2!A$1:B$65536,2,0)</f>
        <v>OŠ Josipa Račića</v>
      </c>
      <c r="X136" s="69" t="s">
        <v>1626</v>
      </c>
      <c r="Y136" s="69" t="s">
        <v>1577</v>
      </c>
      <c r="BA136" s="3"/>
      <c r="BB136" s="70" t="s">
        <v>168</v>
      </c>
      <c r="BC136" s="3"/>
    </row>
    <row r="137" spans="1:55" s="70" customFormat="1" x14ac:dyDescent="0.25">
      <c r="A137" s="67">
        <v>130</v>
      </c>
      <c r="B137" s="68" t="s">
        <v>1714</v>
      </c>
      <c r="C137" s="68" t="s">
        <v>1715</v>
      </c>
      <c r="D137" s="68" t="s">
        <v>63</v>
      </c>
      <c r="E137" s="68">
        <v>45</v>
      </c>
      <c r="F137" s="68" t="s">
        <v>49</v>
      </c>
      <c r="G137" s="68" t="s">
        <v>1716</v>
      </c>
      <c r="H137" s="68" t="s">
        <v>1717</v>
      </c>
      <c r="I137" s="68">
        <v>2278</v>
      </c>
      <c r="J137" s="68" t="s">
        <v>1577</v>
      </c>
      <c r="K137" s="68">
        <v>21</v>
      </c>
      <c r="L137" s="68" t="s">
        <v>1578</v>
      </c>
      <c r="M137" s="68">
        <v>15</v>
      </c>
      <c r="N137" s="68">
        <v>83</v>
      </c>
      <c r="O137" s="68"/>
      <c r="P137" s="68"/>
      <c r="Q137" s="68"/>
      <c r="R137" s="68"/>
      <c r="S137" s="68"/>
      <c r="T137" s="68" t="s">
        <v>2534</v>
      </c>
      <c r="U137" s="68"/>
      <c r="V137" s="68"/>
      <c r="W137" s="68" t="str">
        <f>VLOOKUP(I:I,[14]Sheet2!A$1:B$65536,2,0)</f>
        <v>OŠ Marina Držića - Zagreb</v>
      </c>
      <c r="X137" s="69" t="s">
        <v>1719</v>
      </c>
      <c r="Y137" s="69" t="s">
        <v>1577</v>
      </c>
      <c r="BA137" s="3"/>
      <c r="BB137" s="70" t="s">
        <v>97</v>
      </c>
      <c r="BC137" s="3"/>
    </row>
    <row r="138" spans="1:55" s="70" customFormat="1" x14ac:dyDescent="0.25">
      <c r="A138" s="67">
        <v>131</v>
      </c>
      <c r="B138" s="68" t="s">
        <v>1821</v>
      </c>
      <c r="C138" s="68" t="s">
        <v>1822</v>
      </c>
      <c r="D138" s="68" t="s">
        <v>63</v>
      </c>
      <c r="E138" s="68">
        <v>45</v>
      </c>
      <c r="F138" s="68" t="s">
        <v>49</v>
      </c>
      <c r="G138" s="68" t="s">
        <v>1688</v>
      </c>
      <c r="H138" s="68" t="s">
        <v>1823</v>
      </c>
      <c r="I138" s="68">
        <v>2343</v>
      </c>
      <c r="J138" s="68" t="s">
        <v>1824</v>
      </c>
      <c r="K138" s="68">
        <v>21</v>
      </c>
      <c r="L138" s="68" t="s">
        <v>1578</v>
      </c>
      <c r="M138" s="68">
        <v>15</v>
      </c>
      <c r="N138" s="68">
        <v>83</v>
      </c>
      <c r="O138" s="68"/>
      <c r="P138" s="68"/>
      <c r="Q138" s="68"/>
      <c r="R138" s="68"/>
      <c r="S138" s="68"/>
      <c r="T138" s="68" t="s">
        <v>2531</v>
      </c>
      <c r="U138" s="68"/>
      <c r="V138" s="68"/>
      <c r="W138" s="68" t="str">
        <f>VLOOKUP(I:I,[26]Sheet2!A$1:B$65536,2,0)</f>
        <v>OŠ Sesvetska Sopnica</v>
      </c>
      <c r="X138" s="69" t="s">
        <v>1826</v>
      </c>
      <c r="Y138" s="69" t="s">
        <v>1577</v>
      </c>
      <c r="BA138" s="3"/>
      <c r="BB138" s="70" t="s">
        <v>121</v>
      </c>
      <c r="BC138" s="3"/>
    </row>
    <row r="139" spans="1:55" s="70" customFormat="1" x14ac:dyDescent="0.25">
      <c r="A139" s="67">
        <v>132</v>
      </c>
      <c r="B139" s="68" t="s">
        <v>2097</v>
      </c>
      <c r="C139" s="68" t="s">
        <v>2098</v>
      </c>
      <c r="D139" s="68" t="s">
        <v>63</v>
      </c>
      <c r="E139" s="68">
        <v>45</v>
      </c>
      <c r="F139" s="68" t="s">
        <v>49</v>
      </c>
      <c r="G139" s="68" t="s">
        <v>1829</v>
      </c>
      <c r="H139" s="68" t="s">
        <v>1830</v>
      </c>
      <c r="I139" s="80">
        <v>2298</v>
      </c>
      <c r="J139" s="68" t="s">
        <v>1577</v>
      </c>
      <c r="K139" s="68">
        <v>21</v>
      </c>
      <c r="L139" s="68" t="s">
        <v>1578</v>
      </c>
      <c r="M139" s="68">
        <v>15</v>
      </c>
      <c r="N139" s="68">
        <v>83</v>
      </c>
      <c r="O139" s="68"/>
      <c r="P139" s="68"/>
      <c r="Q139" s="68"/>
      <c r="R139" s="68"/>
      <c r="S139" s="68"/>
      <c r="T139" s="68" t="s">
        <v>2503</v>
      </c>
      <c r="U139" s="68"/>
      <c r="V139" s="68"/>
      <c r="W139" s="71" t="s">
        <v>1035</v>
      </c>
      <c r="X139" s="69" t="s">
        <v>2099</v>
      </c>
      <c r="Y139" s="69" t="s">
        <v>2100</v>
      </c>
      <c r="BA139" s="3"/>
      <c r="BB139" s="70" t="s">
        <v>193</v>
      </c>
      <c r="BC139" s="3"/>
    </row>
    <row r="140" spans="1:55" s="70" customFormat="1" x14ac:dyDescent="0.25">
      <c r="A140" s="67">
        <v>133</v>
      </c>
      <c r="B140" s="68" t="s">
        <v>1960</v>
      </c>
      <c r="C140" s="68" t="s">
        <v>1961</v>
      </c>
      <c r="D140" s="68" t="s">
        <v>63</v>
      </c>
      <c r="E140" s="68">
        <v>45</v>
      </c>
      <c r="F140" s="68" t="s">
        <v>49</v>
      </c>
      <c r="G140" s="68" t="s">
        <v>1768</v>
      </c>
      <c r="H140" s="68" t="s">
        <v>1962</v>
      </c>
      <c r="I140" s="68">
        <v>2283</v>
      </c>
      <c r="J140" s="68" t="s">
        <v>1577</v>
      </c>
      <c r="K140" s="68">
        <v>21</v>
      </c>
      <c r="L140" s="68" t="s">
        <v>1578</v>
      </c>
      <c r="M140" s="68">
        <v>16</v>
      </c>
      <c r="N140" s="68">
        <v>82</v>
      </c>
      <c r="O140" s="68"/>
      <c r="P140" s="68"/>
      <c r="Q140" s="68"/>
      <c r="R140" s="68"/>
      <c r="S140" s="68"/>
      <c r="T140" s="68" t="s">
        <v>2547</v>
      </c>
      <c r="U140" s="68"/>
      <c r="V140" s="68"/>
      <c r="W140" s="68" t="str">
        <f>VLOOKUP(I:I,[37]Sheet2!A$1:B$65536,2,0)</f>
        <v>OŠ Braće Radić - Zagreb</v>
      </c>
      <c r="X140" s="79" t="s">
        <v>1964</v>
      </c>
      <c r="Y140" s="69" t="s">
        <v>1577</v>
      </c>
      <c r="BA140" s="3"/>
      <c r="BB140" s="70" t="s">
        <v>154</v>
      </c>
      <c r="BC140" s="3"/>
    </row>
    <row r="141" spans="1:55" s="70" customFormat="1" x14ac:dyDescent="0.25">
      <c r="A141" s="67">
        <v>134</v>
      </c>
      <c r="B141" s="68" t="s">
        <v>1635</v>
      </c>
      <c r="C141" s="68" t="s">
        <v>1817</v>
      </c>
      <c r="D141" s="68" t="s">
        <v>63</v>
      </c>
      <c r="E141" s="68">
        <v>45</v>
      </c>
      <c r="F141" s="68" t="s">
        <v>49</v>
      </c>
      <c r="G141" s="68" t="s">
        <v>1716</v>
      </c>
      <c r="H141" s="68" t="s">
        <v>1966</v>
      </c>
      <c r="I141" s="68">
        <v>2279</v>
      </c>
      <c r="J141" s="68" t="s">
        <v>1577</v>
      </c>
      <c r="K141" s="68">
        <v>21</v>
      </c>
      <c r="L141" s="68" t="s">
        <v>1578</v>
      </c>
      <c r="M141" s="68">
        <v>16</v>
      </c>
      <c r="N141" s="68">
        <v>82</v>
      </c>
      <c r="O141" s="68"/>
      <c r="P141" s="68"/>
      <c r="Q141" s="68"/>
      <c r="R141" s="68"/>
      <c r="S141" s="68"/>
      <c r="T141" s="68" t="s">
        <v>2474</v>
      </c>
      <c r="U141" s="68"/>
      <c r="V141" s="68"/>
      <c r="W141" s="68" t="str">
        <f>VLOOKUP(I:I,[38]Sheet2!A$1:B$65536,2,0)</f>
        <v>OŠ Davorina Trstenjaka - Zagreb</v>
      </c>
      <c r="X141" s="69" t="s">
        <v>2262</v>
      </c>
      <c r="Y141" s="69" t="s">
        <v>1577</v>
      </c>
      <c r="BA141" s="3"/>
      <c r="BB141" s="70" t="s">
        <v>242</v>
      </c>
      <c r="BC141" s="3"/>
    </row>
    <row r="142" spans="1:55" s="70" customFormat="1" x14ac:dyDescent="0.25">
      <c r="A142" s="67">
        <v>135</v>
      </c>
      <c r="B142" s="68" t="s">
        <v>1684</v>
      </c>
      <c r="C142" s="68" t="s">
        <v>2185</v>
      </c>
      <c r="D142" s="68" t="s">
        <v>63</v>
      </c>
      <c r="E142" s="68">
        <v>45</v>
      </c>
      <c r="F142" s="68" t="s">
        <v>49</v>
      </c>
      <c r="G142" s="68" t="s">
        <v>1925</v>
      </c>
      <c r="H142" s="68" t="s">
        <v>1926</v>
      </c>
      <c r="I142" s="68">
        <v>2202</v>
      </c>
      <c r="J142" s="68" t="s">
        <v>1577</v>
      </c>
      <c r="K142" s="68">
        <v>21</v>
      </c>
      <c r="L142" s="68" t="s">
        <v>1578</v>
      </c>
      <c r="M142" s="68">
        <v>16</v>
      </c>
      <c r="N142" s="68">
        <v>82</v>
      </c>
      <c r="O142" s="68"/>
      <c r="P142" s="68"/>
      <c r="Q142" s="68"/>
      <c r="R142" s="68"/>
      <c r="S142" s="68"/>
      <c r="T142" s="68" t="s">
        <v>2566</v>
      </c>
      <c r="U142" s="68"/>
      <c r="V142" s="68"/>
      <c r="W142" s="68" t="str">
        <f>VLOOKUP(I:I,[33]Sheet2!A$1:B$65536,2,0)</f>
        <v>OŠ Kustošija</v>
      </c>
      <c r="X142" s="79" t="s">
        <v>2184</v>
      </c>
      <c r="Y142" s="69" t="s">
        <v>1577</v>
      </c>
      <c r="BA142" s="3"/>
      <c r="BB142" s="70" t="s">
        <v>219</v>
      </c>
      <c r="BC142" s="3"/>
    </row>
    <row r="143" spans="1:55" s="70" customFormat="1" x14ac:dyDescent="0.25">
      <c r="A143" s="67">
        <v>136</v>
      </c>
      <c r="B143" s="68" t="s">
        <v>1614</v>
      </c>
      <c r="C143" s="68" t="s">
        <v>2188</v>
      </c>
      <c r="D143" s="68" t="s">
        <v>63</v>
      </c>
      <c r="E143" s="68">
        <v>45</v>
      </c>
      <c r="F143" s="68" t="s">
        <v>49</v>
      </c>
      <c r="G143" s="68" t="s">
        <v>1747</v>
      </c>
      <c r="H143" s="68" t="s">
        <v>2033</v>
      </c>
      <c r="I143" s="71">
        <v>2290</v>
      </c>
      <c r="J143" s="68" t="s">
        <v>2034</v>
      </c>
      <c r="K143" s="68">
        <v>21</v>
      </c>
      <c r="L143" s="68" t="s">
        <v>1578</v>
      </c>
      <c r="M143" s="68">
        <v>16</v>
      </c>
      <c r="N143" s="68">
        <v>82</v>
      </c>
      <c r="O143" s="68"/>
      <c r="P143" s="68"/>
      <c r="Q143" s="68"/>
      <c r="R143" s="68"/>
      <c r="S143" s="68"/>
      <c r="T143" s="68" t="s">
        <v>2564</v>
      </c>
      <c r="U143" s="68"/>
      <c r="V143" s="68"/>
      <c r="W143" s="68" t="str">
        <f>VLOOKUP(I:I,[44]Sheet2!A$1:B$65536,2,0)</f>
        <v>OŠ Lučko</v>
      </c>
      <c r="X143" s="69" t="s">
        <v>2187</v>
      </c>
      <c r="Y143" s="69" t="s">
        <v>1577</v>
      </c>
      <c r="BA143" s="3"/>
      <c r="BB143" s="70" t="s">
        <v>220</v>
      </c>
      <c r="BC143" s="3"/>
    </row>
    <row r="144" spans="1:55" s="70" customFormat="1" x14ac:dyDescent="0.25">
      <c r="A144" s="67">
        <v>137</v>
      </c>
      <c r="B144" s="68" t="s">
        <v>2043</v>
      </c>
      <c r="C144" s="68" t="s">
        <v>2044</v>
      </c>
      <c r="D144" s="68" t="s">
        <v>63</v>
      </c>
      <c r="E144" s="68">
        <v>45</v>
      </c>
      <c r="F144" s="68" t="s">
        <v>49</v>
      </c>
      <c r="G144" s="68" t="s">
        <v>1640</v>
      </c>
      <c r="H144" s="68" t="s">
        <v>1641</v>
      </c>
      <c r="I144" s="71">
        <v>2254</v>
      </c>
      <c r="J144" s="68" t="s">
        <v>1577</v>
      </c>
      <c r="K144" s="68">
        <v>21</v>
      </c>
      <c r="L144" s="68" t="s">
        <v>1578</v>
      </c>
      <c r="M144" s="68">
        <v>16</v>
      </c>
      <c r="N144" s="68">
        <v>82</v>
      </c>
      <c r="O144" s="68"/>
      <c r="P144" s="68"/>
      <c r="Q144" s="68"/>
      <c r="R144" s="68"/>
      <c r="S144" s="68"/>
      <c r="T144" s="68" t="s">
        <v>2487</v>
      </c>
      <c r="U144" s="68"/>
      <c r="V144" s="68"/>
      <c r="W144" s="68" t="s">
        <v>802</v>
      </c>
      <c r="X144" s="69" t="s">
        <v>2046</v>
      </c>
      <c r="Y144" s="69" t="s">
        <v>1577</v>
      </c>
      <c r="BA144" s="3"/>
      <c r="BB144" s="70" t="s">
        <v>176</v>
      </c>
      <c r="BC144" s="3"/>
    </row>
    <row r="145" spans="1:55" s="70" customFormat="1" x14ac:dyDescent="0.25">
      <c r="A145" s="67">
        <v>138</v>
      </c>
      <c r="B145" s="68" t="s">
        <v>2196</v>
      </c>
      <c r="C145" s="68" t="s">
        <v>2197</v>
      </c>
      <c r="D145" s="68" t="s">
        <v>63</v>
      </c>
      <c r="E145" s="68">
        <v>45</v>
      </c>
      <c r="F145" s="68" t="s">
        <v>49</v>
      </c>
      <c r="G145" s="68" t="s">
        <v>1726</v>
      </c>
      <c r="H145" s="68" t="s">
        <v>1727</v>
      </c>
      <c r="I145" s="71">
        <v>2194</v>
      </c>
      <c r="J145" s="68" t="s">
        <v>1577</v>
      </c>
      <c r="K145" s="68">
        <v>21</v>
      </c>
      <c r="L145" s="68" t="s">
        <v>1578</v>
      </c>
      <c r="M145" s="68">
        <v>16</v>
      </c>
      <c r="N145" s="68">
        <v>82</v>
      </c>
      <c r="O145" s="68"/>
      <c r="P145" s="68"/>
      <c r="Q145" s="68"/>
      <c r="R145" s="68"/>
      <c r="S145" s="68"/>
      <c r="T145" s="68" t="s">
        <v>2400</v>
      </c>
      <c r="U145" s="68"/>
      <c r="V145" s="68"/>
      <c r="W145" s="68" t="s">
        <v>857</v>
      </c>
      <c r="X145" s="69" t="s">
        <v>2195</v>
      </c>
      <c r="Y145" s="69" t="s">
        <v>1577</v>
      </c>
      <c r="BA145" s="3"/>
      <c r="BB145" s="70" t="s">
        <v>222</v>
      </c>
      <c r="BC145" s="3"/>
    </row>
    <row r="146" spans="1:55" s="70" customFormat="1" x14ac:dyDescent="0.25">
      <c r="A146" s="67">
        <v>139</v>
      </c>
      <c r="B146" s="68" t="s">
        <v>1684</v>
      </c>
      <c r="C146" s="68" t="s">
        <v>2318</v>
      </c>
      <c r="D146" s="68" t="s">
        <v>63</v>
      </c>
      <c r="E146" s="68">
        <v>45</v>
      </c>
      <c r="F146" s="68" t="s">
        <v>49</v>
      </c>
      <c r="G146" s="68" t="s">
        <v>1970</v>
      </c>
      <c r="H146" s="68" t="s">
        <v>2068</v>
      </c>
      <c r="I146" s="68">
        <v>2196</v>
      </c>
      <c r="J146" s="68" t="s">
        <v>1577</v>
      </c>
      <c r="K146" s="68">
        <v>21</v>
      </c>
      <c r="L146" s="68" t="s">
        <v>1578</v>
      </c>
      <c r="M146" s="68">
        <v>16</v>
      </c>
      <c r="N146" s="68">
        <v>82</v>
      </c>
      <c r="O146" s="68"/>
      <c r="P146" s="68"/>
      <c r="Q146" s="68"/>
      <c r="R146" s="68"/>
      <c r="S146" s="68"/>
      <c r="T146" s="68" t="s">
        <v>2441</v>
      </c>
      <c r="U146" s="68"/>
      <c r="V146" s="68"/>
      <c r="W146" s="68" t="str">
        <f>VLOOKUP(I:I,[46]Sheet2!A$1:B$65536,2,0)</f>
        <v>OŠ Pantovčak</v>
      </c>
      <c r="X146" s="72">
        <v>38343</v>
      </c>
      <c r="Y146" s="69" t="s">
        <v>2070</v>
      </c>
      <c r="BA146" s="3"/>
      <c r="BB146" s="70" t="s">
        <v>262</v>
      </c>
      <c r="BC146" s="3"/>
    </row>
    <row r="147" spans="1:55" s="70" customFormat="1" x14ac:dyDescent="0.25">
      <c r="A147" s="67">
        <v>140</v>
      </c>
      <c r="B147" s="68" t="s">
        <v>1813</v>
      </c>
      <c r="C147" s="68" t="s">
        <v>1814</v>
      </c>
      <c r="D147" s="68" t="s">
        <v>63</v>
      </c>
      <c r="E147" s="68">
        <v>45</v>
      </c>
      <c r="F147" s="68" t="s">
        <v>49</v>
      </c>
      <c r="G147" s="68" t="s">
        <v>1616</v>
      </c>
      <c r="H147" s="68" t="s">
        <v>1617</v>
      </c>
      <c r="I147" s="68">
        <v>2266</v>
      </c>
      <c r="J147" s="68" t="s">
        <v>1577</v>
      </c>
      <c r="K147" s="68">
        <v>21</v>
      </c>
      <c r="L147" s="68" t="s">
        <v>1578</v>
      </c>
      <c r="M147" s="68">
        <v>16</v>
      </c>
      <c r="N147" s="68">
        <v>82</v>
      </c>
      <c r="O147" s="68"/>
      <c r="P147" s="68"/>
      <c r="Q147" s="68"/>
      <c r="R147" s="68"/>
      <c r="S147" s="68"/>
      <c r="T147" s="68" t="s">
        <v>2214</v>
      </c>
      <c r="U147" s="68"/>
      <c r="V147" s="68"/>
      <c r="W147" s="68" t="str">
        <f>VLOOKUP(I:I,[4]Sheet2!A$1:B$65536,2,0)</f>
        <v>OŠ Rudeš</v>
      </c>
      <c r="X147" s="69"/>
      <c r="Y147" s="69"/>
      <c r="BA147" s="3"/>
      <c r="BB147" s="70" t="s">
        <v>119</v>
      </c>
      <c r="BC147" s="3"/>
    </row>
    <row r="148" spans="1:55" s="70" customFormat="1" x14ac:dyDescent="0.25">
      <c r="A148" s="67">
        <v>141</v>
      </c>
      <c r="B148" s="68" t="s">
        <v>2462</v>
      </c>
      <c r="C148" s="68" t="s">
        <v>2463</v>
      </c>
      <c r="D148" s="68" t="s">
        <v>63</v>
      </c>
      <c r="E148" s="68">
        <v>45</v>
      </c>
      <c r="F148" s="68" t="s">
        <v>49</v>
      </c>
      <c r="G148" s="68" t="s">
        <v>2383</v>
      </c>
      <c r="H148" s="68" t="s">
        <v>2385</v>
      </c>
      <c r="I148" s="68">
        <v>2252</v>
      </c>
      <c r="J148" s="68" t="s">
        <v>1623</v>
      </c>
      <c r="K148" s="68">
        <v>21</v>
      </c>
      <c r="L148" s="68" t="s">
        <v>1578</v>
      </c>
      <c r="M148" s="68">
        <v>16</v>
      </c>
      <c r="N148" s="68">
        <v>82</v>
      </c>
      <c r="O148" s="68"/>
      <c r="P148" s="68"/>
      <c r="Q148" s="68"/>
      <c r="R148" s="68"/>
      <c r="S148" s="68"/>
      <c r="T148" s="68" t="s">
        <v>2464</v>
      </c>
      <c r="U148" s="68"/>
      <c r="V148" s="68"/>
      <c r="W148" s="68" t="str">
        <f>VLOOKUP(I:I,[5]Sheet2!A$1:B$65536,2,0)</f>
        <v>OŠ Tituša Brezovačkog</v>
      </c>
      <c r="X148" s="69" t="s">
        <v>2366</v>
      </c>
      <c r="Y148" s="69" t="s">
        <v>1623</v>
      </c>
      <c r="BA148" s="3"/>
      <c r="BB148" s="70" t="s">
        <v>277</v>
      </c>
      <c r="BC148" s="3"/>
    </row>
    <row r="149" spans="1:55" s="70" customFormat="1" x14ac:dyDescent="0.25">
      <c r="A149" s="67">
        <v>142</v>
      </c>
      <c r="B149" s="68" t="s">
        <v>2066</v>
      </c>
      <c r="C149" s="68" t="s">
        <v>2104</v>
      </c>
      <c r="D149" s="68" t="s">
        <v>63</v>
      </c>
      <c r="E149" s="68">
        <v>45</v>
      </c>
      <c r="F149" s="68" t="s">
        <v>49</v>
      </c>
      <c r="G149" s="68" t="s">
        <v>1588</v>
      </c>
      <c r="H149" s="68" t="s">
        <v>1589</v>
      </c>
      <c r="I149" s="68">
        <v>2297</v>
      </c>
      <c r="J149" s="68" t="s">
        <v>1577</v>
      </c>
      <c r="K149" s="68">
        <v>21</v>
      </c>
      <c r="L149" s="68" t="s">
        <v>1578</v>
      </c>
      <c r="M149" s="68">
        <v>16</v>
      </c>
      <c r="N149" s="68">
        <v>82</v>
      </c>
      <c r="O149" s="68"/>
      <c r="P149" s="68"/>
      <c r="Q149" s="68"/>
      <c r="R149" s="68"/>
      <c r="S149" s="68"/>
      <c r="T149" s="68" t="s">
        <v>2049</v>
      </c>
      <c r="U149" s="68"/>
      <c r="V149" s="68"/>
      <c r="W149" s="68" t="str">
        <f>VLOOKUP(I:I,[2]Sheet2!A$1:B$65536,2,0)</f>
        <v>OŠ Trnsko</v>
      </c>
      <c r="X149" s="69"/>
      <c r="Y149" s="69"/>
      <c r="BA149" s="3"/>
      <c r="BB149" s="70" t="s">
        <v>195</v>
      </c>
      <c r="BC149" s="3"/>
    </row>
    <row r="150" spans="1:55" s="70" customFormat="1" x14ac:dyDescent="0.25">
      <c r="A150" s="67">
        <v>143</v>
      </c>
      <c r="B150" s="68" t="s">
        <v>1747</v>
      </c>
      <c r="C150" s="68" t="s">
        <v>1748</v>
      </c>
      <c r="D150" s="68" t="s">
        <v>63</v>
      </c>
      <c r="E150" s="68">
        <v>45</v>
      </c>
      <c r="F150" s="68" t="s">
        <v>49</v>
      </c>
      <c r="G150" s="68" t="s">
        <v>1749</v>
      </c>
      <c r="H150" s="68" t="s">
        <v>1750</v>
      </c>
      <c r="I150" s="68">
        <v>2342</v>
      </c>
      <c r="J150" s="68" t="s">
        <v>1577</v>
      </c>
      <c r="K150" s="68">
        <v>21</v>
      </c>
      <c r="L150" s="68" t="s">
        <v>1578</v>
      </c>
      <c r="M150" s="68">
        <v>16</v>
      </c>
      <c r="N150" s="68">
        <v>82</v>
      </c>
      <c r="O150" s="68"/>
      <c r="P150" s="68"/>
      <c r="Q150" s="68"/>
      <c r="R150" s="68"/>
      <c r="S150" s="68"/>
      <c r="T150" s="68" t="s">
        <v>2558</v>
      </c>
      <c r="U150" s="68"/>
      <c r="V150" s="68"/>
      <c r="W150" s="68" t="str">
        <f>VLOOKUP(I:I,[17]Sheet2!A$1:B$65536,2,0)</f>
        <v>Škola kreativnog razvoja dr.Časl</v>
      </c>
      <c r="X150" s="69" t="s">
        <v>1752</v>
      </c>
      <c r="Y150" s="69" t="s">
        <v>1753</v>
      </c>
      <c r="BA150" s="3"/>
      <c r="BB150" s="70" t="s">
        <v>105</v>
      </c>
      <c r="BC150" s="3"/>
    </row>
    <row r="151" spans="1:55" s="70" customFormat="1" x14ac:dyDescent="0.25">
      <c r="A151" s="67">
        <v>144</v>
      </c>
      <c r="B151" s="68" t="s">
        <v>1948</v>
      </c>
      <c r="C151" s="68" t="s">
        <v>1949</v>
      </c>
      <c r="D151" s="68" t="s">
        <v>63</v>
      </c>
      <c r="E151" s="68">
        <v>45</v>
      </c>
      <c r="F151" s="68" t="s">
        <v>49</v>
      </c>
      <c r="G151" s="68" t="s">
        <v>1666</v>
      </c>
      <c r="H151" s="68" t="s">
        <v>1667</v>
      </c>
      <c r="I151" s="68">
        <v>2247</v>
      </c>
      <c r="J151" s="68" t="s">
        <v>1577</v>
      </c>
      <c r="K151" s="68">
        <v>21</v>
      </c>
      <c r="L151" s="68" t="s">
        <v>1578</v>
      </c>
      <c r="M151" s="68">
        <v>17</v>
      </c>
      <c r="N151" s="68">
        <v>81</v>
      </c>
      <c r="O151" s="68"/>
      <c r="P151" s="68"/>
      <c r="Q151" s="68"/>
      <c r="R151" s="68"/>
      <c r="S151" s="68"/>
      <c r="T151" s="68" t="s">
        <v>2509</v>
      </c>
      <c r="U151" s="68"/>
      <c r="V151" s="68"/>
      <c r="W151" s="68" t="str">
        <f>VLOOKUP(I:I,[18]Sheet2!A$1:B$65536,2,0)</f>
        <v>OŠ Ante Kovačića - Zagreb</v>
      </c>
      <c r="X151" s="69" t="s">
        <v>1951</v>
      </c>
      <c r="Y151" s="69" t="s">
        <v>1577</v>
      </c>
      <c r="BA151" s="3"/>
      <c r="BB151" s="70" t="s">
        <v>151</v>
      </c>
      <c r="BC151" s="3"/>
    </row>
    <row r="152" spans="1:55" s="70" customFormat="1" x14ac:dyDescent="0.25">
      <c r="A152" s="67">
        <v>145</v>
      </c>
      <c r="B152" s="68" t="s">
        <v>1716</v>
      </c>
      <c r="C152" s="68" t="s">
        <v>2384</v>
      </c>
      <c r="D152" s="68" t="s">
        <v>63</v>
      </c>
      <c r="E152" s="68">
        <v>45</v>
      </c>
      <c r="F152" s="68" t="s">
        <v>49</v>
      </c>
      <c r="G152" s="68" t="s">
        <v>1760</v>
      </c>
      <c r="H152" s="68" t="s">
        <v>1761</v>
      </c>
      <c r="I152" s="68">
        <v>2208</v>
      </c>
      <c r="J152" s="68" t="s">
        <v>1577</v>
      </c>
      <c r="K152" s="68">
        <v>21</v>
      </c>
      <c r="L152" s="68" t="s">
        <v>1578</v>
      </c>
      <c r="M152" s="68">
        <v>17</v>
      </c>
      <c r="N152" s="68">
        <v>81</v>
      </c>
      <c r="O152" s="68"/>
      <c r="P152" s="68"/>
      <c r="Q152" s="68"/>
      <c r="R152" s="68"/>
      <c r="S152" s="68"/>
      <c r="T152" s="68" t="s">
        <v>2486</v>
      </c>
      <c r="U152" s="68"/>
      <c r="V152" s="68"/>
      <c r="W152" s="68" t="str">
        <f>VLOOKUP(I:I,[19]Sheet2!A$1:B$65536,2,0)</f>
        <v>OŠ Antuna Mihanovića - Zagreb</v>
      </c>
      <c r="X152" s="69"/>
      <c r="Y152" s="69"/>
      <c r="BA152" s="3"/>
      <c r="BB152" s="70" t="s">
        <v>108</v>
      </c>
      <c r="BC152" s="3"/>
    </row>
    <row r="153" spans="1:55" s="70" customFormat="1" x14ac:dyDescent="0.25">
      <c r="A153" s="67">
        <v>146</v>
      </c>
      <c r="B153" s="74" t="s">
        <v>1676</v>
      </c>
      <c r="C153" s="74" t="s">
        <v>1677</v>
      </c>
      <c r="D153" s="68" t="s">
        <v>63</v>
      </c>
      <c r="E153" s="75">
        <v>45</v>
      </c>
      <c r="F153" s="68" t="s">
        <v>49</v>
      </c>
      <c r="G153" s="74" t="s">
        <v>1595</v>
      </c>
      <c r="H153" s="74" t="s">
        <v>1678</v>
      </c>
      <c r="I153" s="75">
        <v>2244</v>
      </c>
      <c r="J153" s="74" t="s">
        <v>1577</v>
      </c>
      <c r="K153" s="75">
        <v>21</v>
      </c>
      <c r="L153" s="68" t="s">
        <v>1578</v>
      </c>
      <c r="M153" s="68">
        <v>17</v>
      </c>
      <c r="N153" s="75">
        <v>81</v>
      </c>
      <c r="O153" s="75"/>
      <c r="P153" s="75"/>
      <c r="Q153" s="75"/>
      <c r="R153" s="75"/>
      <c r="S153" s="75"/>
      <c r="T153" s="74" t="s">
        <v>1890</v>
      </c>
      <c r="U153" s="74"/>
      <c r="V153" s="74"/>
      <c r="W153" s="74" t="s">
        <v>524</v>
      </c>
      <c r="X153" s="69"/>
      <c r="Y153" s="69"/>
      <c r="BA153" s="3"/>
      <c r="BB153" s="70" t="s">
        <v>89</v>
      </c>
      <c r="BC153" s="3"/>
    </row>
    <row r="154" spans="1:55" s="70" customFormat="1" x14ac:dyDescent="0.25">
      <c r="A154" s="67">
        <v>147</v>
      </c>
      <c r="B154" s="68" t="s">
        <v>1670</v>
      </c>
      <c r="C154" s="68" t="s">
        <v>2276</v>
      </c>
      <c r="D154" s="68" t="s">
        <v>63</v>
      </c>
      <c r="E154" s="68">
        <v>45</v>
      </c>
      <c r="F154" s="68" t="s">
        <v>49</v>
      </c>
      <c r="G154" s="68" t="s">
        <v>1595</v>
      </c>
      <c r="H154" s="68" t="s">
        <v>1678</v>
      </c>
      <c r="I154" s="68">
        <v>2244</v>
      </c>
      <c r="J154" s="68" t="s">
        <v>1577</v>
      </c>
      <c r="K154" s="68">
        <v>21</v>
      </c>
      <c r="L154" s="68" t="s">
        <v>1578</v>
      </c>
      <c r="M154" s="68">
        <v>17</v>
      </c>
      <c r="N154" s="68">
        <v>81</v>
      </c>
      <c r="O154" s="68"/>
      <c r="P154" s="68"/>
      <c r="Q154" s="68"/>
      <c r="R154" s="68"/>
      <c r="S154" s="68"/>
      <c r="T154" s="68" t="s">
        <v>2540</v>
      </c>
      <c r="U154" s="68"/>
      <c r="V154" s="68"/>
      <c r="W154" s="68" t="s">
        <v>524</v>
      </c>
      <c r="X154" s="69"/>
      <c r="Y154" s="69"/>
      <c r="BA154" s="3"/>
      <c r="BB154" s="70" t="s">
        <v>246</v>
      </c>
      <c r="BC154" s="3"/>
    </row>
    <row r="155" spans="1:55" s="70" customFormat="1" x14ac:dyDescent="0.25">
      <c r="A155" s="67">
        <v>148</v>
      </c>
      <c r="B155" s="68" t="s">
        <v>2152</v>
      </c>
      <c r="C155" s="68" t="s">
        <v>2153</v>
      </c>
      <c r="D155" s="68" t="s">
        <v>63</v>
      </c>
      <c r="E155" s="68">
        <v>45</v>
      </c>
      <c r="F155" s="68" t="s">
        <v>49</v>
      </c>
      <c r="G155" s="68" t="s">
        <v>1592</v>
      </c>
      <c r="H155" s="68" t="s">
        <v>1593</v>
      </c>
      <c r="I155" s="68">
        <v>2249</v>
      </c>
      <c r="J155" s="68" t="s">
        <v>1577</v>
      </c>
      <c r="K155" s="68">
        <v>21</v>
      </c>
      <c r="L155" s="68" t="s">
        <v>1578</v>
      </c>
      <c r="M155" s="68">
        <v>17</v>
      </c>
      <c r="N155" s="68">
        <v>81</v>
      </c>
      <c r="O155" s="68"/>
      <c r="P155" s="68"/>
      <c r="Q155" s="68"/>
      <c r="R155" s="68"/>
      <c r="S155" s="68"/>
      <c r="T155" s="68" t="s">
        <v>1798</v>
      </c>
      <c r="U155" s="68"/>
      <c r="V155" s="68"/>
      <c r="W155" s="68" t="str">
        <f>VLOOKUP(I:I,[3]Sheet2!A$1:B$65536,2,0)</f>
        <v>OŠ Dragutina Tadijanovića - Zagreb</v>
      </c>
      <c r="X155" s="72">
        <v>38077</v>
      </c>
      <c r="Y155" s="69" t="s">
        <v>1577</v>
      </c>
      <c r="BA155" s="3"/>
      <c r="BB155" s="70" t="s">
        <v>209</v>
      </c>
      <c r="BC155" s="3"/>
    </row>
    <row r="156" spans="1:55" s="70" customFormat="1" x14ac:dyDescent="0.25">
      <c r="A156" s="67">
        <v>149</v>
      </c>
      <c r="B156" s="68" t="s">
        <v>2164</v>
      </c>
      <c r="C156" s="68" t="s">
        <v>2165</v>
      </c>
      <c r="D156" s="68" t="s">
        <v>63</v>
      </c>
      <c r="E156" s="68">
        <v>45</v>
      </c>
      <c r="F156" s="68" t="s">
        <v>49</v>
      </c>
      <c r="G156" s="68" t="s">
        <v>1864</v>
      </c>
      <c r="H156" s="68" t="s">
        <v>2166</v>
      </c>
      <c r="I156" s="68">
        <v>2293</v>
      </c>
      <c r="J156" s="68" t="s">
        <v>1577</v>
      </c>
      <c r="K156" s="68">
        <v>21</v>
      </c>
      <c r="L156" s="68" t="s">
        <v>1578</v>
      </c>
      <c r="M156" s="68">
        <v>17</v>
      </c>
      <c r="N156" s="68">
        <v>81</v>
      </c>
      <c r="O156" s="68"/>
      <c r="P156" s="68"/>
      <c r="Q156" s="68"/>
      <c r="R156" s="68"/>
      <c r="S156" s="68"/>
      <c r="T156" s="68" t="s">
        <v>2527</v>
      </c>
      <c r="U156" s="68"/>
      <c r="V156" s="68"/>
      <c r="W156" s="68" t="s">
        <v>599</v>
      </c>
      <c r="X156" s="69" t="s">
        <v>2099</v>
      </c>
      <c r="Y156" s="69" t="s">
        <v>1577</v>
      </c>
      <c r="BA156" s="3"/>
      <c r="BB156" s="70" t="s">
        <v>212</v>
      </c>
      <c r="BC156" s="3"/>
    </row>
    <row r="157" spans="1:55" s="70" customFormat="1" x14ac:dyDescent="0.25">
      <c r="A157" s="67">
        <v>150</v>
      </c>
      <c r="B157" s="68" t="s">
        <v>1695</v>
      </c>
      <c r="C157" s="68" t="s">
        <v>1996</v>
      </c>
      <c r="D157" s="68" t="s">
        <v>63</v>
      </c>
      <c r="E157" s="68">
        <v>45</v>
      </c>
      <c r="F157" s="68" t="s">
        <v>49</v>
      </c>
      <c r="G157" s="68" t="s">
        <v>1681</v>
      </c>
      <c r="H157" s="68" t="s">
        <v>1682</v>
      </c>
      <c r="I157" s="68">
        <v>2232</v>
      </c>
      <c r="J157" s="68" t="s">
        <v>1577</v>
      </c>
      <c r="K157" s="68">
        <v>21</v>
      </c>
      <c r="L157" s="68" t="s">
        <v>1578</v>
      </c>
      <c r="M157" s="68">
        <v>17</v>
      </c>
      <c r="N157" s="68">
        <v>81</v>
      </c>
      <c r="O157" s="68"/>
      <c r="P157" s="68"/>
      <c r="Q157" s="68"/>
      <c r="R157" s="68"/>
      <c r="S157" s="68"/>
      <c r="T157" s="68" t="s">
        <v>2498</v>
      </c>
      <c r="U157" s="68"/>
      <c r="V157" s="68"/>
      <c r="W157" s="68" t="str">
        <f>VLOOKUP(I:I,[10]Sheet2!A$1:B$65536,2,0)</f>
        <v>OŠ Ivana Gorana Kovačića - Zagreb</v>
      </c>
      <c r="X157" s="69"/>
      <c r="Y157" s="69"/>
      <c r="BA157" s="3"/>
      <c r="BB157" s="70" t="s">
        <v>162</v>
      </c>
      <c r="BC157" s="3"/>
    </row>
    <row r="158" spans="1:55" s="70" customFormat="1" x14ac:dyDescent="0.25">
      <c r="A158" s="67">
        <v>151</v>
      </c>
      <c r="B158" s="68" t="s">
        <v>1616</v>
      </c>
      <c r="C158" s="68" t="s">
        <v>2174</v>
      </c>
      <c r="D158" s="68" t="s">
        <v>63</v>
      </c>
      <c r="E158" s="68">
        <v>45</v>
      </c>
      <c r="F158" s="68" t="s">
        <v>49</v>
      </c>
      <c r="G158" s="68" t="s">
        <v>2175</v>
      </c>
      <c r="H158" s="68" t="s">
        <v>2176</v>
      </c>
      <c r="I158" s="68">
        <v>2294</v>
      </c>
      <c r="J158" s="68" t="s">
        <v>1577</v>
      </c>
      <c r="K158" s="68">
        <v>21</v>
      </c>
      <c r="L158" s="68" t="s">
        <v>1578</v>
      </c>
      <c r="M158" s="68">
        <v>17</v>
      </c>
      <c r="N158" s="68">
        <v>81</v>
      </c>
      <c r="O158" s="68"/>
      <c r="P158" s="68"/>
      <c r="Q158" s="68"/>
      <c r="R158" s="68"/>
      <c r="S158" s="68"/>
      <c r="T158" s="68" t="s">
        <v>2438</v>
      </c>
      <c r="U158" s="68"/>
      <c r="V158" s="68"/>
      <c r="W158" s="68" t="str">
        <f>VLOOKUP(I:I,[50]Sheet2!A$1:B$65536,2,0)</f>
        <v>OŠ Ive Andrića</v>
      </c>
      <c r="X158" s="69"/>
      <c r="Y158" s="69"/>
      <c r="BA158" s="3"/>
      <c r="BB158" s="70" t="s">
        <v>216</v>
      </c>
      <c r="BC158" s="3"/>
    </row>
    <row r="159" spans="1:55" s="70" customFormat="1" x14ac:dyDescent="0.25">
      <c r="A159" s="67">
        <v>152</v>
      </c>
      <c r="B159" s="68" t="s">
        <v>2299</v>
      </c>
      <c r="C159" s="68" t="s">
        <v>2300</v>
      </c>
      <c r="D159" s="68" t="s">
        <v>63</v>
      </c>
      <c r="E159" s="68">
        <v>45</v>
      </c>
      <c r="F159" s="68" t="s">
        <v>49</v>
      </c>
      <c r="G159" s="68" t="s">
        <v>1737</v>
      </c>
      <c r="H159" s="68" t="s">
        <v>2301</v>
      </c>
      <c r="I159" s="68">
        <v>2198</v>
      </c>
      <c r="J159" s="68" t="s">
        <v>1577</v>
      </c>
      <c r="K159" s="68">
        <v>21</v>
      </c>
      <c r="L159" s="68" t="s">
        <v>1578</v>
      </c>
      <c r="M159" s="68">
        <v>17</v>
      </c>
      <c r="N159" s="68">
        <v>81</v>
      </c>
      <c r="O159" s="68"/>
      <c r="P159" s="68"/>
      <c r="Q159" s="68"/>
      <c r="R159" s="68"/>
      <c r="S159" s="68"/>
      <c r="T159" s="68" t="s">
        <v>2412</v>
      </c>
      <c r="U159" s="68"/>
      <c r="V159" s="68"/>
      <c r="W159" s="68" t="str">
        <f>VLOOKUP(I:I,[54]Sheet2!A$1:B$65536,2,0)</f>
        <v>OŠ Ksavera Šandora Gjalskog - Zagreb</v>
      </c>
      <c r="X159" s="69"/>
      <c r="Y159" s="69"/>
      <c r="BA159" s="3"/>
      <c r="BB159" s="85" t="s">
        <v>255</v>
      </c>
      <c r="BC159" s="3"/>
    </row>
    <row r="160" spans="1:55" s="70" customFormat="1" x14ac:dyDescent="0.25">
      <c r="A160" s="67">
        <v>153</v>
      </c>
      <c r="B160" s="68" t="s">
        <v>2177</v>
      </c>
      <c r="C160" s="68" t="s">
        <v>2305</v>
      </c>
      <c r="D160" s="68" t="s">
        <v>63</v>
      </c>
      <c r="E160" s="68">
        <v>45</v>
      </c>
      <c r="F160" s="68" t="s">
        <v>49</v>
      </c>
      <c r="G160" s="68" t="s">
        <v>2027</v>
      </c>
      <c r="H160" s="68" t="s">
        <v>2028</v>
      </c>
      <c r="I160" s="68">
        <v>2241</v>
      </c>
      <c r="J160" s="68" t="s">
        <v>1577</v>
      </c>
      <c r="K160" s="68">
        <v>21</v>
      </c>
      <c r="L160" s="68" t="s">
        <v>1578</v>
      </c>
      <c r="M160" s="68">
        <v>17</v>
      </c>
      <c r="N160" s="68">
        <v>81</v>
      </c>
      <c r="O160" s="68"/>
      <c r="P160" s="68"/>
      <c r="Q160" s="68"/>
      <c r="R160" s="68"/>
      <c r="S160" s="68"/>
      <c r="T160" s="68" t="s">
        <v>2426</v>
      </c>
      <c r="U160" s="68"/>
      <c r="V160" s="68"/>
      <c r="W160" s="68" t="str">
        <f>VLOOKUP(I:I,[43]Sheet2!A$1:B$65536,2,0)</f>
        <v>OŠ Lovre pl. Matačića</v>
      </c>
      <c r="X160" s="69" t="s">
        <v>2307</v>
      </c>
      <c r="Y160" s="69" t="s">
        <v>1577</v>
      </c>
      <c r="BA160" s="3"/>
      <c r="BB160" s="70" t="s">
        <v>257</v>
      </c>
      <c r="BC160" s="3"/>
    </row>
    <row r="161" spans="1:55" s="70" customFormat="1" x14ac:dyDescent="0.25">
      <c r="A161" s="67">
        <v>154</v>
      </c>
      <c r="B161" s="68" t="s">
        <v>2062</v>
      </c>
      <c r="C161" s="68" t="s">
        <v>2063</v>
      </c>
      <c r="D161" s="68" t="s">
        <v>63</v>
      </c>
      <c r="E161" s="68">
        <v>45</v>
      </c>
      <c r="F161" s="68" t="s">
        <v>49</v>
      </c>
      <c r="G161" s="68" t="s">
        <v>1582</v>
      </c>
      <c r="H161" s="68" t="s">
        <v>1583</v>
      </c>
      <c r="I161" s="68">
        <v>2268</v>
      </c>
      <c r="J161" s="68" t="s">
        <v>1577</v>
      </c>
      <c r="K161" s="68">
        <v>21</v>
      </c>
      <c r="L161" s="68" t="s">
        <v>1578</v>
      </c>
      <c r="M161" s="68">
        <v>17</v>
      </c>
      <c r="N161" s="68">
        <v>81</v>
      </c>
      <c r="O161" s="68"/>
      <c r="P161" s="68"/>
      <c r="Q161" s="68"/>
      <c r="R161" s="68"/>
      <c r="S161" s="68"/>
      <c r="T161" s="68" t="s">
        <v>2466</v>
      </c>
      <c r="U161" s="68"/>
      <c r="V161" s="68"/>
      <c r="W161" s="68" t="s">
        <v>1571</v>
      </c>
      <c r="X161" s="69" t="s">
        <v>2065</v>
      </c>
      <c r="Y161" s="69" t="s">
        <v>1753</v>
      </c>
      <c r="BA161" s="3"/>
      <c r="BB161" s="70" t="s">
        <v>182</v>
      </c>
      <c r="BC161" s="3"/>
    </row>
    <row r="162" spans="1:55" s="70" customFormat="1" x14ac:dyDescent="0.25">
      <c r="A162" s="67">
        <v>155</v>
      </c>
      <c r="B162" s="68" t="s">
        <v>1801</v>
      </c>
      <c r="C162" s="68" t="s">
        <v>1802</v>
      </c>
      <c r="D162" s="68" t="s">
        <v>63</v>
      </c>
      <c r="E162" s="68">
        <v>45</v>
      </c>
      <c r="F162" s="68" t="s">
        <v>49</v>
      </c>
      <c r="G162" s="68" t="s">
        <v>1803</v>
      </c>
      <c r="H162" s="68" t="s">
        <v>1804</v>
      </c>
      <c r="I162" s="68">
        <v>2242</v>
      </c>
      <c r="J162" s="68" t="s">
        <v>1577</v>
      </c>
      <c r="K162" s="68">
        <v>21</v>
      </c>
      <c r="L162" s="68" t="s">
        <v>1578</v>
      </c>
      <c r="M162" s="68">
        <v>17</v>
      </c>
      <c r="N162" s="68">
        <v>81</v>
      </c>
      <c r="O162" s="68"/>
      <c r="P162" s="68"/>
      <c r="Q162" s="68"/>
      <c r="R162" s="68"/>
      <c r="S162" s="68"/>
      <c r="T162" s="68" t="s">
        <v>2433</v>
      </c>
      <c r="U162" s="68"/>
      <c r="V162" s="68"/>
      <c r="W162" s="68" t="str">
        <f>VLOOKUP(I:I,[24]Sheet2!A$1:B$65536,2,0)</f>
        <v>OŠ Petra Preradovića - Zagreb</v>
      </c>
      <c r="X162" s="69"/>
      <c r="Y162" s="69"/>
      <c r="BA162" s="3"/>
      <c r="BB162" s="70" t="s">
        <v>117</v>
      </c>
      <c r="BC162" s="3"/>
    </row>
    <row r="163" spans="1:55" s="70" customFormat="1" x14ac:dyDescent="0.25">
      <c r="A163" s="67">
        <v>156</v>
      </c>
      <c r="B163" s="68" t="s">
        <v>2079</v>
      </c>
      <c r="C163" s="68" t="s">
        <v>2080</v>
      </c>
      <c r="D163" s="68" t="s">
        <v>63</v>
      </c>
      <c r="E163" s="68">
        <v>45</v>
      </c>
      <c r="F163" s="68" t="s">
        <v>49</v>
      </c>
      <c r="G163" s="68" t="s">
        <v>1803</v>
      </c>
      <c r="H163" s="68" t="s">
        <v>1804</v>
      </c>
      <c r="I163" s="68">
        <v>2242</v>
      </c>
      <c r="J163" s="68" t="s">
        <v>1577</v>
      </c>
      <c r="K163" s="68">
        <v>21</v>
      </c>
      <c r="L163" s="68" t="s">
        <v>1578</v>
      </c>
      <c r="M163" s="68">
        <v>17</v>
      </c>
      <c r="N163" s="68">
        <v>81</v>
      </c>
      <c r="O163" s="68"/>
      <c r="P163" s="68"/>
      <c r="Q163" s="68"/>
      <c r="R163" s="68"/>
      <c r="S163" s="68"/>
      <c r="T163" s="68" t="s">
        <v>2432</v>
      </c>
      <c r="U163" s="68"/>
      <c r="V163" s="68"/>
      <c r="W163" s="68" t="str">
        <f>VLOOKUP(I:I,[24]Sheet2!A$1:B$65536,2,0)</f>
        <v>OŠ Petra Preradovića - Zagreb</v>
      </c>
      <c r="X163" s="69"/>
      <c r="Y163" s="69"/>
      <c r="BA163" s="3"/>
      <c r="BB163" s="70" t="s">
        <v>187</v>
      </c>
      <c r="BC163" s="3"/>
    </row>
    <row r="164" spans="1:55" s="70" customFormat="1" x14ac:dyDescent="0.25">
      <c r="A164" s="67">
        <v>157</v>
      </c>
      <c r="B164" s="68" t="s">
        <v>2340</v>
      </c>
      <c r="C164" s="68" t="s">
        <v>2341</v>
      </c>
      <c r="D164" s="68" t="s">
        <v>63</v>
      </c>
      <c r="E164" s="68">
        <v>45</v>
      </c>
      <c r="F164" s="68" t="s">
        <v>49</v>
      </c>
      <c r="G164" s="68" t="s">
        <v>2342</v>
      </c>
      <c r="H164" s="68" t="s">
        <v>2343</v>
      </c>
      <c r="I164" s="68">
        <v>2317</v>
      </c>
      <c r="J164" s="68" t="s">
        <v>1577</v>
      </c>
      <c r="K164" s="68">
        <v>21</v>
      </c>
      <c r="L164" s="68" t="s">
        <v>1578</v>
      </c>
      <c r="M164" s="68">
        <v>17</v>
      </c>
      <c r="N164" s="68">
        <v>81</v>
      </c>
      <c r="O164" s="68"/>
      <c r="P164" s="68"/>
      <c r="Q164" s="68"/>
      <c r="R164" s="68"/>
      <c r="S164" s="68"/>
      <c r="T164" s="68" t="s">
        <v>2515</v>
      </c>
      <c r="U164" s="68"/>
      <c r="V164" s="68"/>
      <c r="W164" s="71" t="s">
        <v>972</v>
      </c>
      <c r="X164" s="69" t="s">
        <v>2345</v>
      </c>
      <c r="Y164" s="69" t="s">
        <v>1577</v>
      </c>
      <c r="BA164" s="3"/>
      <c r="BB164" s="70" t="s">
        <v>270</v>
      </c>
      <c r="BC164" s="3"/>
    </row>
    <row r="165" spans="1:55" s="70" customFormat="1" x14ac:dyDescent="0.25">
      <c r="A165" s="67">
        <v>158</v>
      </c>
      <c r="B165" s="68" t="s">
        <v>1938</v>
      </c>
      <c r="C165" s="68" t="s">
        <v>1939</v>
      </c>
      <c r="D165" s="68" t="s">
        <v>63</v>
      </c>
      <c r="E165" s="68">
        <v>45</v>
      </c>
      <c r="F165" s="68" t="s">
        <v>49</v>
      </c>
      <c r="G165" s="68" t="s">
        <v>1940</v>
      </c>
      <c r="H165" s="68" t="s">
        <v>1941</v>
      </c>
      <c r="I165" s="68">
        <v>2195</v>
      </c>
      <c r="J165" s="68" t="s">
        <v>1577</v>
      </c>
      <c r="K165" s="68">
        <v>21</v>
      </c>
      <c r="L165" s="68" t="s">
        <v>1578</v>
      </c>
      <c r="M165" s="68">
        <v>17</v>
      </c>
      <c r="N165" s="68">
        <v>81</v>
      </c>
      <c r="O165" s="68"/>
      <c r="P165" s="68"/>
      <c r="Q165" s="68"/>
      <c r="R165" s="68"/>
      <c r="S165" s="68"/>
      <c r="T165" s="68" t="s">
        <v>2543</v>
      </c>
      <c r="U165" s="68"/>
      <c r="V165" s="68"/>
      <c r="W165" s="68" t="str">
        <f>VLOOKUP(I:I,[35]Sheet2!A$1:B$65536,2,0)</f>
        <v>OŠ Šestine</v>
      </c>
      <c r="X165" s="69"/>
      <c r="Y165" s="69"/>
      <c r="BA165" s="3"/>
      <c r="BB165" s="70" t="s">
        <v>149</v>
      </c>
      <c r="BC165" s="3"/>
    </row>
    <row r="166" spans="1:55" s="70" customFormat="1" x14ac:dyDescent="0.25">
      <c r="A166" s="67">
        <v>159</v>
      </c>
      <c r="B166" s="68" t="s">
        <v>2047</v>
      </c>
      <c r="C166" s="68" t="s">
        <v>2357</v>
      </c>
      <c r="D166" s="68" t="s">
        <v>63</v>
      </c>
      <c r="E166" s="68">
        <v>45</v>
      </c>
      <c r="F166" s="68" t="s">
        <v>49</v>
      </c>
      <c r="G166" s="68" t="s">
        <v>1940</v>
      </c>
      <c r="H166" s="68" t="s">
        <v>1941</v>
      </c>
      <c r="I166" s="68">
        <v>2195</v>
      </c>
      <c r="J166" s="68" t="s">
        <v>1577</v>
      </c>
      <c r="K166" s="68">
        <v>21</v>
      </c>
      <c r="L166" s="68" t="s">
        <v>1578</v>
      </c>
      <c r="M166" s="68">
        <v>17</v>
      </c>
      <c r="N166" s="68">
        <v>81</v>
      </c>
      <c r="O166" s="68"/>
      <c r="P166" s="68"/>
      <c r="Q166" s="68"/>
      <c r="R166" s="68"/>
      <c r="S166" s="68"/>
      <c r="T166" s="68" t="s">
        <v>2313</v>
      </c>
      <c r="U166" s="68"/>
      <c r="V166" s="68"/>
      <c r="W166" s="68" t="str">
        <f>VLOOKUP(I:I,[35]Sheet2!A$1:B$65536,2,0)</f>
        <v>OŠ Šestine</v>
      </c>
      <c r="X166" s="69"/>
      <c r="Y166" s="69"/>
      <c r="BA166" s="3"/>
      <c r="BB166" s="70" t="s">
        <v>274</v>
      </c>
      <c r="BC166" s="3"/>
    </row>
    <row r="167" spans="1:55" s="70" customFormat="1" x14ac:dyDescent="0.25">
      <c r="A167" s="67">
        <v>160</v>
      </c>
      <c r="B167" s="68" t="s">
        <v>1742</v>
      </c>
      <c r="C167" s="68" t="s">
        <v>2378</v>
      </c>
      <c r="D167" s="68" t="s">
        <v>63</v>
      </c>
      <c r="E167" s="68">
        <v>45</v>
      </c>
      <c r="F167" s="68" t="s">
        <v>49</v>
      </c>
      <c r="G167" s="68" t="s">
        <v>1925</v>
      </c>
      <c r="H167" s="68" t="s">
        <v>2388</v>
      </c>
      <c r="I167" s="68">
        <v>4009</v>
      </c>
      <c r="J167" s="68" t="s">
        <v>1623</v>
      </c>
      <c r="K167" s="68">
        <v>21</v>
      </c>
      <c r="L167" s="68" t="s">
        <v>1578</v>
      </c>
      <c r="M167" s="68">
        <v>17</v>
      </c>
      <c r="N167" s="68">
        <v>81</v>
      </c>
      <c r="O167" s="68"/>
      <c r="P167" s="68"/>
      <c r="Q167" s="68"/>
      <c r="R167" s="68"/>
      <c r="S167" s="68"/>
      <c r="T167" s="68" t="s">
        <v>2483</v>
      </c>
      <c r="U167" s="68"/>
      <c r="V167" s="68"/>
      <c r="W167" s="68" t="str">
        <f>VLOOKUP(I:I,[48]Sheet2!A$1:B$65536,2,0)</f>
        <v>Prva katolička osnovna škola u Gradu Zagrebu</v>
      </c>
      <c r="X167" s="72" t="s">
        <v>2116</v>
      </c>
      <c r="Y167" s="69" t="s">
        <v>1623</v>
      </c>
      <c r="BA167" s="3"/>
      <c r="BB167" s="70" t="s">
        <v>197</v>
      </c>
      <c r="BC167" s="3"/>
    </row>
    <row r="168" spans="1:55" s="70" customFormat="1" x14ac:dyDescent="0.25">
      <c r="A168" s="67">
        <v>161</v>
      </c>
      <c r="B168" s="68" t="s">
        <v>1943</v>
      </c>
      <c r="C168" s="68" t="s">
        <v>2261</v>
      </c>
      <c r="D168" s="68" t="s">
        <v>63</v>
      </c>
      <c r="E168" s="68">
        <v>45</v>
      </c>
      <c r="F168" s="68" t="s">
        <v>49</v>
      </c>
      <c r="G168" s="68" t="s">
        <v>1716</v>
      </c>
      <c r="H168" s="68" t="s">
        <v>1966</v>
      </c>
      <c r="I168" s="68">
        <v>2279</v>
      </c>
      <c r="J168" s="68" t="s">
        <v>1577</v>
      </c>
      <c r="K168" s="68">
        <v>21</v>
      </c>
      <c r="L168" s="68" t="s">
        <v>1578</v>
      </c>
      <c r="M168" s="68">
        <v>18</v>
      </c>
      <c r="N168" s="68">
        <v>80</v>
      </c>
      <c r="O168" s="68"/>
      <c r="P168" s="68"/>
      <c r="Q168" s="68"/>
      <c r="R168" s="68"/>
      <c r="S168" s="68"/>
      <c r="T168" s="68" t="s">
        <v>2475</v>
      </c>
      <c r="U168" s="68"/>
      <c r="V168" s="68"/>
      <c r="W168" s="68" t="str">
        <f>VLOOKUP(I:I,[38]Sheet2!A$1:B$65536,2,0)</f>
        <v>OŠ Davorina Trstenjaka - Zagreb</v>
      </c>
      <c r="X168" s="69" t="s">
        <v>2260</v>
      </c>
      <c r="Y168" s="69" t="s">
        <v>1577</v>
      </c>
      <c r="BA168" s="3"/>
      <c r="BB168" s="70" t="s">
        <v>241</v>
      </c>
      <c r="BC168" s="3"/>
    </row>
    <row r="169" spans="1:55" s="70" customFormat="1" x14ac:dyDescent="0.25">
      <c r="A169" s="67">
        <v>162</v>
      </c>
      <c r="B169" s="68" t="s">
        <v>2047</v>
      </c>
      <c r="C169" s="68" t="s">
        <v>2048</v>
      </c>
      <c r="D169" s="68" t="s">
        <v>63</v>
      </c>
      <c r="E169" s="68">
        <v>45</v>
      </c>
      <c r="F169" s="68" t="s">
        <v>49</v>
      </c>
      <c r="G169" s="68" t="s">
        <v>1640</v>
      </c>
      <c r="H169" s="68" t="s">
        <v>1641</v>
      </c>
      <c r="I169" s="71">
        <v>2254</v>
      </c>
      <c r="J169" s="68" t="s">
        <v>1577</v>
      </c>
      <c r="K169" s="68">
        <v>21</v>
      </c>
      <c r="L169" s="68" t="s">
        <v>1578</v>
      </c>
      <c r="M169" s="68">
        <v>18</v>
      </c>
      <c r="N169" s="68">
        <v>80</v>
      </c>
      <c r="O169" s="68"/>
      <c r="P169" s="68"/>
      <c r="Q169" s="68"/>
      <c r="R169" s="68"/>
      <c r="S169" s="68"/>
      <c r="T169" s="68" t="s">
        <v>2126</v>
      </c>
      <c r="U169" s="68"/>
      <c r="V169" s="68"/>
      <c r="W169" s="68" t="s">
        <v>802</v>
      </c>
      <c r="X169" s="69" t="s">
        <v>2050</v>
      </c>
      <c r="Y169" s="69" t="s">
        <v>1577</v>
      </c>
      <c r="BA169" s="3"/>
      <c r="BB169" s="70" t="s">
        <v>177</v>
      </c>
      <c r="BC169" s="3"/>
    </row>
    <row r="170" spans="1:55" s="70" customFormat="1" x14ac:dyDescent="0.25">
      <c r="A170" s="67">
        <v>163</v>
      </c>
      <c r="B170" s="68" t="s">
        <v>1816</v>
      </c>
      <c r="C170" s="68" t="s">
        <v>1817</v>
      </c>
      <c r="D170" s="68" t="s">
        <v>63</v>
      </c>
      <c r="E170" s="68">
        <v>45</v>
      </c>
      <c r="F170" s="68" t="s">
        <v>49</v>
      </c>
      <c r="G170" s="68" t="s">
        <v>1818</v>
      </c>
      <c r="H170" s="68" t="s">
        <v>1819</v>
      </c>
      <c r="I170" s="71">
        <v>2282</v>
      </c>
      <c r="J170" s="68" t="s">
        <v>1577</v>
      </c>
      <c r="K170" s="68">
        <v>21</v>
      </c>
      <c r="L170" s="68" t="s">
        <v>1578</v>
      </c>
      <c r="M170" s="68">
        <v>18</v>
      </c>
      <c r="N170" s="68">
        <v>80</v>
      </c>
      <c r="O170" s="68"/>
      <c r="P170" s="68"/>
      <c r="Q170" s="68"/>
      <c r="R170" s="68"/>
      <c r="S170" s="68"/>
      <c r="T170" s="68" t="s">
        <v>2556</v>
      </c>
      <c r="U170" s="68"/>
      <c r="V170" s="68"/>
      <c r="W170" s="71" t="s">
        <v>968</v>
      </c>
      <c r="X170" s="69"/>
      <c r="Y170" s="69"/>
      <c r="BA170" s="3"/>
      <c r="BB170" s="70" t="s">
        <v>120</v>
      </c>
      <c r="BC170" s="3"/>
    </row>
    <row r="171" spans="1:55" s="70" customFormat="1" x14ac:dyDescent="0.25">
      <c r="A171" s="67">
        <v>164</v>
      </c>
      <c r="B171" s="68" t="s">
        <v>1827</v>
      </c>
      <c r="C171" s="68" t="s">
        <v>1828</v>
      </c>
      <c r="D171" s="68" t="s">
        <v>63</v>
      </c>
      <c r="E171" s="68">
        <v>45</v>
      </c>
      <c r="F171" s="68" t="s">
        <v>49</v>
      </c>
      <c r="G171" s="68" t="s">
        <v>1829</v>
      </c>
      <c r="H171" s="68" t="s">
        <v>1830</v>
      </c>
      <c r="I171" s="80">
        <v>2298</v>
      </c>
      <c r="J171" s="68" t="s">
        <v>1577</v>
      </c>
      <c r="K171" s="68">
        <v>21</v>
      </c>
      <c r="L171" s="68" t="s">
        <v>1578</v>
      </c>
      <c r="M171" s="68">
        <v>18</v>
      </c>
      <c r="N171" s="68">
        <v>80</v>
      </c>
      <c r="O171" s="68"/>
      <c r="P171" s="68"/>
      <c r="Q171" s="68"/>
      <c r="R171" s="68"/>
      <c r="S171" s="68"/>
      <c r="T171" s="68" t="s">
        <v>2504</v>
      </c>
      <c r="U171" s="68"/>
      <c r="V171" s="68"/>
      <c r="W171" s="71" t="s">
        <v>1035</v>
      </c>
      <c r="X171" s="69" t="s">
        <v>1832</v>
      </c>
      <c r="Y171" s="69" t="s">
        <v>1577</v>
      </c>
      <c r="BA171" s="3"/>
      <c r="BB171" s="70" t="s">
        <v>122</v>
      </c>
      <c r="BC171" s="3"/>
    </row>
    <row r="172" spans="1:55" s="70" customFormat="1" x14ac:dyDescent="0.25">
      <c r="A172" s="67">
        <v>165</v>
      </c>
      <c r="B172" s="74" t="s">
        <v>1670</v>
      </c>
      <c r="C172" s="74" t="s">
        <v>1671</v>
      </c>
      <c r="D172" s="68" t="s">
        <v>63</v>
      </c>
      <c r="E172" s="75">
        <v>45</v>
      </c>
      <c r="F172" s="68" t="s">
        <v>49</v>
      </c>
      <c r="G172" s="74" t="s">
        <v>1672</v>
      </c>
      <c r="H172" s="74" t="s">
        <v>1673</v>
      </c>
      <c r="I172" s="75">
        <v>2255</v>
      </c>
      <c r="J172" s="74" t="s">
        <v>1577</v>
      </c>
      <c r="K172" s="75">
        <v>21</v>
      </c>
      <c r="L172" s="68" t="s">
        <v>1578</v>
      </c>
      <c r="M172" s="73">
        <v>19</v>
      </c>
      <c r="N172" s="75">
        <v>79</v>
      </c>
      <c r="O172" s="75"/>
      <c r="P172" s="75"/>
      <c r="Q172" s="75"/>
      <c r="R172" s="75"/>
      <c r="S172" s="75"/>
      <c r="T172" s="76" t="s">
        <v>2552</v>
      </c>
      <c r="U172" s="74"/>
      <c r="V172" s="74"/>
      <c r="W172" s="74" t="str">
        <f>VLOOKUP(I:I,[9]Sheet2!A$1:B$65536,2,0)</f>
        <v>OŠ Augusta Šenoe - Zagreb</v>
      </c>
      <c r="X172" s="42" t="s">
        <v>1675</v>
      </c>
      <c r="Y172" s="69" t="s">
        <v>1577</v>
      </c>
      <c r="BA172" s="3"/>
      <c r="BB172" s="70" t="s">
        <v>88</v>
      </c>
      <c r="BC172" s="3"/>
    </row>
    <row r="173" spans="1:55" s="70" customFormat="1" x14ac:dyDescent="0.25">
      <c r="A173" s="67">
        <v>166</v>
      </c>
      <c r="B173" s="68" t="s">
        <v>2138</v>
      </c>
      <c r="C173" s="68" t="s">
        <v>2139</v>
      </c>
      <c r="D173" s="68" t="s">
        <v>63</v>
      </c>
      <c r="E173" s="68">
        <v>45</v>
      </c>
      <c r="F173" s="68" t="s">
        <v>49</v>
      </c>
      <c r="G173" s="68" t="s">
        <v>1970</v>
      </c>
      <c r="H173" s="68" t="s">
        <v>1971</v>
      </c>
      <c r="I173" s="68">
        <v>2238</v>
      </c>
      <c r="J173" s="68" t="s">
        <v>1577</v>
      </c>
      <c r="K173" s="68">
        <v>21</v>
      </c>
      <c r="L173" s="68" t="s">
        <v>1578</v>
      </c>
      <c r="M173" s="73">
        <v>19</v>
      </c>
      <c r="N173" s="68">
        <v>79</v>
      </c>
      <c r="O173" s="68"/>
      <c r="P173" s="68"/>
      <c r="Q173" s="68"/>
      <c r="R173" s="68"/>
      <c r="S173" s="68"/>
      <c r="T173" s="68" t="s">
        <v>2423</v>
      </c>
      <c r="U173" s="68"/>
      <c r="V173" s="68"/>
      <c r="W173" s="68" t="str">
        <f>VLOOKUP(I:I,[39]ŠIFRARNIK!A$1:B$65536,2,0)</f>
        <v>OŠ Dobriše Cesarića - Zagreb</v>
      </c>
      <c r="X173" s="69"/>
      <c r="Y173" s="69"/>
      <c r="BA173" s="3"/>
      <c r="BB173" s="70" t="s">
        <v>205</v>
      </c>
      <c r="BC173" s="3"/>
    </row>
    <row r="174" spans="1:55" s="70" customFormat="1" x14ac:dyDescent="0.25">
      <c r="A174" s="67">
        <v>167</v>
      </c>
      <c r="B174" s="68" t="s">
        <v>1983</v>
      </c>
      <c r="C174" s="68" t="s">
        <v>1984</v>
      </c>
      <c r="D174" s="68" t="s">
        <v>63</v>
      </c>
      <c r="E174" s="68">
        <v>45</v>
      </c>
      <c r="F174" s="68" t="s">
        <v>49</v>
      </c>
      <c r="G174" s="68" t="s">
        <v>1635</v>
      </c>
      <c r="H174" s="68" t="s">
        <v>1775</v>
      </c>
      <c r="I174" s="68">
        <v>2248</v>
      </c>
      <c r="J174" s="68" t="s">
        <v>1577</v>
      </c>
      <c r="K174" s="68">
        <v>21</v>
      </c>
      <c r="L174" s="68" t="s">
        <v>1578</v>
      </c>
      <c r="M174" s="73">
        <v>19</v>
      </c>
      <c r="N174" s="68">
        <v>79</v>
      </c>
      <c r="O174" s="68"/>
      <c r="P174" s="68"/>
      <c r="Q174" s="68"/>
      <c r="R174" s="68"/>
      <c r="S174" s="68"/>
      <c r="T174" s="68" t="s">
        <v>2081</v>
      </c>
      <c r="U174" s="68"/>
      <c r="V174" s="68"/>
      <c r="W174" s="68" t="s">
        <v>523</v>
      </c>
      <c r="X174" s="69" t="s">
        <v>1986</v>
      </c>
      <c r="Y174" s="69" t="s">
        <v>1577</v>
      </c>
      <c r="BA174" s="3"/>
      <c r="BB174" s="70" t="s">
        <v>159</v>
      </c>
      <c r="BC174" s="3"/>
    </row>
    <row r="175" spans="1:55" s="70" customFormat="1" x14ac:dyDescent="0.25">
      <c r="A175" s="67">
        <v>168</v>
      </c>
      <c r="B175" s="68" t="s">
        <v>1781</v>
      </c>
      <c r="C175" s="68" t="s">
        <v>1782</v>
      </c>
      <c r="D175" s="68" t="s">
        <v>63</v>
      </c>
      <c r="E175" s="68">
        <v>45</v>
      </c>
      <c r="F175" s="68" t="s">
        <v>49</v>
      </c>
      <c r="G175" s="68" t="s">
        <v>1695</v>
      </c>
      <c r="H175" s="68" t="s">
        <v>1696</v>
      </c>
      <c r="I175" s="68">
        <v>2199</v>
      </c>
      <c r="J175" s="68" t="s">
        <v>1577</v>
      </c>
      <c r="K175" s="68">
        <v>21</v>
      </c>
      <c r="L175" s="68" t="s">
        <v>1578</v>
      </c>
      <c r="M175" s="73">
        <v>19</v>
      </c>
      <c r="N175" s="68">
        <v>79</v>
      </c>
      <c r="O175" s="68"/>
      <c r="P175" s="68"/>
      <c r="Q175" s="68"/>
      <c r="R175" s="68"/>
      <c r="S175" s="68"/>
      <c r="T175" s="68" t="s">
        <v>1868</v>
      </c>
      <c r="U175" s="68"/>
      <c r="V175" s="68"/>
      <c r="W175" s="68" t="str">
        <f>VLOOKUP(I:I,[12]Sheet2!A$1:B$65536,2,0)</f>
        <v>OŠ Josipa Jurja Strossmayera - Zagreb</v>
      </c>
      <c r="X175" s="69" t="s">
        <v>1784</v>
      </c>
      <c r="Y175" s="69" t="s">
        <v>1577</v>
      </c>
      <c r="BA175" s="3"/>
      <c r="BB175" s="70" t="s">
        <v>113</v>
      </c>
      <c r="BC175" s="3"/>
    </row>
    <row r="176" spans="1:55" s="70" customFormat="1" x14ac:dyDescent="0.25">
      <c r="A176" s="67">
        <v>169</v>
      </c>
      <c r="B176" s="68" t="s">
        <v>2041</v>
      </c>
      <c r="C176" s="68" t="s">
        <v>1902</v>
      </c>
      <c r="D176" s="68" t="s">
        <v>63</v>
      </c>
      <c r="E176" s="68">
        <v>45</v>
      </c>
      <c r="F176" s="68" t="s">
        <v>49</v>
      </c>
      <c r="G176" s="68" t="s">
        <v>1640</v>
      </c>
      <c r="H176" s="68" t="s">
        <v>1641</v>
      </c>
      <c r="I176" s="71">
        <v>2254</v>
      </c>
      <c r="J176" s="68" t="s">
        <v>1577</v>
      </c>
      <c r="K176" s="68">
        <v>21</v>
      </c>
      <c r="L176" s="68" t="s">
        <v>1578</v>
      </c>
      <c r="M176" s="73">
        <v>19</v>
      </c>
      <c r="N176" s="68">
        <v>79</v>
      </c>
      <c r="O176" s="68"/>
      <c r="P176" s="68"/>
      <c r="Q176" s="68"/>
      <c r="R176" s="68"/>
      <c r="S176" s="68"/>
      <c r="T176" s="68" t="s">
        <v>2485</v>
      </c>
      <c r="U176" s="68"/>
      <c r="V176" s="68"/>
      <c r="W176" s="68" t="s">
        <v>802</v>
      </c>
      <c r="X176" s="69" t="s">
        <v>2042</v>
      </c>
      <c r="Y176" s="69" t="s">
        <v>1577</v>
      </c>
      <c r="BA176" s="3"/>
      <c r="BB176" s="70" t="s">
        <v>175</v>
      </c>
      <c r="BC176" s="3"/>
    </row>
    <row r="177" spans="1:55" s="70" customFormat="1" x14ac:dyDescent="0.25">
      <c r="A177" s="67">
        <v>170</v>
      </c>
      <c r="B177" s="68" t="s">
        <v>2054</v>
      </c>
      <c r="C177" s="68" t="s">
        <v>2055</v>
      </c>
      <c r="D177" s="68" t="s">
        <v>63</v>
      </c>
      <c r="E177" s="68">
        <v>45</v>
      </c>
      <c r="F177" s="68" t="s">
        <v>49</v>
      </c>
      <c r="G177" s="68" t="s">
        <v>1646</v>
      </c>
      <c r="H177" s="68" t="s">
        <v>1647</v>
      </c>
      <c r="I177" s="68">
        <v>2214</v>
      </c>
      <c r="J177" s="68" t="s">
        <v>1577</v>
      </c>
      <c r="K177" s="68">
        <v>21</v>
      </c>
      <c r="L177" s="68" t="s">
        <v>1578</v>
      </c>
      <c r="M177" s="73">
        <v>19</v>
      </c>
      <c r="N177" s="68">
        <v>79</v>
      </c>
      <c r="O177" s="68"/>
      <c r="P177" s="68"/>
      <c r="Q177" s="68"/>
      <c r="R177" s="68"/>
      <c r="S177" s="68"/>
      <c r="T177" s="68" t="s">
        <v>2078</v>
      </c>
      <c r="U177" s="68"/>
      <c r="V177" s="68"/>
      <c r="W177" s="68" t="str">
        <f>VLOOKUP(I:I,[7]Sheet2!A$1:B$65536,2,0)</f>
        <v>OŠ Mate Lovraka - Zagreb</v>
      </c>
      <c r="X177" s="69"/>
      <c r="Y177" s="69"/>
      <c r="BA177" s="3"/>
      <c r="BB177" s="70" t="s">
        <v>179</v>
      </c>
      <c r="BC177" s="3"/>
    </row>
    <row r="178" spans="1:55" s="70" customFormat="1" x14ac:dyDescent="0.25">
      <c r="A178" s="67">
        <v>171</v>
      </c>
      <c r="B178" s="68" t="s">
        <v>1858</v>
      </c>
      <c r="C178" s="68" t="s">
        <v>2057</v>
      </c>
      <c r="D178" s="68" t="s">
        <v>63</v>
      </c>
      <c r="E178" s="68">
        <v>45</v>
      </c>
      <c r="F178" s="68" t="s">
        <v>49</v>
      </c>
      <c r="G178" s="68" t="s">
        <v>1651</v>
      </c>
      <c r="H178" s="68" t="s">
        <v>1652</v>
      </c>
      <c r="I178" s="68">
        <v>2265</v>
      </c>
      <c r="J178" s="68" t="s">
        <v>1577</v>
      </c>
      <c r="K178" s="68">
        <v>21</v>
      </c>
      <c r="L178" s="68" t="s">
        <v>1578</v>
      </c>
      <c r="M178" s="73">
        <v>19</v>
      </c>
      <c r="N178" s="68">
        <v>79</v>
      </c>
      <c r="O178" s="68"/>
      <c r="P178" s="68"/>
      <c r="Q178" s="68"/>
      <c r="R178" s="68"/>
      <c r="S178" s="68"/>
      <c r="T178" s="68" t="s">
        <v>2052</v>
      </c>
      <c r="U178" s="68"/>
      <c r="V178" s="68"/>
      <c r="W178" s="68" t="str">
        <f>VLOOKUP(I:I,[8]Sheet2!A$1:B$65536,2,0)</f>
        <v>OŠ Matije Gupca - Zagreb</v>
      </c>
      <c r="X178" s="69" t="s">
        <v>1886</v>
      </c>
      <c r="Y178" s="69" t="s">
        <v>1577</v>
      </c>
      <c r="BA178" s="3"/>
      <c r="BB178" s="70" t="s">
        <v>180</v>
      </c>
      <c r="BC178" s="3"/>
    </row>
    <row r="179" spans="1:55" s="70" customFormat="1" ht="16.5" customHeight="1" x14ac:dyDescent="0.25">
      <c r="A179" s="67">
        <v>172</v>
      </c>
      <c r="B179" s="78" t="s">
        <v>1638</v>
      </c>
      <c r="C179" s="78" t="s">
        <v>1736</v>
      </c>
      <c r="D179" s="74" t="s">
        <v>63</v>
      </c>
      <c r="E179" s="75">
        <v>45</v>
      </c>
      <c r="F179" s="68" t="s">
        <v>49</v>
      </c>
      <c r="G179" s="74" t="s">
        <v>1737</v>
      </c>
      <c r="H179" s="74" t="s">
        <v>1617</v>
      </c>
      <c r="I179" s="71">
        <v>2206</v>
      </c>
      <c r="J179" s="74" t="s">
        <v>1577</v>
      </c>
      <c r="K179" s="75">
        <v>21</v>
      </c>
      <c r="L179" s="68" t="s">
        <v>1578</v>
      </c>
      <c r="M179" s="73">
        <v>19</v>
      </c>
      <c r="N179" s="75">
        <v>79</v>
      </c>
      <c r="O179" s="75"/>
      <c r="P179" s="75"/>
      <c r="Q179" s="75"/>
      <c r="R179" s="75"/>
      <c r="S179" s="75"/>
      <c r="T179" s="74" t="s">
        <v>2443</v>
      </c>
      <c r="U179" s="75"/>
      <c r="V179" s="75"/>
      <c r="W179" s="71" t="s">
        <v>902</v>
      </c>
      <c r="X179" s="72">
        <v>38429</v>
      </c>
      <c r="Y179" s="69" t="s">
        <v>1577</v>
      </c>
      <c r="BA179" s="3"/>
      <c r="BB179" s="70" t="s">
        <v>102</v>
      </c>
      <c r="BC179" s="3"/>
    </row>
    <row r="180" spans="1:55" s="70" customFormat="1" ht="18" customHeight="1" x14ac:dyDescent="0.25">
      <c r="A180" s="67">
        <v>173</v>
      </c>
      <c r="B180" s="82" t="s">
        <v>2071</v>
      </c>
      <c r="C180" s="82" t="s">
        <v>2072</v>
      </c>
      <c r="D180" s="74" t="s">
        <v>63</v>
      </c>
      <c r="E180" s="75">
        <v>45</v>
      </c>
      <c r="F180" s="68" t="s">
        <v>49</v>
      </c>
      <c r="G180" s="74" t="s">
        <v>1737</v>
      </c>
      <c r="H180" s="74" t="s">
        <v>1617</v>
      </c>
      <c r="I180" s="71">
        <v>2206</v>
      </c>
      <c r="J180" s="74" t="s">
        <v>1577</v>
      </c>
      <c r="K180" s="75">
        <v>21</v>
      </c>
      <c r="L180" s="68" t="s">
        <v>1578</v>
      </c>
      <c r="M180" s="73">
        <v>19</v>
      </c>
      <c r="N180" s="75">
        <v>79</v>
      </c>
      <c r="O180" s="75"/>
      <c r="P180" s="75"/>
      <c r="Q180" s="75"/>
      <c r="R180" s="75"/>
      <c r="S180" s="75"/>
      <c r="T180" s="74" t="s">
        <v>2442</v>
      </c>
      <c r="U180" s="75"/>
      <c r="V180" s="75"/>
      <c r="W180" s="71" t="s">
        <v>902</v>
      </c>
      <c r="X180" s="72">
        <v>38436</v>
      </c>
      <c r="Y180" s="69" t="s">
        <v>1577</v>
      </c>
      <c r="BA180" s="3"/>
      <c r="BB180" s="70" t="s">
        <v>184</v>
      </c>
      <c r="BC180" s="3"/>
    </row>
    <row r="181" spans="1:55" s="70" customFormat="1" ht="15.75" customHeight="1" x14ac:dyDescent="0.25">
      <c r="A181" s="67">
        <v>174</v>
      </c>
      <c r="B181" s="82" t="s">
        <v>2074</v>
      </c>
      <c r="C181" s="82" t="s">
        <v>2075</v>
      </c>
      <c r="D181" s="74" t="s">
        <v>63</v>
      </c>
      <c r="E181" s="75">
        <v>45</v>
      </c>
      <c r="F181" s="68" t="s">
        <v>49</v>
      </c>
      <c r="G181" s="74" t="s">
        <v>1737</v>
      </c>
      <c r="H181" s="74" t="s">
        <v>1617</v>
      </c>
      <c r="I181" s="71">
        <v>2206</v>
      </c>
      <c r="J181" s="74" t="s">
        <v>1577</v>
      </c>
      <c r="K181" s="75">
        <v>21</v>
      </c>
      <c r="L181" s="68" t="s">
        <v>1578</v>
      </c>
      <c r="M181" s="73">
        <v>19</v>
      </c>
      <c r="N181" s="75">
        <v>79</v>
      </c>
      <c r="O181" s="75"/>
      <c r="P181" s="75"/>
      <c r="Q181" s="75"/>
      <c r="R181" s="75"/>
      <c r="S181" s="75"/>
      <c r="T181" s="74" t="s">
        <v>2451</v>
      </c>
      <c r="U181" s="75"/>
      <c r="V181" s="75"/>
      <c r="W181" s="71" t="s">
        <v>902</v>
      </c>
      <c r="X181" s="72">
        <v>38206</v>
      </c>
      <c r="Y181" s="69" t="s">
        <v>1577</v>
      </c>
      <c r="BA181" s="3"/>
      <c r="BB181" s="70" t="s">
        <v>185</v>
      </c>
      <c r="BC181" s="3"/>
    </row>
    <row r="182" spans="1:55" s="70" customFormat="1" x14ac:dyDescent="0.25">
      <c r="A182" s="67">
        <v>175</v>
      </c>
      <c r="B182" s="68" t="s">
        <v>1858</v>
      </c>
      <c r="C182" s="68" t="s">
        <v>2094</v>
      </c>
      <c r="D182" s="68" t="s">
        <v>63</v>
      </c>
      <c r="E182" s="68">
        <v>45</v>
      </c>
      <c r="F182" s="68" t="s">
        <v>49</v>
      </c>
      <c r="G182" s="68" t="s">
        <v>1934</v>
      </c>
      <c r="H182" s="68" t="s">
        <v>1935</v>
      </c>
      <c r="I182" s="68">
        <v>2318</v>
      </c>
      <c r="J182" s="68" t="s">
        <v>1577</v>
      </c>
      <c r="K182" s="68">
        <v>21</v>
      </c>
      <c r="L182" s="68" t="s">
        <v>1578</v>
      </c>
      <c r="M182" s="73">
        <v>19</v>
      </c>
      <c r="N182" s="68">
        <v>79</v>
      </c>
      <c r="O182" s="68"/>
      <c r="P182" s="68"/>
      <c r="Q182" s="68"/>
      <c r="R182" s="68"/>
      <c r="S182" s="68"/>
      <c r="T182" s="68" t="s">
        <v>2520</v>
      </c>
      <c r="U182" s="68"/>
      <c r="V182" s="68"/>
      <c r="W182" s="68" t="str">
        <f>VLOOKUP(I:I,[34]Sheet2!A$1:B$65536,2,0)</f>
        <v>OŠ Sesvetski Kraljevec</v>
      </c>
      <c r="X182" s="69" t="s">
        <v>2096</v>
      </c>
      <c r="Y182" s="69" t="s">
        <v>1577</v>
      </c>
      <c r="BA182" s="3"/>
      <c r="BB182" s="70" t="s">
        <v>192</v>
      </c>
      <c r="BC182" s="3"/>
    </row>
    <row r="183" spans="1:55" s="70" customFormat="1" x14ac:dyDescent="0.25">
      <c r="A183" s="67">
        <v>176</v>
      </c>
      <c r="B183" s="68" t="s">
        <v>1943</v>
      </c>
      <c r="C183" s="68" t="s">
        <v>1944</v>
      </c>
      <c r="D183" s="68" t="s">
        <v>63</v>
      </c>
      <c r="E183" s="68">
        <v>45</v>
      </c>
      <c r="F183" s="68" t="s">
        <v>49</v>
      </c>
      <c r="G183" s="68" t="s">
        <v>1945</v>
      </c>
      <c r="H183" s="68" t="s">
        <v>1946</v>
      </c>
      <c r="I183" s="68">
        <v>2302</v>
      </c>
      <c r="J183" s="68" t="s">
        <v>1577</v>
      </c>
      <c r="K183" s="68">
        <v>21</v>
      </c>
      <c r="L183" s="68" t="s">
        <v>1578</v>
      </c>
      <c r="M183" s="73">
        <v>19</v>
      </c>
      <c r="N183" s="68">
        <v>79</v>
      </c>
      <c r="O183" s="68"/>
      <c r="P183" s="68"/>
      <c r="Q183" s="68"/>
      <c r="R183" s="68"/>
      <c r="S183" s="68"/>
      <c r="T183" s="68" t="s">
        <v>2493</v>
      </c>
      <c r="U183" s="68"/>
      <c r="V183" s="68"/>
      <c r="W183" s="68" t="str">
        <f>VLOOKUP(I:I,[36]Sheet2!A$1:B$65536,2,0)</f>
        <v>OŠ Većeslava Holjevca</v>
      </c>
      <c r="X183" s="69"/>
      <c r="Y183" s="69"/>
      <c r="BA183" s="3"/>
      <c r="BB183" s="70" t="s">
        <v>150</v>
      </c>
      <c r="BC183" s="3"/>
    </row>
    <row r="184" spans="1:55" s="70" customFormat="1" x14ac:dyDescent="0.25">
      <c r="A184" s="67">
        <v>177</v>
      </c>
      <c r="B184" s="68" t="s">
        <v>1901</v>
      </c>
      <c r="C184" s="68" t="s">
        <v>1902</v>
      </c>
      <c r="D184" s="68" t="s">
        <v>63</v>
      </c>
      <c r="E184" s="68">
        <v>45</v>
      </c>
      <c r="F184" s="68" t="s">
        <v>49</v>
      </c>
      <c r="G184" s="68" t="s">
        <v>1635</v>
      </c>
      <c r="H184" s="68" t="s">
        <v>1903</v>
      </c>
      <c r="I184" s="68">
        <v>2258</v>
      </c>
      <c r="J184" s="68" t="s">
        <v>1577</v>
      </c>
      <c r="K184" s="68">
        <v>21</v>
      </c>
      <c r="L184" s="68" t="s">
        <v>1578</v>
      </c>
      <c r="M184" s="68">
        <v>20</v>
      </c>
      <c r="N184" s="68">
        <v>78</v>
      </c>
      <c r="O184" s="68"/>
      <c r="P184" s="68"/>
      <c r="Q184" s="68"/>
      <c r="R184" s="68"/>
      <c r="S184" s="68"/>
      <c r="T184" s="68" t="s">
        <v>2431</v>
      </c>
      <c r="U184" s="68"/>
      <c r="V184" s="68"/>
      <c r="W184" s="68" t="s">
        <v>1570</v>
      </c>
      <c r="X184" s="69" t="s">
        <v>1905</v>
      </c>
      <c r="Y184" s="69" t="s">
        <v>1577</v>
      </c>
      <c r="BA184" s="3"/>
      <c r="BB184" s="70" t="s">
        <v>140</v>
      </c>
      <c r="BC184" s="3"/>
    </row>
    <row r="185" spans="1:55" s="70" customFormat="1" x14ac:dyDescent="0.25">
      <c r="A185" s="67">
        <v>178</v>
      </c>
      <c r="B185" s="68" t="s">
        <v>2007</v>
      </c>
      <c r="C185" s="68" t="s">
        <v>2008</v>
      </c>
      <c r="D185" s="68" t="s">
        <v>63</v>
      </c>
      <c r="E185" s="68">
        <v>45</v>
      </c>
      <c r="F185" s="68" t="s">
        <v>49</v>
      </c>
      <c r="G185" s="68" t="s">
        <v>1690</v>
      </c>
      <c r="H185" s="68" t="s">
        <v>1691</v>
      </c>
      <c r="I185" s="68">
        <v>3132</v>
      </c>
      <c r="J185" s="68" t="s">
        <v>1577</v>
      </c>
      <c r="K185" s="68">
        <v>21</v>
      </c>
      <c r="L185" s="68" t="s">
        <v>1578</v>
      </c>
      <c r="M185" s="68">
        <v>20</v>
      </c>
      <c r="N185" s="68">
        <v>78</v>
      </c>
      <c r="O185" s="68"/>
      <c r="P185" s="68"/>
      <c r="Q185" s="68"/>
      <c r="R185" s="68"/>
      <c r="S185" s="68"/>
      <c r="T185" s="68" t="s">
        <v>2480</v>
      </c>
      <c r="U185" s="68"/>
      <c r="V185" s="68"/>
      <c r="W185" s="68" t="str">
        <f>VLOOKUP(I:I,[11]Sheet2!A$1:B$65536,2,0)</f>
        <v>OŠ Jelkovec</v>
      </c>
      <c r="X185" s="69"/>
      <c r="Y185" s="69"/>
      <c r="BA185" s="3"/>
      <c r="BB185" s="70" t="s">
        <v>166</v>
      </c>
      <c r="BC185" s="3"/>
    </row>
    <row r="186" spans="1:55" s="70" customFormat="1" x14ac:dyDescent="0.25">
      <c r="A186" s="67">
        <v>179</v>
      </c>
      <c r="B186" s="68" t="s">
        <v>2291</v>
      </c>
      <c r="C186" s="68" t="s">
        <v>2292</v>
      </c>
      <c r="D186" s="68" t="s">
        <v>63</v>
      </c>
      <c r="E186" s="68">
        <v>45</v>
      </c>
      <c r="F186" s="68" t="s">
        <v>49</v>
      </c>
      <c r="G186" s="68" t="s">
        <v>1695</v>
      </c>
      <c r="H186" s="68" t="s">
        <v>1696</v>
      </c>
      <c r="I186" s="71">
        <v>2199</v>
      </c>
      <c r="J186" s="68" t="s">
        <v>1577</v>
      </c>
      <c r="K186" s="68">
        <v>21</v>
      </c>
      <c r="L186" s="68" t="s">
        <v>1578</v>
      </c>
      <c r="M186" s="68">
        <v>20</v>
      </c>
      <c r="N186" s="68">
        <v>78</v>
      </c>
      <c r="O186" s="68"/>
      <c r="P186" s="68"/>
      <c r="Q186" s="68"/>
      <c r="R186" s="68"/>
      <c r="S186" s="68"/>
      <c r="T186" s="68" t="s">
        <v>2478</v>
      </c>
      <c r="U186" s="68"/>
      <c r="V186" s="68"/>
      <c r="W186" s="68" t="str">
        <f>VLOOKUP(I:I,[12]Sheet2!A$1:B$65536,2,0)</f>
        <v>OŠ Josipa Jurja Strossmayera - Zagreb</v>
      </c>
      <c r="X186" s="69" t="s">
        <v>2293</v>
      </c>
      <c r="Y186" s="69" t="s">
        <v>1577</v>
      </c>
      <c r="BA186" s="3"/>
      <c r="BB186" s="70" t="s">
        <v>252</v>
      </c>
      <c r="BC186" s="3"/>
    </row>
    <row r="187" spans="1:55" s="70" customFormat="1" x14ac:dyDescent="0.25">
      <c r="A187" s="67">
        <v>180</v>
      </c>
      <c r="B187" s="68" t="s">
        <v>1813</v>
      </c>
      <c r="C187" s="68" t="s">
        <v>1822</v>
      </c>
      <c r="D187" s="68" t="s">
        <v>63</v>
      </c>
      <c r="E187" s="68">
        <v>45</v>
      </c>
      <c r="F187" s="68" t="s">
        <v>49</v>
      </c>
      <c r="G187" s="68" t="s">
        <v>1595</v>
      </c>
      <c r="H187" s="68" t="s">
        <v>1731</v>
      </c>
      <c r="I187" s="68">
        <v>2299</v>
      </c>
      <c r="J187" s="68" t="s">
        <v>1577</v>
      </c>
      <c r="K187" s="68">
        <v>21</v>
      </c>
      <c r="L187" s="68" t="s">
        <v>1578</v>
      </c>
      <c r="M187" s="68">
        <v>20</v>
      </c>
      <c r="N187" s="68">
        <v>78</v>
      </c>
      <c r="O187" s="68"/>
      <c r="P187" s="68"/>
      <c r="Q187" s="68"/>
      <c r="R187" s="68"/>
      <c r="S187" s="68"/>
      <c r="T187" s="68" t="s">
        <v>2446</v>
      </c>
      <c r="U187" s="68"/>
      <c r="V187" s="68"/>
      <c r="W187" s="68" t="str">
        <f>VLOOKUP(I:I,[15]Sheet2!A$1:B$65536,2,0)</f>
        <v>OŠ Mladost - Zagreb</v>
      </c>
      <c r="X187" s="69"/>
      <c r="Y187" s="69"/>
      <c r="BA187" s="3"/>
      <c r="BB187" s="70" t="s">
        <v>260</v>
      </c>
      <c r="BC187" s="3"/>
    </row>
    <row r="188" spans="1:55" s="70" customFormat="1" x14ac:dyDescent="0.25">
      <c r="A188" s="67">
        <v>181</v>
      </c>
      <c r="B188" s="68" t="s">
        <v>1739</v>
      </c>
      <c r="C188" s="68" t="s">
        <v>1740</v>
      </c>
      <c r="D188" s="68" t="s">
        <v>63</v>
      </c>
      <c r="E188" s="68">
        <v>45</v>
      </c>
      <c r="F188" s="68" t="s">
        <v>49</v>
      </c>
      <c r="G188" s="68" t="s">
        <v>1616</v>
      </c>
      <c r="H188" s="68" t="s">
        <v>1617</v>
      </c>
      <c r="I188" s="68">
        <v>2266</v>
      </c>
      <c r="J188" s="68" t="s">
        <v>1577</v>
      </c>
      <c r="K188" s="68">
        <v>21</v>
      </c>
      <c r="L188" s="68" t="s">
        <v>1578</v>
      </c>
      <c r="M188" s="68">
        <v>20</v>
      </c>
      <c r="N188" s="68">
        <v>78</v>
      </c>
      <c r="O188" s="68"/>
      <c r="P188" s="68"/>
      <c r="Q188" s="68"/>
      <c r="R188" s="68"/>
      <c r="S188" s="68"/>
      <c r="T188" s="68" t="s">
        <v>2403</v>
      </c>
      <c r="U188" s="68"/>
      <c r="V188" s="68"/>
      <c r="W188" s="68" t="str">
        <f>VLOOKUP(I:I,[4]Sheet2!A$1:B$65536,2,0)</f>
        <v>OŠ Rudeš</v>
      </c>
      <c r="X188" s="69"/>
      <c r="Y188" s="69"/>
      <c r="BA188" s="3"/>
      <c r="BB188" s="70" t="s">
        <v>103</v>
      </c>
      <c r="BC188" s="3"/>
    </row>
    <row r="189" spans="1:55" s="70" customFormat="1" ht="15" customHeight="1" x14ac:dyDescent="0.25">
      <c r="A189" s="67">
        <v>182</v>
      </c>
      <c r="B189" s="68" t="s">
        <v>1573</v>
      </c>
      <c r="C189" s="68" t="s">
        <v>1878</v>
      </c>
      <c r="D189" s="68" t="s">
        <v>63</v>
      </c>
      <c r="E189" s="68">
        <v>45</v>
      </c>
      <c r="F189" s="68" t="s">
        <v>49</v>
      </c>
      <c r="G189" s="68" t="s">
        <v>1610</v>
      </c>
      <c r="H189" s="68" t="s">
        <v>1879</v>
      </c>
      <c r="I189" s="68">
        <v>2212</v>
      </c>
      <c r="J189" s="68" t="s">
        <v>1577</v>
      </c>
      <c r="K189" s="68">
        <v>21</v>
      </c>
      <c r="L189" s="68" t="s">
        <v>1578</v>
      </c>
      <c r="M189" s="68">
        <v>21</v>
      </c>
      <c r="N189" s="68">
        <v>77</v>
      </c>
      <c r="O189" s="68"/>
      <c r="P189" s="68"/>
      <c r="Q189" s="68"/>
      <c r="R189" s="68"/>
      <c r="S189" s="68"/>
      <c r="T189" s="68" t="s">
        <v>2532</v>
      </c>
      <c r="U189" s="68"/>
      <c r="V189" s="68"/>
      <c r="W189" s="68" t="str">
        <f>VLOOKUP(I:I,[31]Sheet2!A$1:B$65536,2,0)</f>
        <v>OŠ Granešina</v>
      </c>
      <c r="X189" s="69" t="s">
        <v>1881</v>
      </c>
      <c r="Y189" s="69" t="s">
        <v>1577</v>
      </c>
      <c r="BA189" s="3"/>
      <c r="BB189" s="70" t="s">
        <v>133</v>
      </c>
      <c r="BC189" s="3"/>
    </row>
    <row r="190" spans="1:55" s="70" customFormat="1" x14ac:dyDescent="0.25">
      <c r="A190" s="67">
        <v>183</v>
      </c>
      <c r="B190" s="68" t="s">
        <v>1595</v>
      </c>
      <c r="C190" s="68" t="s">
        <v>1680</v>
      </c>
      <c r="D190" s="68" t="s">
        <v>63</v>
      </c>
      <c r="E190" s="68">
        <v>45</v>
      </c>
      <c r="F190" s="68" t="s">
        <v>49</v>
      </c>
      <c r="G190" s="68" t="s">
        <v>1681</v>
      </c>
      <c r="H190" s="68" t="s">
        <v>1682</v>
      </c>
      <c r="I190" s="68">
        <v>2232</v>
      </c>
      <c r="J190" s="68" t="s">
        <v>1577</v>
      </c>
      <c r="K190" s="68">
        <v>21</v>
      </c>
      <c r="L190" s="68" t="s">
        <v>1578</v>
      </c>
      <c r="M190" s="68">
        <v>21</v>
      </c>
      <c r="N190" s="68">
        <v>77</v>
      </c>
      <c r="O190" s="68"/>
      <c r="P190" s="68"/>
      <c r="Q190" s="68"/>
      <c r="R190" s="68"/>
      <c r="S190" s="68"/>
      <c r="T190" s="68" t="s">
        <v>2529</v>
      </c>
      <c r="U190" s="68"/>
      <c r="V190" s="68"/>
      <c r="W190" s="68" t="str">
        <f>VLOOKUP(I:I,[10]Sheet2!A$1:B$65536,2,0)</f>
        <v>OŠ Ivana Gorana Kovačića - Zagreb</v>
      </c>
      <c r="X190" s="69"/>
      <c r="Y190" s="69"/>
      <c r="BA190" s="3"/>
      <c r="BB190" s="70" t="s">
        <v>90</v>
      </c>
      <c r="BC190" s="3"/>
    </row>
    <row r="191" spans="1:55" s="70" customFormat="1" ht="15.75" customHeight="1" x14ac:dyDescent="0.25">
      <c r="A191" s="67">
        <v>184</v>
      </c>
      <c r="B191" s="78" t="s">
        <v>1870</v>
      </c>
      <c r="C191" s="78" t="s">
        <v>2206</v>
      </c>
      <c r="D191" s="74" t="s">
        <v>63</v>
      </c>
      <c r="E191" s="75">
        <v>45</v>
      </c>
      <c r="F191" s="68" t="s">
        <v>49</v>
      </c>
      <c r="G191" s="74" t="s">
        <v>1737</v>
      </c>
      <c r="H191" s="74" t="s">
        <v>1617</v>
      </c>
      <c r="I191" s="71">
        <v>2206</v>
      </c>
      <c r="J191" s="74" t="s">
        <v>1577</v>
      </c>
      <c r="K191" s="75">
        <v>21</v>
      </c>
      <c r="L191" s="68" t="s">
        <v>1578</v>
      </c>
      <c r="M191" s="68">
        <v>21</v>
      </c>
      <c r="N191" s="75">
        <v>77</v>
      </c>
      <c r="O191" s="75"/>
      <c r="P191" s="75"/>
      <c r="Q191" s="75"/>
      <c r="R191" s="75"/>
      <c r="S191" s="75"/>
      <c r="T191" s="74" t="s">
        <v>2450</v>
      </c>
      <c r="U191" s="75"/>
      <c r="V191" s="75"/>
      <c r="W191" s="71" t="s">
        <v>902</v>
      </c>
      <c r="X191" s="69" t="s">
        <v>2205</v>
      </c>
      <c r="Y191" s="69" t="s">
        <v>1800</v>
      </c>
      <c r="BA191" s="3"/>
      <c r="BB191" s="70" t="s">
        <v>225</v>
      </c>
      <c r="BC191" s="3"/>
    </row>
    <row r="192" spans="1:55" s="70" customFormat="1" x14ac:dyDescent="0.25">
      <c r="A192" s="67">
        <v>185</v>
      </c>
      <c r="B192" s="68" t="s">
        <v>1633</v>
      </c>
      <c r="C192" s="68" t="s">
        <v>2354</v>
      </c>
      <c r="D192" s="68" t="s">
        <v>63</v>
      </c>
      <c r="E192" s="68">
        <v>45</v>
      </c>
      <c r="F192" s="68" t="s">
        <v>49</v>
      </c>
      <c r="G192" s="68" t="s">
        <v>1644</v>
      </c>
      <c r="H192" s="68" t="s">
        <v>2351</v>
      </c>
      <c r="I192" s="68">
        <v>2236</v>
      </c>
      <c r="J192" s="68" t="s">
        <v>1577</v>
      </c>
      <c r="K192" s="68">
        <v>21</v>
      </c>
      <c r="L192" s="68" t="s">
        <v>1578</v>
      </c>
      <c r="M192" s="68">
        <v>21</v>
      </c>
      <c r="N192" s="68">
        <v>77</v>
      </c>
      <c r="O192" s="68"/>
      <c r="P192" s="68"/>
      <c r="Q192" s="68"/>
      <c r="R192" s="68"/>
      <c r="S192" s="68"/>
      <c r="T192" s="68" t="s">
        <v>2491</v>
      </c>
      <c r="U192" s="68"/>
      <c r="V192" s="68"/>
      <c r="W192" s="68" t="str">
        <f>VLOOKUP(I:I,[58]Sheet2!A$1:B$65536,2,0)</f>
        <v>OŠ Silvija Strahimira Kranjčevića - Zagreb</v>
      </c>
      <c r="X192" s="69" t="s">
        <v>2356</v>
      </c>
      <c r="Y192" s="69" t="s">
        <v>1577</v>
      </c>
      <c r="BA192" s="3"/>
      <c r="BB192" s="70" t="s">
        <v>273</v>
      </c>
      <c r="BC192" s="3"/>
    </row>
    <row r="193" spans="1:55" s="70" customFormat="1" x14ac:dyDescent="0.25">
      <c r="A193" s="67">
        <v>186</v>
      </c>
      <c r="B193" s="68" t="s">
        <v>1614</v>
      </c>
      <c r="C193" s="68" t="s">
        <v>2253</v>
      </c>
      <c r="D193" s="68" t="s">
        <v>63</v>
      </c>
      <c r="E193" s="68">
        <v>45</v>
      </c>
      <c r="F193" s="68" t="s">
        <v>49</v>
      </c>
      <c r="G193" s="68" t="s">
        <v>1855</v>
      </c>
      <c r="H193" s="68" t="s">
        <v>1778</v>
      </c>
      <c r="I193" s="68">
        <v>2344</v>
      </c>
      <c r="J193" s="68" t="s">
        <v>1577</v>
      </c>
      <c r="K193" s="68">
        <v>21</v>
      </c>
      <c r="L193" s="68" t="s">
        <v>1578</v>
      </c>
      <c r="M193" s="68">
        <v>22</v>
      </c>
      <c r="N193" s="68">
        <v>76</v>
      </c>
      <c r="O193" s="68"/>
      <c r="P193" s="68"/>
      <c r="Q193" s="68"/>
      <c r="R193" s="68"/>
      <c r="S193" s="68"/>
      <c r="T193" s="68" t="s">
        <v>2496</v>
      </c>
      <c r="U193" s="68"/>
      <c r="V193" s="68"/>
      <c r="W193" s="68" t="str">
        <f>VLOOKUP(I:I,[29]Sheet2!A$1:B$65536,2,0)</f>
        <v>OŠ Brestje</v>
      </c>
      <c r="X193" s="69"/>
      <c r="Y193" s="69"/>
      <c r="BA193" s="3"/>
      <c r="BB193" s="70" t="s">
        <v>239</v>
      </c>
      <c r="BC193" s="3"/>
    </row>
    <row r="194" spans="1:55" s="70" customFormat="1" x14ac:dyDescent="0.25">
      <c r="A194" s="67">
        <v>187</v>
      </c>
      <c r="B194" s="68" t="s">
        <v>1684</v>
      </c>
      <c r="C194" s="68" t="s">
        <v>1998</v>
      </c>
      <c r="D194" s="68" t="s">
        <v>63</v>
      </c>
      <c r="E194" s="68">
        <v>45</v>
      </c>
      <c r="F194" s="68" t="s">
        <v>49</v>
      </c>
      <c r="G194" s="68" t="s">
        <v>1681</v>
      </c>
      <c r="H194" s="68" t="s">
        <v>1682</v>
      </c>
      <c r="I194" s="68">
        <v>2232</v>
      </c>
      <c r="J194" s="68" t="s">
        <v>1577</v>
      </c>
      <c r="K194" s="68">
        <v>21</v>
      </c>
      <c r="L194" s="68" t="s">
        <v>1578</v>
      </c>
      <c r="M194" s="68">
        <v>22</v>
      </c>
      <c r="N194" s="68">
        <v>76</v>
      </c>
      <c r="O194" s="68"/>
      <c r="P194" s="68"/>
      <c r="Q194" s="68"/>
      <c r="R194" s="68"/>
      <c r="S194" s="68"/>
      <c r="T194" s="68" t="s">
        <v>2497</v>
      </c>
      <c r="U194" s="68"/>
      <c r="V194" s="68"/>
      <c r="W194" s="68" t="str">
        <f>VLOOKUP(I:I,[10]Sheet2!A$1:B$65536,2,0)</f>
        <v>OŠ Ivana Gorana Kovačića - Zagreb</v>
      </c>
      <c r="X194" s="69"/>
      <c r="Y194" s="69"/>
      <c r="BA194" s="3"/>
      <c r="BB194" s="70" t="s">
        <v>163</v>
      </c>
      <c r="BC194" s="3"/>
    </row>
    <row r="195" spans="1:55" s="70" customFormat="1" x14ac:dyDescent="0.25">
      <c r="A195" s="67">
        <v>188</v>
      </c>
      <c r="B195" s="68" t="s">
        <v>1870</v>
      </c>
      <c r="C195" s="68" t="s">
        <v>2285</v>
      </c>
      <c r="D195" s="68" t="s">
        <v>63</v>
      </c>
      <c r="E195" s="68">
        <v>45</v>
      </c>
      <c r="F195" s="68" t="s">
        <v>49</v>
      </c>
      <c r="G195" s="68" t="s">
        <v>1597</v>
      </c>
      <c r="H195" s="68" t="s">
        <v>1598</v>
      </c>
      <c r="I195" s="68">
        <v>2197</v>
      </c>
      <c r="J195" s="68" t="s">
        <v>1577</v>
      </c>
      <c r="K195" s="68">
        <v>21</v>
      </c>
      <c r="L195" s="68" t="s">
        <v>1578</v>
      </c>
      <c r="M195" s="68">
        <v>22</v>
      </c>
      <c r="N195" s="68">
        <v>76</v>
      </c>
      <c r="O195" s="68"/>
      <c r="P195" s="68"/>
      <c r="Q195" s="68"/>
      <c r="R195" s="68"/>
      <c r="S195" s="68"/>
      <c r="T195" s="68" t="s">
        <v>2407</v>
      </c>
      <c r="U195" s="68"/>
      <c r="V195" s="68"/>
      <c r="W195" s="71" t="s">
        <v>674</v>
      </c>
      <c r="X195" s="69" t="s">
        <v>2287</v>
      </c>
      <c r="Y195" s="69" t="s">
        <v>1577</v>
      </c>
      <c r="BA195" s="3"/>
      <c r="BB195" s="70" t="s">
        <v>250</v>
      </c>
      <c r="BC195" s="3"/>
    </row>
    <row r="196" spans="1:55" s="70" customFormat="1" x14ac:dyDescent="0.25">
      <c r="A196" s="67">
        <v>189</v>
      </c>
      <c r="B196" s="68" t="s">
        <v>2010</v>
      </c>
      <c r="C196" s="68" t="s">
        <v>1602</v>
      </c>
      <c r="D196" s="68" t="s">
        <v>63</v>
      </c>
      <c r="E196" s="68">
        <v>45</v>
      </c>
      <c r="F196" s="68" t="s">
        <v>49</v>
      </c>
      <c r="G196" s="68" t="s">
        <v>2011</v>
      </c>
      <c r="H196" s="68" t="s">
        <v>2012</v>
      </c>
      <c r="I196" s="68">
        <v>2228</v>
      </c>
      <c r="J196" s="68" t="s">
        <v>1577</v>
      </c>
      <c r="K196" s="68">
        <v>21</v>
      </c>
      <c r="L196" s="68" t="s">
        <v>1578</v>
      </c>
      <c r="M196" s="68">
        <v>22</v>
      </c>
      <c r="N196" s="68">
        <v>76</v>
      </c>
      <c r="O196" s="68"/>
      <c r="P196" s="68"/>
      <c r="Q196" s="68"/>
      <c r="R196" s="68"/>
      <c r="S196" s="68"/>
      <c r="T196" s="68" t="s">
        <v>2511</v>
      </c>
      <c r="U196" s="68"/>
      <c r="V196" s="68"/>
      <c r="W196" s="68" t="str">
        <f>VLOOKUP(I:I,[42]Sheet2!A$1:B$65536,2,0)</f>
        <v>OŠ Jordanovac</v>
      </c>
      <c r="X196" s="69"/>
      <c r="Y196" s="69"/>
      <c r="BA196" s="3"/>
      <c r="BB196" s="70" t="s">
        <v>167</v>
      </c>
      <c r="BC196" s="3"/>
    </row>
    <row r="197" spans="1:55" s="70" customFormat="1" x14ac:dyDescent="0.25">
      <c r="A197" s="67">
        <v>190</v>
      </c>
      <c r="B197" s="68" t="s">
        <v>2381</v>
      </c>
      <c r="C197" s="68" t="s">
        <v>2382</v>
      </c>
      <c r="D197" s="68" t="s">
        <v>63</v>
      </c>
      <c r="E197" s="68">
        <v>45</v>
      </c>
      <c r="F197" s="68" t="s">
        <v>49</v>
      </c>
      <c r="G197" s="68" t="s">
        <v>2377</v>
      </c>
      <c r="H197" s="68" t="s">
        <v>1851</v>
      </c>
      <c r="I197" s="68">
        <v>2883</v>
      </c>
      <c r="J197" s="68" t="s">
        <v>1623</v>
      </c>
      <c r="K197" s="68">
        <v>21</v>
      </c>
      <c r="L197" s="68" t="s">
        <v>1578</v>
      </c>
      <c r="M197" s="68">
        <v>22</v>
      </c>
      <c r="N197" s="68">
        <v>76</v>
      </c>
      <c r="O197" s="68"/>
      <c r="P197" s="68"/>
      <c r="Q197" s="68"/>
      <c r="R197" s="68"/>
      <c r="S197" s="68"/>
      <c r="T197" s="68" t="s">
        <v>2416</v>
      </c>
      <c r="U197" s="68"/>
      <c r="V197" s="68"/>
      <c r="W197" s="68" t="str">
        <f>VLOOKUP(I:I,[39]ŠIFRARNIK!A$1:B$65536,2,0)</f>
        <v>OŠ Remete</v>
      </c>
      <c r="X197" s="69"/>
      <c r="Y197" s="69"/>
      <c r="BA197" s="3"/>
      <c r="BB197" s="70" t="s">
        <v>268</v>
      </c>
      <c r="BC197" s="3"/>
    </row>
    <row r="198" spans="1:55" s="70" customFormat="1" x14ac:dyDescent="0.25">
      <c r="A198" s="67">
        <v>191</v>
      </c>
      <c r="B198" s="68" t="s">
        <v>2037</v>
      </c>
      <c r="C198" s="68" t="s">
        <v>2311</v>
      </c>
      <c r="D198" s="68" t="s">
        <v>63</v>
      </c>
      <c r="E198" s="68">
        <v>45</v>
      </c>
      <c r="F198" s="68" t="s">
        <v>49</v>
      </c>
      <c r="G198" s="68" t="s">
        <v>1744</v>
      </c>
      <c r="H198" s="68" t="s">
        <v>2312</v>
      </c>
      <c r="I198" s="68">
        <v>2205</v>
      </c>
      <c r="J198" s="68" t="s">
        <v>1577</v>
      </c>
      <c r="K198" s="68">
        <v>21</v>
      </c>
      <c r="L198" s="68" t="s">
        <v>1578</v>
      </c>
      <c r="M198" s="68">
        <v>23</v>
      </c>
      <c r="N198" s="68">
        <v>75</v>
      </c>
      <c r="O198" s="68"/>
      <c r="P198" s="68"/>
      <c r="Q198" s="68"/>
      <c r="R198" s="68"/>
      <c r="S198" s="68"/>
      <c r="T198" s="68" t="s">
        <v>2434</v>
      </c>
      <c r="U198" s="68"/>
      <c r="V198" s="68"/>
      <c r="W198" s="68" t="str">
        <f>VLOOKUP(I:I,[55]Sheet2!A$1:B$65536,2,0)</f>
        <v>OŠ Medvedgrad</v>
      </c>
      <c r="X198" s="69"/>
      <c r="Y198" s="69"/>
      <c r="BA198" s="3"/>
      <c r="BB198" s="70" t="s">
        <v>259</v>
      </c>
      <c r="BC198" s="3"/>
    </row>
    <row r="199" spans="1:55" s="70" customFormat="1" x14ac:dyDescent="0.25">
      <c r="A199" s="67">
        <v>192</v>
      </c>
      <c r="B199" s="68" t="s">
        <v>1684</v>
      </c>
      <c r="C199" s="68" t="s">
        <v>2089</v>
      </c>
      <c r="D199" s="68" t="s">
        <v>63</v>
      </c>
      <c r="E199" s="68">
        <v>45</v>
      </c>
      <c r="F199" s="68" t="s">
        <v>49</v>
      </c>
      <c r="G199" s="68" t="s">
        <v>1808</v>
      </c>
      <c r="H199" s="68" t="s">
        <v>1809</v>
      </c>
      <c r="I199" s="68">
        <v>2209</v>
      </c>
      <c r="J199" s="68" t="s">
        <v>1810</v>
      </c>
      <c r="K199" s="68">
        <v>21</v>
      </c>
      <c r="L199" s="68" t="s">
        <v>1578</v>
      </c>
      <c r="M199" s="68">
        <v>23</v>
      </c>
      <c r="N199" s="68">
        <v>75</v>
      </c>
      <c r="O199" s="68"/>
      <c r="P199" s="68"/>
      <c r="Q199" s="68"/>
      <c r="R199" s="68"/>
      <c r="S199" s="68"/>
      <c r="T199" s="68" t="s">
        <v>2453</v>
      </c>
      <c r="U199" s="68"/>
      <c r="V199" s="68"/>
      <c r="W199" s="68" t="str">
        <f>VLOOKUP(I:I,[25]Sheet2!A$1:B$65536,2,0)</f>
        <v>OŠ Retkovec</v>
      </c>
      <c r="X199" s="69"/>
      <c r="Y199" s="69"/>
      <c r="BA199" s="3"/>
      <c r="BB199" s="70" t="s">
        <v>190</v>
      </c>
      <c r="BC199" s="3"/>
    </row>
    <row r="200" spans="1:55" s="70" customFormat="1" x14ac:dyDescent="0.25">
      <c r="A200" s="67">
        <v>193</v>
      </c>
      <c r="B200" s="68" t="s">
        <v>1932</v>
      </c>
      <c r="C200" s="68" t="s">
        <v>1933</v>
      </c>
      <c r="D200" s="68" t="s">
        <v>63</v>
      </c>
      <c r="E200" s="68">
        <v>45</v>
      </c>
      <c r="F200" s="68" t="s">
        <v>49</v>
      </c>
      <c r="G200" s="68" t="s">
        <v>1934</v>
      </c>
      <c r="H200" s="68" t="s">
        <v>1935</v>
      </c>
      <c r="I200" s="68">
        <v>2318</v>
      </c>
      <c r="J200" s="68" t="s">
        <v>1577</v>
      </c>
      <c r="K200" s="68">
        <v>21</v>
      </c>
      <c r="L200" s="68" t="s">
        <v>1578</v>
      </c>
      <c r="M200" s="68">
        <v>23</v>
      </c>
      <c r="N200" s="68">
        <v>75</v>
      </c>
      <c r="O200" s="68"/>
      <c r="P200" s="68"/>
      <c r="Q200" s="68"/>
      <c r="R200" s="68"/>
      <c r="S200" s="68"/>
      <c r="T200" s="68" t="s">
        <v>2519</v>
      </c>
      <c r="U200" s="68"/>
      <c r="V200" s="68"/>
      <c r="W200" s="68" t="str">
        <f>VLOOKUP(I:I,[34]Sheet2!A$1:B$65536,2,0)</f>
        <v>OŠ Sesvetski Kraljevec</v>
      </c>
      <c r="X200" s="69" t="s">
        <v>1937</v>
      </c>
      <c r="Y200" s="69" t="s">
        <v>1577</v>
      </c>
      <c r="BA200" s="3"/>
      <c r="BB200" s="70" t="s">
        <v>148</v>
      </c>
      <c r="BC200" s="3"/>
    </row>
    <row r="201" spans="1:55" s="70" customFormat="1" x14ac:dyDescent="0.25">
      <c r="A201" s="67">
        <v>194</v>
      </c>
      <c r="B201" s="68" t="s">
        <v>1614</v>
      </c>
      <c r="C201" s="68" t="s">
        <v>1854</v>
      </c>
      <c r="D201" s="68" t="s">
        <v>63</v>
      </c>
      <c r="E201" s="68">
        <v>45</v>
      </c>
      <c r="F201" s="68" t="s">
        <v>49</v>
      </c>
      <c r="G201" s="68" t="s">
        <v>1855</v>
      </c>
      <c r="H201" s="68" t="s">
        <v>1778</v>
      </c>
      <c r="I201" s="68">
        <v>2344</v>
      </c>
      <c r="J201" s="68" t="s">
        <v>1577</v>
      </c>
      <c r="K201" s="68">
        <v>21</v>
      </c>
      <c r="L201" s="68" t="s">
        <v>1578</v>
      </c>
      <c r="M201" s="68">
        <v>24</v>
      </c>
      <c r="N201" s="68">
        <v>74</v>
      </c>
      <c r="O201" s="68"/>
      <c r="P201" s="68"/>
      <c r="Q201" s="68"/>
      <c r="R201" s="68"/>
      <c r="S201" s="68"/>
      <c r="T201" s="68" t="s">
        <v>2495</v>
      </c>
      <c r="U201" s="68"/>
      <c r="V201" s="68"/>
      <c r="W201" s="68" t="str">
        <f>VLOOKUP(I:I,[29]Sheet2!A$1:B$65536,2,0)</f>
        <v>OŠ Brestje</v>
      </c>
      <c r="X201" s="69" t="s">
        <v>1857</v>
      </c>
      <c r="Y201" s="69" t="s">
        <v>1577</v>
      </c>
      <c r="BA201" s="3"/>
      <c r="BB201" s="70" t="s">
        <v>128</v>
      </c>
      <c r="BC201" s="3"/>
    </row>
    <row r="202" spans="1:55" s="70" customFormat="1" x14ac:dyDescent="0.25">
      <c r="A202" s="67">
        <v>195</v>
      </c>
      <c r="B202" s="68" t="s">
        <v>1870</v>
      </c>
      <c r="C202" s="68" t="s">
        <v>2167</v>
      </c>
      <c r="D202" s="68" t="s">
        <v>63</v>
      </c>
      <c r="E202" s="68">
        <v>45</v>
      </c>
      <c r="F202" s="68" t="s">
        <v>49</v>
      </c>
      <c r="G202" s="68" t="s">
        <v>1681</v>
      </c>
      <c r="H202" s="68" t="s">
        <v>1682</v>
      </c>
      <c r="I202" s="68">
        <v>2232</v>
      </c>
      <c r="J202" s="68" t="s">
        <v>1577</v>
      </c>
      <c r="K202" s="68">
        <v>21</v>
      </c>
      <c r="L202" s="68" t="s">
        <v>1578</v>
      </c>
      <c r="M202" s="68">
        <v>24</v>
      </c>
      <c r="N202" s="68">
        <v>74</v>
      </c>
      <c r="O202" s="68"/>
      <c r="P202" s="68"/>
      <c r="Q202" s="68"/>
      <c r="R202" s="68"/>
      <c r="S202" s="68"/>
      <c r="T202" s="68" t="s">
        <v>2559</v>
      </c>
      <c r="U202" s="68"/>
      <c r="V202" s="68"/>
      <c r="W202" s="68" t="str">
        <f>VLOOKUP(I:I,[10]Sheet2!A$1:B$65536,2,0)</f>
        <v>OŠ Ivana Gorana Kovačića - Zagreb</v>
      </c>
      <c r="X202" s="69"/>
      <c r="Y202" s="69"/>
      <c r="BA202" s="3"/>
      <c r="BB202" s="70" t="s">
        <v>213</v>
      </c>
      <c r="BC202" s="3"/>
    </row>
    <row r="203" spans="1:55" s="70" customFormat="1" x14ac:dyDescent="0.25">
      <c r="A203" s="67">
        <v>196</v>
      </c>
      <c r="B203" s="68" t="s">
        <v>2288</v>
      </c>
      <c r="C203" s="68" t="s">
        <v>2289</v>
      </c>
      <c r="D203" s="68" t="s">
        <v>63</v>
      </c>
      <c r="E203" s="68">
        <v>45</v>
      </c>
      <c r="F203" s="68" t="s">
        <v>49</v>
      </c>
      <c r="G203" s="68" t="s">
        <v>2011</v>
      </c>
      <c r="H203" s="68" t="s">
        <v>2012</v>
      </c>
      <c r="I203" s="68">
        <v>2228</v>
      </c>
      <c r="J203" s="68" t="s">
        <v>1577</v>
      </c>
      <c r="K203" s="68">
        <v>21</v>
      </c>
      <c r="L203" s="68" t="s">
        <v>1578</v>
      </c>
      <c r="M203" s="68">
        <v>25</v>
      </c>
      <c r="N203" s="68">
        <v>73</v>
      </c>
      <c r="O203" s="68"/>
      <c r="P203" s="68"/>
      <c r="Q203" s="68"/>
      <c r="R203" s="68"/>
      <c r="S203" s="68"/>
      <c r="T203" s="68" t="s">
        <v>2512</v>
      </c>
      <c r="U203" s="68"/>
      <c r="V203" s="68"/>
      <c r="W203" s="68" t="str">
        <f>VLOOKUP(I:I,[42]Sheet2!A$1:B$65536,2,0)</f>
        <v>OŠ Jordanovac</v>
      </c>
      <c r="X203" s="69"/>
      <c r="Y203" s="69"/>
      <c r="BA203" s="3"/>
      <c r="BB203" s="70" t="s">
        <v>251</v>
      </c>
      <c r="BC203" s="3"/>
    </row>
    <row r="204" spans="1:55" s="70" customFormat="1" ht="15" customHeight="1" x14ac:dyDescent="0.25">
      <c r="A204" s="67">
        <v>197</v>
      </c>
      <c r="B204" s="68" t="s">
        <v>1870</v>
      </c>
      <c r="C204" s="68" t="s">
        <v>2380</v>
      </c>
      <c r="D204" s="68" t="s">
        <v>63</v>
      </c>
      <c r="E204" s="68">
        <v>45</v>
      </c>
      <c r="F204" s="68" t="s">
        <v>49</v>
      </c>
      <c r="G204" s="68" t="s">
        <v>2377</v>
      </c>
      <c r="H204" s="68" t="s">
        <v>1851</v>
      </c>
      <c r="I204" s="68">
        <v>2883</v>
      </c>
      <c r="J204" s="68" t="s">
        <v>1577</v>
      </c>
      <c r="K204" s="68">
        <v>21</v>
      </c>
      <c r="L204" s="68" t="s">
        <v>1578</v>
      </c>
      <c r="M204" s="68">
        <v>25</v>
      </c>
      <c r="N204" s="68">
        <v>73</v>
      </c>
      <c r="O204" s="68"/>
      <c r="P204" s="68"/>
      <c r="Q204" s="68"/>
      <c r="R204" s="68"/>
      <c r="S204" s="68"/>
      <c r="T204" s="68" t="s">
        <v>2417</v>
      </c>
      <c r="U204" s="68"/>
      <c r="V204" s="68"/>
      <c r="W204" s="68" t="str">
        <f>VLOOKUP(I:I,[39]ŠIFRARNIK!A$1:B$65536,2,0)</f>
        <v>OŠ Remete</v>
      </c>
      <c r="X204" s="69"/>
      <c r="Y204" s="69"/>
      <c r="BA204" s="3"/>
      <c r="BB204" s="70" t="s">
        <v>267</v>
      </c>
      <c r="BC204" s="3"/>
    </row>
    <row r="205" spans="1:55" s="70" customFormat="1" x14ac:dyDescent="0.25">
      <c r="A205" s="67">
        <v>198</v>
      </c>
      <c r="B205" s="68" t="s">
        <v>1644</v>
      </c>
      <c r="C205" s="68" t="s">
        <v>2359</v>
      </c>
      <c r="D205" s="68" t="s">
        <v>63</v>
      </c>
      <c r="E205" s="68">
        <v>45</v>
      </c>
      <c r="F205" s="68" t="s">
        <v>49</v>
      </c>
      <c r="G205" s="68" t="s">
        <v>1940</v>
      </c>
      <c r="H205" s="68" t="s">
        <v>1941</v>
      </c>
      <c r="I205" s="68">
        <v>2195</v>
      </c>
      <c r="J205" s="68" t="s">
        <v>1577</v>
      </c>
      <c r="K205" s="68">
        <v>21</v>
      </c>
      <c r="L205" s="68" t="s">
        <v>1578</v>
      </c>
      <c r="M205" s="68">
        <v>25</v>
      </c>
      <c r="N205" s="68">
        <v>73</v>
      </c>
      <c r="O205" s="68"/>
      <c r="P205" s="68"/>
      <c r="Q205" s="68"/>
      <c r="R205" s="68"/>
      <c r="S205" s="68"/>
      <c r="T205" s="68" t="s">
        <v>2544</v>
      </c>
      <c r="U205" s="68"/>
      <c r="V205" s="68"/>
      <c r="W205" s="68" t="str">
        <f>VLOOKUP(I:I,[35]Sheet2!A$1:B$65536,2,0)</f>
        <v>OŠ Šestine</v>
      </c>
      <c r="X205" s="69"/>
      <c r="Y205" s="69"/>
      <c r="BA205" s="3"/>
      <c r="BB205" s="70" t="s">
        <v>275</v>
      </c>
      <c r="BC205" s="3"/>
    </row>
    <row r="206" spans="1:55" s="70" customFormat="1" ht="15" customHeight="1" x14ac:dyDescent="0.25">
      <c r="A206" s="67">
        <v>199</v>
      </c>
      <c r="B206" s="82" t="s">
        <v>2062</v>
      </c>
      <c r="C206" s="82" t="s">
        <v>2077</v>
      </c>
      <c r="D206" s="74" t="s">
        <v>63</v>
      </c>
      <c r="E206" s="75">
        <v>45</v>
      </c>
      <c r="F206" s="68" t="s">
        <v>49</v>
      </c>
      <c r="G206" s="74" t="s">
        <v>1737</v>
      </c>
      <c r="H206" s="74" t="s">
        <v>1617</v>
      </c>
      <c r="I206" s="71">
        <v>2206</v>
      </c>
      <c r="J206" s="74" t="s">
        <v>1577</v>
      </c>
      <c r="K206" s="75">
        <v>21</v>
      </c>
      <c r="L206" s="68" t="s">
        <v>1578</v>
      </c>
      <c r="M206" s="75">
        <v>26</v>
      </c>
      <c r="N206" s="75">
        <v>72</v>
      </c>
      <c r="O206" s="75"/>
      <c r="P206" s="75"/>
      <c r="Q206" s="75"/>
      <c r="R206" s="75"/>
      <c r="S206" s="75"/>
      <c r="T206" s="74" t="s">
        <v>1579</v>
      </c>
      <c r="U206" s="75"/>
      <c r="V206" s="75"/>
      <c r="W206" s="71" t="s">
        <v>902</v>
      </c>
      <c r="X206" s="72">
        <v>38554</v>
      </c>
      <c r="Y206" s="69" t="s">
        <v>1577</v>
      </c>
      <c r="BA206" s="3"/>
      <c r="BB206" s="70" t="s">
        <v>186</v>
      </c>
      <c r="BC206" s="3"/>
    </row>
    <row r="207" spans="1:55" s="70" customFormat="1" x14ac:dyDescent="0.25">
      <c r="A207" s="67">
        <v>200</v>
      </c>
      <c r="B207" s="68" t="s">
        <v>2373</v>
      </c>
      <c r="C207" s="68" t="s">
        <v>2374</v>
      </c>
      <c r="D207" s="68" t="s">
        <v>63</v>
      </c>
      <c r="E207" s="68">
        <v>45</v>
      </c>
      <c r="F207" s="68" t="s">
        <v>49</v>
      </c>
      <c r="G207" s="68" t="s">
        <v>2235</v>
      </c>
      <c r="H207" s="68" t="s">
        <v>2236</v>
      </c>
      <c r="I207" s="68">
        <v>2245</v>
      </c>
      <c r="J207" s="68" t="s">
        <v>1577</v>
      </c>
      <c r="K207" s="68">
        <v>21</v>
      </c>
      <c r="L207" s="68" t="s">
        <v>1578</v>
      </c>
      <c r="M207" s="68">
        <v>27</v>
      </c>
      <c r="N207" s="68">
        <v>71</v>
      </c>
      <c r="O207" s="68"/>
      <c r="P207" s="68"/>
      <c r="Q207" s="68"/>
      <c r="R207" s="68"/>
      <c r="S207" s="68"/>
      <c r="T207" s="68" t="s">
        <v>2445</v>
      </c>
      <c r="U207" s="68"/>
      <c r="V207" s="68"/>
      <c r="W207" s="68" t="str">
        <f>VLOOKUP(I:I,[51]Sheet2!A$1:B$65536,2,0)</f>
        <v>OŠ Vukomerec</v>
      </c>
      <c r="X207" s="86"/>
      <c r="Y207" s="86"/>
      <c r="BA207" s="3"/>
      <c r="BB207" s="70" t="s">
        <v>280</v>
      </c>
      <c r="BC207" s="3"/>
    </row>
    <row r="208" spans="1:55" s="70" customFormat="1" x14ac:dyDescent="0.25">
      <c r="A208" s="67">
        <v>201</v>
      </c>
      <c r="B208" s="68" t="s">
        <v>1580</v>
      </c>
      <c r="C208" s="68" t="s">
        <v>2169</v>
      </c>
      <c r="D208" s="68" t="s">
        <v>63</v>
      </c>
      <c r="E208" s="68">
        <v>45</v>
      </c>
      <c r="F208" s="68" t="s">
        <v>49</v>
      </c>
      <c r="G208" s="68" t="s">
        <v>1681</v>
      </c>
      <c r="H208" s="68" t="s">
        <v>1682</v>
      </c>
      <c r="I208" s="68">
        <v>2232</v>
      </c>
      <c r="J208" s="68" t="s">
        <v>1577</v>
      </c>
      <c r="K208" s="68">
        <v>21</v>
      </c>
      <c r="L208" s="68" t="s">
        <v>1578</v>
      </c>
      <c r="M208" s="68">
        <v>28</v>
      </c>
      <c r="N208" s="68">
        <v>70</v>
      </c>
      <c r="O208" s="68"/>
      <c r="P208" s="68"/>
      <c r="Q208" s="68"/>
      <c r="R208" s="68"/>
      <c r="S208" s="68"/>
      <c r="T208" s="68" t="s">
        <v>2560</v>
      </c>
      <c r="U208" s="68"/>
      <c r="V208" s="68"/>
      <c r="W208" s="68" t="str">
        <f>VLOOKUP(I:I,[10]Sheet2!A$1:B$65536,2,0)</f>
        <v>OŠ Ivana Gorana Kovačića - Zagreb</v>
      </c>
      <c r="X208" s="69"/>
      <c r="Y208" s="69"/>
      <c r="BA208" s="3"/>
      <c r="BB208" s="70" t="s">
        <v>214</v>
      </c>
      <c r="BC208" s="3"/>
    </row>
    <row r="209" spans="1:55" s="70" customFormat="1" x14ac:dyDescent="0.25">
      <c r="A209" s="67">
        <v>202</v>
      </c>
      <c r="B209" s="68" t="s">
        <v>1747</v>
      </c>
      <c r="C209" s="68" t="s">
        <v>2297</v>
      </c>
      <c r="D209" s="68" t="s">
        <v>63</v>
      </c>
      <c r="E209" s="68">
        <v>45</v>
      </c>
      <c r="F209" s="68" t="s">
        <v>49</v>
      </c>
      <c r="G209" s="68" t="s">
        <v>1916</v>
      </c>
      <c r="H209" s="68" t="s">
        <v>1917</v>
      </c>
      <c r="I209" s="68">
        <v>2262</v>
      </c>
      <c r="J209" s="68" t="s">
        <v>1577</v>
      </c>
      <c r="K209" s="68">
        <v>21</v>
      </c>
      <c r="L209" s="68" t="s">
        <v>1578</v>
      </c>
      <c r="M209" s="68">
        <v>28</v>
      </c>
      <c r="N209" s="68">
        <v>70</v>
      </c>
      <c r="O209" s="68"/>
      <c r="P209" s="68"/>
      <c r="Q209" s="68"/>
      <c r="R209" s="68"/>
      <c r="S209" s="68"/>
      <c r="T209" s="68" t="s">
        <v>1642</v>
      </c>
      <c r="U209" s="68"/>
      <c r="V209" s="68"/>
      <c r="W209" s="71" t="s">
        <v>714</v>
      </c>
      <c r="X209" s="69"/>
      <c r="Y209" s="69"/>
      <c r="BA209" s="3"/>
      <c r="BB209" s="70" t="s">
        <v>254</v>
      </c>
      <c r="BC209" s="3"/>
    </row>
    <row r="210" spans="1:55" s="70" customFormat="1" x14ac:dyDescent="0.25">
      <c r="A210" s="67">
        <v>203</v>
      </c>
      <c r="B210" s="68" t="s">
        <v>2250</v>
      </c>
      <c r="C210" s="68" t="s">
        <v>2251</v>
      </c>
      <c r="D210" s="68" t="s">
        <v>63</v>
      </c>
      <c r="E210" s="68">
        <v>45</v>
      </c>
      <c r="F210" s="68" t="s">
        <v>49</v>
      </c>
      <c r="G210" s="68" t="s">
        <v>1813</v>
      </c>
      <c r="H210" s="68" t="s">
        <v>1958</v>
      </c>
      <c r="I210" s="71">
        <v>2907</v>
      </c>
      <c r="J210" s="68" t="s">
        <v>1577</v>
      </c>
      <c r="K210" s="68">
        <v>21</v>
      </c>
      <c r="L210" s="68" t="s">
        <v>1578</v>
      </c>
      <c r="M210" s="68">
        <v>29</v>
      </c>
      <c r="N210" s="68">
        <v>69</v>
      </c>
      <c r="O210" s="68"/>
      <c r="P210" s="68"/>
      <c r="Q210" s="68"/>
      <c r="R210" s="68"/>
      <c r="S210" s="68"/>
      <c r="T210" s="68" t="s">
        <v>2435</v>
      </c>
      <c r="U210" s="68"/>
      <c r="V210" s="68"/>
      <c r="W210" s="68" t="str">
        <f>VLOOKUP(I:I,[20]Sheet2!A$1:B$65536,2,0)</f>
        <v>OŠ Bartola Kašića - Zagreb</v>
      </c>
      <c r="X210" s="69"/>
      <c r="Y210" s="69"/>
      <c r="BA210" s="3"/>
      <c r="BB210" s="70" t="s">
        <v>238</v>
      </c>
      <c r="BC210" s="3"/>
    </row>
    <row r="211" spans="1:55" s="70" customFormat="1" x14ac:dyDescent="0.25">
      <c r="A211" s="67">
        <v>204</v>
      </c>
      <c r="B211" s="68" t="s">
        <v>1870</v>
      </c>
      <c r="C211" s="68" t="s">
        <v>2234</v>
      </c>
      <c r="D211" s="68" t="s">
        <v>63</v>
      </c>
      <c r="E211" s="68">
        <v>45</v>
      </c>
      <c r="F211" s="68" t="s">
        <v>49</v>
      </c>
      <c r="G211" s="68" t="s">
        <v>2235</v>
      </c>
      <c r="H211" s="68" t="s">
        <v>2236</v>
      </c>
      <c r="I211" s="68">
        <v>2245</v>
      </c>
      <c r="J211" s="68" t="s">
        <v>1577</v>
      </c>
      <c r="K211" s="68">
        <v>21</v>
      </c>
      <c r="L211" s="68" t="s">
        <v>1578</v>
      </c>
      <c r="M211" s="68">
        <v>29</v>
      </c>
      <c r="N211" s="68">
        <v>69</v>
      </c>
      <c r="O211" s="68"/>
      <c r="P211" s="68"/>
      <c r="Q211" s="68"/>
      <c r="R211" s="68"/>
      <c r="S211" s="68"/>
      <c r="T211" s="68" t="s">
        <v>2444</v>
      </c>
      <c r="U211" s="68"/>
      <c r="V211" s="68"/>
      <c r="W211" s="68" t="str">
        <f>VLOOKUP(I:I,[51]Sheet2!A$1:B$65536,2,0)</f>
        <v>OŠ Vukomerec</v>
      </c>
      <c r="X211" s="83" t="s">
        <v>1799</v>
      </c>
      <c r="Y211" s="84" t="s">
        <v>1577</v>
      </c>
      <c r="BA211" s="3"/>
      <c r="BB211" s="70" t="s">
        <v>233</v>
      </c>
      <c r="BC211" s="3"/>
    </row>
    <row r="212" spans="1:55" s="70" customFormat="1" x14ac:dyDescent="0.25">
      <c r="A212" s="67">
        <v>205</v>
      </c>
      <c r="B212" s="68" t="s">
        <v>2255</v>
      </c>
      <c r="C212" s="68" t="s">
        <v>2256</v>
      </c>
      <c r="D212" s="68" t="s">
        <v>63</v>
      </c>
      <c r="E212" s="68">
        <v>45</v>
      </c>
      <c r="F212" s="68" t="s">
        <v>49</v>
      </c>
      <c r="G212" s="68" t="s">
        <v>2257</v>
      </c>
      <c r="H212" s="68" t="s">
        <v>2258</v>
      </c>
      <c r="I212" s="68">
        <v>2230</v>
      </c>
      <c r="J212" s="68" t="s">
        <v>1577</v>
      </c>
      <c r="K212" s="68">
        <v>21</v>
      </c>
      <c r="L212" s="68" t="s">
        <v>1578</v>
      </c>
      <c r="M212" s="68">
        <v>30</v>
      </c>
      <c r="N212" s="68">
        <v>68</v>
      </c>
      <c r="O212" s="68"/>
      <c r="P212" s="68"/>
      <c r="Q212" s="68"/>
      <c r="R212" s="68"/>
      <c r="S212" s="68"/>
      <c r="T212" s="68" t="s">
        <v>2510</v>
      </c>
      <c r="U212" s="68"/>
      <c r="V212" s="68"/>
      <c r="W212" s="68" t="s">
        <v>461</v>
      </c>
      <c r="X212" s="69" t="s">
        <v>1857</v>
      </c>
      <c r="Y212" s="69" t="s">
        <v>1577</v>
      </c>
      <c r="BA212" s="3"/>
      <c r="BB212" s="70" t="s">
        <v>240</v>
      </c>
      <c r="BC212" s="3"/>
    </row>
    <row r="213" spans="1:55" s="70" customFormat="1" x14ac:dyDescent="0.25">
      <c r="A213" s="67">
        <v>206</v>
      </c>
      <c r="B213" s="68" t="s">
        <v>1724</v>
      </c>
      <c r="C213" s="68" t="s">
        <v>2379</v>
      </c>
      <c r="D213" s="68" t="s">
        <v>63</v>
      </c>
      <c r="E213" s="68">
        <v>45</v>
      </c>
      <c r="F213" s="68" t="s">
        <v>49</v>
      </c>
      <c r="G213" s="68" t="s">
        <v>2389</v>
      </c>
      <c r="H213" s="68" t="s">
        <v>2390</v>
      </c>
      <c r="I213" s="68">
        <v>2883</v>
      </c>
      <c r="J213" s="68" t="s">
        <v>1577</v>
      </c>
      <c r="K213" s="68">
        <v>21</v>
      </c>
      <c r="L213" s="68" t="s">
        <v>1578</v>
      </c>
      <c r="M213" s="68">
        <v>31</v>
      </c>
      <c r="N213" s="68">
        <v>67</v>
      </c>
      <c r="O213" s="68"/>
      <c r="P213" s="68"/>
      <c r="Q213" s="68"/>
      <c r="R213" s="68"/>
      <c r="S213" s="68"/>
      <c r="T213" s="68" t="s">
        <v>2415</v>
      </c>
      <c r="U213" s="68"/>
      <c r="V213" s="68"/>
      <c r="W213" s="68" t="str">
        <f>VLOOKUP(I:I,[39]ŠIFRARNIK!A$1:B$65536,2,0)</f>
        <v>OŠ Remete</v>
      </c>
      <c r="X213" s="72">
        <v>38459</v>
      </c>
      <c r="Y213" s="69" t="s">
        <v>1577</v>
      </c>
      <c r="BA213" s="3"/>
      <c r="BB213" s="70" t="s">
        <v>226</v>
      </c>
      <c r="BC213" s="3"/>
    </row>
    <row r="214" spans="1:55" s="70" customFormat="1" x14ac:dyDescent="0.25">
      <c r="A214" s="67">
        <v>207</v>
      </c>
      <c r="B214" s="68" t="s">
        <v>2218</v>
      </c>
      <c r="C214" s="68" t="s">
        <v>2219</v>
      </c>
      <c r="D214" s="68" t="s">
        <v>63</v>
      </c>
      <c r="E214" s="68">
        <v>45</v>
      </c>
      <c r="F214" s="68" t="s">
        <v>49</v>
      </c>
      <c r="G214" s="68" t="s">
        <v>1934</v>
      </c>
      <c r="H214" s="68" t="s">
        <v>1935</v>
      </c>
      <c r="I214" s="68">
        <v>2318</v>
      </c>
      <c r="J214" s="68" t="s">
        <v>1577</v>
      </c>
      <c r="K214" s="68">
        <v>21</v>
      </c>
      <c r="L214" s="68" t="s">
        <v>1578</v>
      </c>
      <c r="M214" s="68">
        <v>32</v>
      </c>
      <c r="N214" s="68">
        <v>60</v>
      </c>
      <c r="O214" s="68"/>
      <c r="P214" s="68"/>
      <c r="Q214" s="68"/>
      <c r="R214" s="68"/>
      <c r="S214" s="68"/>
      <c r="T214" s="68" t="s">
        <v>2518</v>
      </c>
      <c r="U214" s="68"/>
      <c r="V214" s="68"/>
      <c r="W214" s="68" t="str">
        <f>VLOOKUP(I:I,[34]Sheet2!A$1:B$65536,2,0)</f>
        <v>OŠ Sesvetski Kraljevec</v>
      </c>
      <c r="X214" s="69"/>
      <c r="Y214" s="69"/>
      <c r="BA214" s="3"/>
      <c r="BB214" s="70" t="s">
        <v>229</v>
      </c>
      <c r="BC214" s="3"/>
    </row>
    <row r="215" spans="1:55" s="70" customFormat="1" ht="15.75" x14ac:dyDescent="0.25">
      <c r="A215" s="87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BA215" s="3"/>
      <c r="BB215" s="70" t="s">
        <v>281</v>
      </c>
      <c r="BC215" s="3"/>
    </row>
    <row r="216" spans="1:55" s="70" customFormat="1" ht="15.75" x14ac:dyDescent="0.25">
      <c r="A216" s="87"/>
      <c r="B216" s="26"/>
      <c r="C216" s="26"/>
      <c r="D216" s="21"/>
      <c r="E216" s="31"/>
      <c r="F216" s="26"/>
      <c r="G216" s="26"/>
      <c r="H216" s="26"/>
      <c r="I216" s="31"/>
      <c r="J216" s="88"/>
      <c r="K216" s="31"/>
      <c r="L216" s="89"/>
      <c r="M216" s="21"/>
      <c r="N216" s="31"/>
      <c r="O216" s="21"/>
      <c r="P216" s="21"/>
      <c r="Q216" s="21"/>
      <c r="R216" s="21"/>
      <c r="S216" s="21"/>
      <c r="T216" s="21"/>
      <c r="U216" s="21"/>
      <c r="V216" s="21"/>
      <c r="W216" s="19"/>
      <c r="BA216" s="3"/>
      <c r="BB216" s="70" t="s">
        <v>282</v>
      </c>
      <c r="BC216" s="3"/>
    </row>
    <row r="217" spans="1:55" s="70" customFormat="1" ht="15.75" x14ac:dyDescent="0.25">
      <c r="A217" s="87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BA217" s="3"/>
      <c r="BB217" s="70" t="s">
        <v>283</v>
      </c>
      <c r="BC217" s="3"/>
    </row>
    <row r="218" spans="1:55" s="70" customFormat="1" ht="15.75" x14ac:dyDescent="0.25">
      <c r="A218" s="87"/>
      <c r="B218" s="21"/>
      <c r="C218" s="21"/>
      <c r="D218" s="21"/>
      <c r="E218" s="21"/>
      <c r="F218" s="21"/>
      <c r="G218" s="21"/>
      <c r="H218" s="21"/>
      <c r="I218" s="19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BA218" s="3"/>
      <c r="BB218" s="70" t="s">
        <v>284</v>
      </c>
      <c r="BC218" s="3"/>
    </row>
    <row r="219" spans="1:55" s="70" customFormat="1" ht="15.75" x14ac:dyDescent="0.25">
      <c r="A219" s="87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BA219" s="3"/>
      <c r="BB219" s="70" t="s">
        <v>285</v>
      </c>
      <c r="BC219" s="3"/>
    </row>
    <row r="220" spans="1:55" s="70" customFormat="1" ht="15.75" x14ac:dyDescent="0.25">
      <c r="A220" s="87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BA220" s="3"/>
      <c r="BB220" s="70" t="s">
        <v>286</v>
      </c>
      <c r="BC220" s="3"/>
    </row>
    <row r="221" spans="1:55" s="70" customFormat="1" ht="15.75" x14ac:dyDescent="0.25">
      <c r="A221" s="87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BA221" s="3"/>
      <c r="BB221" s="70" t="s">
        <v>287</v>
      </c>
      <c r="BC221" s="3"/>
    </row>
    <row r="222" spans="1:55" s="70" customFormat="1" ht="15.75" x14ac:dyDescent="0.25">
      <c r="A222" s="87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BA222" s="3"/>
      <c r="BB222" s="70" t="s">
        <v>288</v>
      </c>
      <c r="BC222" s="3"/>
    </row>
    <row r="223" spans="1:55" s="70" customFormat="1" ht="15.75" x14ac:dyDescent="0.25">
      <c r="A223" s="87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BA223" s="3"/>
      <c r="BB223" s="70" t="s">
        <v>289</v>
      </c>
      <c r="BC223" s="3"/>
    </row>
    <row r="224" spans="1:55" s="70" customFormat="1" ht="15.75" x14ac:dyDescent="0.25">
      <c r="A224" s="87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BA224" s="3"/>
      <c r="BB224" s="70" t="s">
        <v>290</v>
      </c>
      <c r="BC224" s="3"/>
    </row>
    <row r="225" spans="1:55" s="70" customFormat="1" ht="15.75" x14ac:dyDescent="0.25">
      <c r="A225" s="87"/>
      <c r="B225" s="21"/>
      <c r="C225" s="21"/>
      <c r="D225" s="21"/>
      <c r="E225" s="21"/>
      <c r="F225" s="21"/>
      <c r="G225" s="21"/>
      <c r="H225" s="21"/>
      <c r="I225" s="19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BA225" s="3"/>
      <c r="BB225" s="70" t="s">
        <v>291</v>
      </c>
      <c r="BC225" s="3"/>
    </row>
    <row r="226" spans="1:55" s="70" customFormat="1" ht="15.75" x14ac:dyDescent="0.25">
      <c r="A226" s="87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BA226" s="3"/>
      <c r="BB226" s="70" t="s">
        <v>292</v>
      </c>
      <c r="BC226" s="3"/>
    </row>
    <row r="227" spans="1:55" s="70" customFormat="1" ht="15.75" x14ac:dyDescent="0.25">
      <c r="A227" s="87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BA227" s="3"/>
      <c r="BB227" s="70" t="s">
        <v>293</v>
      </c>
      <c r="BC227" s="3"/>
    </row>
    <row r="228" spans="1:55" s="70" customFormat="1" ht="15.75" x14ac:dyDescent="0.25">
      <c r="A228" s="87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BA228" s="3"/>
      <c r="BB228" s="70" t="s">
        <v>294</v>
      </c>
      <c r="BC228" s="3"/>
    </row>
    <row r="229" spans="1:55" s="70" customFormat="1" ht="15.75" x14ac:dyDescent="0.25">
      <c r="A229" s="87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BA229" s="3"/>
      <c r="BB229" s="70" t="s">
        <v>295</v>
      </c>
      <c r="BC229" s="3"/>
    </row>
    <row r="230" spans="1:55" s="70" customFormat="1" ht="15.75" x14ac:dyDescent="0.25">
      <c r="A230" s="87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BA230" s="3"/>
      <c r="BB230" s="70" t="s">
        <v>296</v>
      </c>
      <c r="BC230" s="3"/>
    </row>
    <row r="231" spans="1:55" s="70" customFormat="1" ht="15.75" x14ac:dyDescent="0.25">
      <c r="A231" s="87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BA231" s="3"/>
      <c r="BB231" s="70" t="s">
        <v>297</v>
      </c>
      <c r="BC231" s="3"/>
    </row>
    <row r="232" spans="1:55" s="70" customFormat="1" ht="15.75" x14ac:dyDescent="0.25">
      <c r="A232" s="87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BA232" s="3"/>
      <c r="BB232" s="70" t="s">
        <v>298</v>
      </c>
      <c r="BC232" s="3"/>
    </row>
    <row r="233" spans="1:55" s="70" customFormat="1" ht="15.75" x14ac:dyDescent="0.25">
      <c r="A233" s="87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BA233" s="3"/>
      <c r="BB233" s="70" t="s">
        <v>299</v>
      </c>
      <c r="BC233" s="3"/>
    </row>
    <row r="234" spans="1:55" s="70" customFormat="1" ht="15.75" x14ac:dyDescent="0.25">
      <c r="A234" s="87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BA234" s="3"/>
      <c r="BB234" s="70" t="s">
        <v>300</v>
      </c>
      <c r="BC234" s="3"/>
    </row>
    <row r="235" spans="1:55" s="70" customFormat="1" ht="15.75" x14ac:dyDescent="0.25">
      <c r="A235" s="87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BA235" s="3"/>
      <c r="BB235" s="70" t="s">
        <v>301</v>
      </c>
      <c r="BC235" s="3"/>
    </row>
    <row r="236" spans="1:55" s="70" customFormat="1" ht="15.75" x14ac:dyDescent="0.25">
      <c r="A236" s="87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BA236" s="3"/>
      <c r="BB236" s="70" t="s">
        <v>302</v>
      </c>
      <c r="BC236" s="3"/>
    </row>
    <row r="237" spans="1:55" s="70" customFormat="1" ht="15.75" x14ac:dyDescent="0.25">
      <c r="A237" s="87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BA237" s="3"/>
      <c r="BB237" s="70" t="s">
        <v>303</v>
      </c>
      <c r="BC237" s="3"/>
    </row>
    <row r="238" spans="1:55" s="70" customFormat="1" ht="15.75" x14ac:dyDescent="0.25">
      <c r="A238" s="87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BA238" s="3"/>
      <c r="BB238" s="70" t="s">
        <v>304</v>
      </c>
      <c r="BC238" s="3"/>
    </row>
    <row r="239" spans="1:55" s="70" customFormat="1" ht="15.75" x14ac:dyDescent="0.25">
      <c r="A239" s="87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BA239" s="3"/>
      <c r="BB239" s="70" t="s">
        <v>305</v>
      </c>
      <c r="BC239" s="3"/>
    </row>
    <row r="240" spans="1:55" s="70" customFormat="1" ht="15.75" x14ac:dyDescent="0.25">
      <c r="A240" s="87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BA240" s="3"/>
      <c r="BB240" s="70" t="s">
        <v>306</v>
      </c>
      <c r="BC240" s="3"/>
    </row>
    <row r="241" spans="1:55" s="70" customFormat="1" ht="15.75" x14ac:dyDescent="0.25">
      <c r="A241" s="87"/>
      <c r="B241" s="21"/>
      <c r="C241" s="21"/>
      <c r="D241" s="21"/>
      <c r="E241" s="21"/>
      <c r="F241" s="21"/>
      <c r="G241" s="21"/>
      <c r="H241" s="21"/>
      <c r="I241" s="19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BA241" s="3"/>
      <c r="BB241" s="70" t="s">
        <v>307</v>
      </c>
      <c r="BC241" s="3"/>
    </row>
    <row r="242" spans="1:55" s="70" customFormat="1" ht="15.75" x14ac:dyDescent="0.25">
      <c r="A242" s="87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BA242" s="3"/>
      <c r="BB242" s="70" t="s">
        <v>308</v>
      </c>
      <c r="BC242" s="3"/>
    </row>
    <row r="243" spans="1:55" s="70" customFormat="1" ht="15.75" x14ac:dyDescent="0.25">
      <c r="A243" s="87"/>
      <c r="B243" s="21"/>
      <c r="C243" s="21"/>
      <c r="D243" s="21"/>
      <c r="E243" s="21"/>
      <c r="F243" s="21"/>
      <c r="G243" s="18"/>
      <c r="H243" s="18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19"/>
      <c r="BA243" s="3"/>
      <c r="BB243" s="70" t="s">
        <v>309</v>
      </c>
      <c r="BC243" s="3"/>
    </row>
    <row r="244" spans="1:55" s="70" customFormat="1" ht="15.75" x14ac:dyDescent="0.25">
      <c r="A244" s="87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BA244" s="3"/>
      <c r="BB244" s="70" t="s">
        <v>310</v>
      </c>
      <c r="BC244" s="3"/>
    </row>
    <row r="245" spans="1:55" s="70" customFormat="1" ht="15.75" x14ac:dyDescent="0.25">
      <c r="A245" s="87"/>
      <c r="B245" s="21"/>
      <c r="C245" s="21"/>
      <c r="D245" s="21"/>
      <c r="E245" s="21"/>
      <c r="F245" s="21"/>
      <c r="G245" s="21"/>
      <c r="H245" s="21"/>
      <c r="I245" s="19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BA245" s="3"/>
      <c r="BB245" s="70" t="s">
        <v>311</v>
      </c>
      <c r="BC245" s="3"/>
    </row>
    <row r="246" spans="1:55" s="70" customFormat="1" ht="15.75" x14ac:dyDescent="0.25">
      <c r="A246" s="87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BA246" s="3"/>
      <c r="BB246" s="70" t="s">
        <v>312</v>
      </c>
      <c r="BC246" s="3"/>
    </row>
    <row r="247" spans="1:55" s="70" customFormat="1" ht="15.75" x14ac:dyDescent="0.25">
      <c r="A247" s="87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19"/>
      <c r="BA247" s="3"/>
      <c r="BB247" s="70" t="s">
        <v>313</v>
      </c>
      <c r="BC247" s="3"/>
    </row>
    <row r="248" spans="1:55" s="70" customFormat="1" ht="15.75" x14ac:dyDescent="0.25">
      <c r="A248" s="87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BA248" s="3"/>
      <c r="BB248" s="70" t="s">
        <v>314</v>
      </c>
      <c r="BC248" s="3"/>
    </row>
    <row r="249" spans="1:55" s="70" customFormat="1" ht="15.75" x14ac:dyDescent="0.25">
      <c r="A249" s="87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BA249" s="3"/>
      <c r="BB249" s="70" t="s">
        <v>315</v>
      </c>
      <c r="BC249" s="3"/>
    </row>
    <row r="250" spans="1:55" s="70" customFormat="1" ht="15.75" x14ac:dyDescent="0.25">
      <c r="A250" s="87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BA250" s="3"/>
      <c r="BB250" s="70" t="s">
        <v>316</v>
      </c>
      <c r="BC250" s="3"/>
    </row>
    <row r="251" spans="1:55" s="70" customFormat="1" ht="15.75" x14ac:dyDescent="0.25">
      <c r="A251" s="87"/>
      <c r="B251" s="21"/>
      <c r="C251" s="18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BA251" s="3"/>
      <c r="BB251" s="70" t="s">
        <v>317</v>
      </c>
      <c r="BC251" s="3"/>
    </row>
    <row r="252" spans="1:55" s="70" customFormat="1" ht="15.75" x14ac:dyDescent="0.25">
      <c r="A252" s="87"/>
      <c r="B252" s="21"/>
      <c r="C252" s="21"/>
      <c r="D252" s="21"/>
      <c r="E252" s="21"/>
      <c r="F252" s="21"/>
      <c r="G252" s="21"/>
      <c r="H252" s="21"/>
      <c r="I252" s="19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BA252" s="3"/>
      <c r="BB252" s="70" t="s">
        <v>318</v>
      </c>
      <c r="BC252" s="3"/>
    </row>
    <row r="253" spans="1:55" s="70" customFormat="1" ht="15.75" x14ac:dyDescent="0.25">
      <c r="A253" s="87"/>
      <c r="B253" s="21"/>
      <c r="C253" s="21"/>
      <c r="D253" s="21"/>
      <c r="E253" s="21"/>
      <c r="F253" s="21"/>
      <c r="G253" s="21"/>
      <c r="H253" s="21"/>
      <c r="I253" s="19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BA253" s="3"/>
      <c r="BB253" s="70" t="s">
        <v>319</v>
      </c>
      <c r="BC253" s="3"/>
    </row>
    <row r="254" spans="1:55" s="70" customFormat="1" ht="15.75" x14ac:dyDescent="0.25">
      <c r="A254" s="87"/>
      <c r="B254" s="21"/>
      <c r="C254" s="21"/>
      <c r="D254" s="21"/>
      <c r="E254" s="21"/>
      <c r="F254" s="21"/>
      <c r="G254" s="21"/>
      <c r="H254" s="21"/>
      <c r="I254" s="19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BA254" s="3"/>
      <c r="BB254" s="70" t="s">
        <v>320</v>
      </c>
      <c r="BC254" s="3"/>
    </row>
    <row r="255" spans="1:55" s="70" customFormat="1" ht="15.75" x14ac:dyDescent="0.25">
      <c r="A255" s="87"/>
      <c r="B255" s="21"/>
      <c r="C255" s="21"/>
      <c r="D255" s="21"/>
      <c r="E255" s="21"/>
      <c r="F255" s="21"/>
      <c r="G255" s="21"/>
      <c r="H255" s="21"/>
      <c r="I255" s="19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BA255" s="3"/>
      <c r="BB255" s="70" t="s">
        <v>321</v>
      </c>
      <c r="BC255" s="3"/>
    </row>
    <row r="256" spans="1:55" s="70" customFormat="1" ht="15.75" x14ac:dyDescent="0.25">
      <c r="A256" s="87"/>
      <c r="B256" s="21"/>
      <c r="C256" s="21"/>
      <c r="D256" s="21"/>
      <c r="E256" s="21"/>
      <c r="F256" s="21"/>
      <c r="G256" s="21"/>
      <c r="H256" s="21"/>
      <c r="I256" s="19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BA256" s="3"/>
      <c r="BB256" s="70" t="s">
        <v>322</v>
      </c>
      <c r="BC256" s="3"/>
    </row>
    <row r="257" spans="1:55" s="70" customFormat="1" ht="15.75" x14ac:dyDescent="0.25">
      <c r="A257" s="87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BA257" s="3"/>
      <c r="BB257" s="70" t="s">
        <v>323</v>
      </c>
      <c r="BC257" s="3"/>
    </row>
    <row r="258" spans="1:55" ht="15.75" x14ac:dyDescent="0.25">
      <c r="A258" s="15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BA258" s="3"/>
      <c r="BB258" t="s">
        <v>324</v>
      </c>
      <c r="BC258" s="3"/>
    </row>
    <row r="259" spans="1:55" ht="15.75" x14ac:dyDescent="0.25">
      <c r="A259" s="15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BA259" s="3"/>
      <c r="BB259" t="s">
        <v>325</v>
      </c>
      <c r="BC259" s="3"/>
    </row>
    <row r="260" spans="1:55" ht="15.75" x14ac:dyDescent="0.25">
      <c r="A260" s="15"/>
      <c r="B260" s="16"/>
      <c r="C260" s="16"/>
      <c r="D260" s="16"/>
      <c r="E260" s="16"/>
      <c r="F260" s="16"/>
      <c r="G260" s="16"/>
      <c r="H260" s="16"/>
      <c r="I260" s="17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BA260" s="3"/>
      <c r="BB260" t="s">
        <v>326</v>
      </c>
      <c r="BC260" s="3"/>
    </row>
    <row r="261" spans="1:55" ht="15.75" x14ac:dyDescent="0.25">
      <c r="A261" s="15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BA261" s="3"/>
      <c r="BB261" t="s">
        <v>327</v>
      </c>
      <c r="BC261" s="3"/>
    </row>
    <row r="262" spans="1:55" ht="15.75" x14ac:dyDescent="0.25">
      <c r="A262" s="15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BA262" s="3"/>
      <c r="BB262" t="s">
        <v>328</v>
      </c>
      <c r="BC262" s="3"/>
    </row>
    <row r="263" spans="1:55" ht="15.75" x14ac:dyDescent="0.25">
      <c r="A263" s="15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21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BA263" s="3"/>
      <c r="BB263" t="s">
        <v>329</v>
      </c>
      <c r="BC263" s="3"/>
    </row>
    <row r="264" spans="1:55" ht="15.75" x14ac:dyDescent="0.25">
      <c r="A264" s="15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22"/>
      <c r="N264" s="16"/>
      <c r="O264" s="16"/>
      <c r="P264" s="16"/>
      <c r="Q264" s="16"/>
      <c r="R264" s="16"/>
      <c r="S264" s="16"/>
      <c r="T264" s="21"/>
      <c r="U264" s="16"/>
      <c r="V264" s="16"/>
      <c r="W264" s="16"/>
      <c r="BA264" s="3"/>
      <c r="BB264" t="s">
        <v>330</v>
      </c>
      <c r="BC264" s="3"/>
    </row>
    <row r="265" spans="1:55" ht="15.75" x14ac:dyDescent="0.25">
      <c r="A265" s="15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7"/>
      <c r="BA265" s="3"/>
      <c r="BB265" t="s">
        <v>331</v>
      </c>
      <c r="BC265" s="3"/>
    </row>
    <row r="266" spans="1:55" ht="15.75" x14ac:dyDescent="0.25">
      <c r="A266" s="15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BA266" s="3"/>
      <c r="BB266" t="s">
        <v>332</v>
      </c>
      <c r="BC266" s="3"/>
    </row>
    <row r="267" spans="1:55" ht="15.75" x14ac:dyDescent="0.25">
      <c r="A267" s="15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BA267" s="3"/>
      <c r="BB267" t="s">
        <v>333</v>
      </c>
      <c r="BC267" s="3"/>
    </row>
    <row r="268" spans="1:55" ht="15.75" x14ac:dyDescent="0.25">
      <c r="A268" s="15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BA268" s="3"/>
      <c r="BB268" t="s">
        <v>334</v>
      </c>
      <c r="BC268" s="3"/>
    </row>
    <row r="269" spans="1:55" ht="15.75" x14ac:dyDescent="0.25">
      <c r="A269" s="15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BA269" s="3"/>
      <c r="BB269" t="s">
        <v>335</v>
      </c>
      <c r="BC269" s="3"/>
    </row>
    <row r="270" spans="1:55" ht="15.75" x14ac:dyDescent="0.25">
      <c r="A270" s="15"/>
      <c r="B270" s="23"/>
      <c r="C270" s="23"/>
      <c r="D270" s="24"/>
      <c r="E270" s="25"/>
      <c r="F270" s="24"/>
      <c r="G270" s="24"/>
      <c r="H270" s="24"/>
      <c r="I270" s="25"/>
      <c r="J270" s="24"/>
      <c r="K270" s="25"/>
      <c r="L270" s="16"/>
      <c r="M270" s="16"/>
      <c r="N270" s="22"/>
      <c r="O270" s="16"/>
      <c r="P270" s="16"/>
      <c r="Q270" s="16"/>
      <c r="R270" s="16"/>
      <c r="S270" s="16"/>
      <c r="T270" s="24"/>
      <c r="U270" s="16"/>
      <c r="V270" s="16"/>
      <c r="W270" s="16"/>
      <c r="BA270" s="3"/>
      <c r="BB270" t="s">
        <v>336</v>
      </c>
      <c r="BC270" s="3"/>
    </row>
    <row r="271" spans="1:55" ht="15.75" x14ac:dyDescent="0.25">
      <c r="A271" s="15"/>
      <c r="B271" s="16"/>
      <c r="C271" s="16"/>
      <c r="D271" s="16"/>
      <c r="E271" s="16"/>
      <c r="F271" s="16"/>
      <c r="G271" s="16"/>
      <c r="H271" s="16"/>
      <c r="I271" s="17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BA271" s="3"/>
      <c r="BB271" t="s">
        <v>337</v>
      </c>
      <c r="BC271" s="3"/>
    </row>
    <row r="272" spans="1:55" ht="15.75" x14ac:dyDescent="0.25">
      <c r="A272" s="15"/>
      <c r="B272" s="16"/>
      <c r="C272" s="16"/>
      <c r="D272" s="16"/>
      <c r="E272" s="16"/>
      <c r="F272" s="16"/>
      <c r="G272" s="16"/>
      <c r="H272" s="16"/>
      <c r="I272" s="17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7"/>
      <c r="BA272" s="3"/>
      <c r="BB272" t="s">
        <v>338</v>
      </c>
      <c r="BC272" s="3"/>
    </row>
    <row r="273" spans="1:55" ht="15.75" x14ac:dyDescent="0.25">
      <c r="A273" s="15"/>
      <c r="B273" s="16"/>
      <c r="C273" s="16"/>
      <c r="D273" s="16"/>
      <c r="E273" s="16"/>
      <c r="F273" s="16"/>
      <c r="G273" s="16"/>
      <c r="H273" s="16"/>
      <c r="I273" s="17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7"/>
      <c r="BA273" s="3"/>
      <c r="BB273" t="s">
        <v>339</v>
      </c>
      <c r="BC273" s="3"/>
    </row>
    <row r="274" spans="1:55" ht="15.75" x14ac:dyDescent="0.25">
      <c r="A274" s="15"/>
      <c r="B274" s="16"/>
      <c r="C274" s="16"/>
      <c r="D274" s="16"/>
      <c r="E274" s="16"/>
      <c r="F274" s="16"/>
      <c r="G274" s="16"/>
      <c r="H274" s="16"/>
      <c r="I274" s="17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BA274" s="3"/>
      <c r="BB274" t="s">
        <v>340</v>
      </c>
      <c r="BC274" s="3"/>
    </row>
    <row r="275" spans="1:55" ht="15.75" x14ac:dyDescent="0.25">
      <c r="A275" s="15"/>
      <c r="B275" s="16"/>
      <c r="C275" s="16"/>
      <c r="D275" s="16"/>
      <c r="E275" s="16"/>
      <c r="F275" s="16"/>
      <c r="G275" s="16"/>
      <c r="H275" s="16"/>
      <c r="I275" s="17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BA275" s="3"/>
      <c r="BB275" t="s">
        <v>341</v>
      </c>
      <c r="BC275" s="3"/>
    </row>
    <row r="276" spans="1:55" ht="15.75" x14ac:dyDescent="0.25">
      <c r="A276" s="15"/>
      <c r="B276" s="16"/>
      <c r="C276" s="16"/>
      <c r="D276" s="16"/>
      <c r="E276" s="16"/>
      <c r="F276" s="16"/>
      <c r="G276" s="16"/>
      <c r="H276" s="16"/>
      <c r="I276" s="17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BA276" s="3"/>
      <c r="BB276" t="s">
        <v>342</v>
      </c>
      <c r="BC276" s="3"/>
    </row>
    <row r="277" spans="1:55" ht="15.75" x14ac:dyDescent="0.25">
      <c r="A277" s="15"/>
      <c r="B277" s="16"/>
      <c r="C277" s="16"/>
      <c r="D277" s="16"/>
      <c r="E277" s="16"/>
      <c r="F277" s="16"/>
      <c r="G277" s="16"/>
      <c r="H277" s="16"/>
      <c r="I277" s="17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BA277" s="3"/>
      <c r="BB277" t="s">
        <v>343</v>
      </c>
      <c r="BC277" s="3"/>
    </row>
    <row r="278" spans="1:55" ht="15.75" x14ac:dyDescent="0.25">
      <c r="A278" s="15"/>
      <c r="B278" s="16"/>
      <c r="C278" s="16"/>
      <c r="D278" s="16"/>
      <c r="E278" s="16"/>
      <c r="F278" s="16"/>
      <c r="G278" s="16"/>
      <c r="H278" s="16"/>
      <c r="I278" s="17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BA278" s="3"/>
      <c r="BB278" t="s">
        <v>344</v>
      </c>
      <c r="BC278" s="3"/>
    </row>
    <row r="279" spans="1:55" ht="15.75" x14ac:dyDescent="0.25">
      <c r="A279" s="15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BA279" s="3"/>
      <c r="BB279" t="s">
        <v>345</v>
      </c>
      <c r="BC279" s="3"/>
    </row>
    <row r="280" spans="1:55" ht="15.75" x14ac:dyDescent="0.25">
      <c r="A280" s="15"/>
      <c r="B280" s="16"/>
      <c r="C280" s="16"/>
      <c r="D280" s="16"/>
      <c r="E280" s="16"/>
      <c r="F280" s="16"/>
      <c r="G280" s="16"/>
      <c r="H280" s="16"/>
      <c r="I280" s="19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BA280" s="3"/>
      <c r="BB280" t="s">
        <v>346</v>
      </c>
      <c r="BC280" s="3"/>
    </row>
    <row r="281" spans="1:55" ht="15.75" x14ac:dyDescent="0.25">
      <c r="A281" s="15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BA281" s="3"/>
      <c r="BB281" t="s">
        <v>347</v>
      </c>
      <c r="BC281" s="3"/>
    </row>
    <row r="282" spans="1:55" ht="15.75" x14ac:dyDescent="0.25">
      <c r="A282" s="15"/>
      <c r="B282" s="26"/>
      <c r="C282" s="26"/>
      <c r="D282" s="16"/>
      <c r="E282" s="27"/>
      <c r="F282" s="28"/>
      <c r="G282" s="28"/>
      <c r="H282" s="28"/>
      <c r="I282" s="27"/>
      <c r="J282" s="29"/>
      <c r="K282" s="27"/>
      <c r="L282" s="30"/>
      <c r="M282" s="16"/>
      <c r="N282" s="31"/>
      <c r="O282" s="16"/>
      <c r="P282" s="16"/>
      <c r="Q282" s="16"/>
      <c r="R282" s="16"/>
      <c r="S282" s="16"/>
      <c r="T282" s="16"/>
      <c r="U282" s="16"/>
      <c r="V282" s="16"/>
      <c r="W282" s="17"/>
      <c r="BA282" s="3"/>
      <c r="BB282" t="s">
        <v>348</v>
      </c>
      <c r="BC282" s="3"/>
    </row>
    <row r="283" spans="1:55" ht="15.75" x14ac:dyDescent="0.25">
      <c r="A283" s="15"/>
      <c r="B283" s="26"/>
      <c r="C283" s="26"/>
      <c r="D283" s="16"/>
      <c r="E283" s="27"/>
      <c r="F283" s="28"/>
      <c r="G283" s="28"/>
      <c r="H283" s="28"/>
      <c r="I283" s="27"/>
      <c r="J283" s="29"/>
      <c r="K283" s="27"/>
      <c r="L283" s="30"/>
      <c r="M283" s="16"/>
      <c r="N283" s="31"/>
      <c r="O283" s="16"/>
      <c r="P283" s="16"/>
      <c r="Q283" s="16"/>
      <c r="R283" s="16"/>
      <c r="S283" s="16"/>
      <c r="T283" s="16"/>
      <c r="U283" s="16"/>
      <c r="V283" s="16"/>
      <c r="W283" s="17"/>
      <c r="BA283" s="3"/>
      <c r="BB283" t="s">
        <v>349</v>
      </c>
      <c r="BC283" s="3"/>
    </row>
    <row r="284" spans="1:55" ht="15.75" x14ac:dyDescent="0.25">
      <c r="A284" s="15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BA284" s="3"/>
      <c r="BB284" t="s">
        <v>350</v>
      </c>
      <c r="BC284" s="3"/>
    </row>
    <row r="285" spans="1:55" ht="15.75" x14ac:dyDescent="0.25">
      <c r="A285" s="15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BA285" s="3"/>
      <c r="BB285" t="s">
        <v>351</v>
      </c>
      <c r="BC285" s="3"/>
    </row>
    <row r="286" spans="1:55" ht="15.75" x14ac:dyDescent="0.25">
      <c r="A286" s="15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BA286" s="3"/>
      <c r="BB286" t="s">
        <v>352</v>
      </c>
      <c r="BC286" s="3"/>
    </row>
    <row r="287" spans="1:55" ht="15.75" x14ac:dyDescent="0.25">
      <c r="A287" s="15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BA287" s="3"/>
      <c r="BB287" t="s">
        <v>353</v>
      </c>
      <c r="BC287" s="3"/>
    </row>
    <row r="288" spans="1:55" ht="15.75" x14ac:dyDescent="0.25">
      <c r="A288" s="15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BA288" s="3"/>
      <c r="BB288" t="s">
        <v>354</v>
      </c>
      <c r="BC288" s="3"/>
    </row>
    <row r="289" spans="1:55" ht="15.75" x14ac:dyDescent="0.25">
      <c r="A289" s="15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BA289" s="3"/>
      <c r="BB289" t="s">
        <v>355</v>
      </c>
      <c r="BC289" s="3"/>
    </row>
    <row r="290" spans="1:55" ht="15.75" x14ac:dyDescent="0.25">
      <c r="A290" s="15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BA290" s="3"/>
      <c r="BB290" t="s">
        <v>356</v>
      </c>
      <c r="BC290" s="3"/>
    </row>
    <row r="291" spans="1:55" ht="15.75" x14ac:dyDescent="0.25">
      <c r="A291" s="15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BA291" s="3"/>
      <c r="BB291" t="s">
        <v>357</v>
      </c>
      <c r="BC291" s="3"/>
    </row>
    <row r="292" spans="1:55" ht="15.75" x14ac:dyDescent="0.25">
      <c r="A292" s="15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BA292" s="3"/>
      <c r="BB292" t="s">
        <v>358</v>
      </c>
      <c r="BC292" s="3"/>
    </row>
    <row r="293" spans="1:55" ht="15.75" x14ac:dyDescent="0.25">
      <c r="A293" s="15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7"/>
      <c r="BA293" s="3"/>
      <c r="BB293" t="s">
        <v>359</v>
      </c>
      <c r="BC293" s="3"/>
    </row>
    <row r="294" spans="1:55" ht="15.75" x14ac:dyDescent="0.25">
      <c r="A294" s="15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7"/>
      <c r="BA294" s="3"/>
      <c r="BB294" t="s">
        <v>360</v>
      </c>
      <c r="BC294" s="3"/>
    </row>
    <row r="295" spans="1:55" ht="15.75" x14ac:dyDescent="0.25">
      <c r="A295" s="15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BA295" s="3"/>
      <c r="BB295" t="s">
        <v>361</v>
      </c>
      <c r="BC295" s="3"/>
    </row>
    <row r="296" spans="1:55" ht="15.75" x14ac:dyDescent="0.25">
      <c r="A296" s="15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BA296" s="3"/>
      <c r="BB296" t="s">
        <v>362</v>
      </c>
      <c r="BC296" s="3"/>
    </row>
    <row r="297" spans="1:55" ht="15.75" x14ac:dyDescent="0.25">
      <c r="A297" s="15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BA297" s="3"/>
      <c r="BB297" t="s">
        <v>363</v>
      </c>
      <c r="BC297" s="3"/>
    </row>
    <row r="298" spans="1:55" ht="15.75" x14ac:dyDescent="0.25">
      <c r="A298" s="15"/>
      <c r="B298" s="16"/>
      <c r="C298" s="16"/>
      <c r="D298" s="16"/>
      <c r="E298" s="16"/>
      <c r="F298" s="16"/>
      <c r="G298" s="16"/>
      <c r="H298" s="16"/>
      <c r="I298" s="17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BA298" s="3"/>
      <c r="BB298" t="s">
        <v>364</v>
      </c>
      <c r="BC298" s="3"/>
    </row>
    <row r="299" spans="1:55" ht="15.75" x14ac:dyDescent="0.25">
      <c r="A299" s="15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BA299" s="3"/>
      <c r="BB299" t="s">
        <v>365</v>
      </c>
      <c r="BC299" s="3"/>
    </row>
    <row r="300" spans="1:55" ht="15.75" x14ac:dyDescent="0.25">
      <c r="A300" s="15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BA300" s="3"/>
      <c r="BB300" t="s">
        <v>366</v>
      </c>
      <c r="BC300" s="3"/>
    </row>
    <row r="301" spans="1:55" ht="15.75" x14ac:dyDescent="0.25">
      <c r="A301" s="15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BA301" s="3"/>
      <c r="BB301" t="s">
        <v>367</v>
      </c>
      <c r="BC301" s="3"/>
    </row>
    <row r="302" spans="1:55" ht="15.75" x14ac:dyDescent="0.25">
      <c r="A302" s="15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BA302" s="3"/>
      <c r="BB302" t="s">
        <v>368</v>
      </c>
      <c r="BC302" s="3"/>
    </row>
    <row r="303" spans="1:55" ht="15.75" x14ac:dyDescent="0.25">
      <c r="A303" s="15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BA303" s="3"/>
      <c r="BB303" t="s">
        <v>369</v>
      </c>
      <c r="BC303" s="3"/>
    </row>
    <row r="304" spans="1:55" ht="15.75" x14ac:dyDescent="0.25">
      <c r="A304" s="15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BA304" s="3"/>
      <c r="BB304" t="s">
        <v>370</v>
      </c>
      <c r="BC304" s="3"/>
    </row>
    <row r="305" spans="1:55" ht="15.75" x14ac:dyDescent="0.25">
      <c r="A305" s="15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BA305" s="3"/>
      <c r="BB305" t="s">
        <v>371</v>
      </c>
      <c r="BC305" s="3"/>
    </row>
    <row r="306" spans="1:55" ht="15.75" x14ac:dyDescent="0.25">
      <c r="A306" s="15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BA306" s="3"/>
      <c r="BB306" t="s">
        <v>372</v>
      </c>
      <c r="BC306" s="3"/>
    </row>
    <row r="307" spans="1:55" ht="15.75" x14ac:dyDescent="0.25">
      <c r="A307" s="15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BA307" s="3"/>
      <c r="BB307" t="s">
        <v>373</v>
      </c>
      <c r="BC307" s="3"/>
    </row>
    <row r="308" spans="1:55" ht="15.75" x14ac:dyDescent="0.25">
      <c r="A308" s="15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BA308" s="3"/>
      <c r="BB308" t="s">
        <v>374</v>
      </c>
      <c r="BC308" s="3"/>
    </row>
    <row r="309" spans="1:55" ht="15.75" x14ac:dyDescent="0.25">
      <c r="A309" s="15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BA309" s="3"/>
      <c r="BB309" t="s">
        <v>375</v>
      </c>
      <c r="BC309" s="3"/>
    </row>
    <row r="310" spans="1:55" ht="15.75" x14ac:dyDescent="0.25">
      <c r="A310" s="15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BA310" s="3"/>
      <c r="BB310" t="s">
        <v>376</v>
      </c>
      <c r="BC310" s="3"/>
    </row>
    <row r="311" spans="1:55" ht="15.75" x14ac:dyDescent="0.25">
      <c r="A311" s="15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BA311" s="3"/>
      <c r="BB311" t="s">
        <v>377</v>
      </c>
      <c r="BC311" s="3"/>
    </row>
    <row r="312" spans="1:55" ht="15.75" x14ac:dyDescent="0.25">
      <c r="A312" s="15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BA312" s="3"/>
      <c r="BB312" t="s">
        <v>378</v>
      </c>
      <c r="BC312" s="3"/>
    </row>
    <row r="313" spans="1:55" ht="15.75" x14ac:dyDescent="0.25">
      <c r="A313" s="15"/>
      <c r="B313" s="16"/>
      <c r="C313" s="16"/>
      <c r="D313" s="16"/>
      <c r="E313" s="16"/>
      <c r="F313" s="16"/>
      <c r="G313" s="18"/>
      <c r="H313" s="18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7"/>
      <c r="BA313" s="3"/>
      <c r="BB313" t="s">
        <v>379</v>
      </c>
      <c r="BC313" s="3"/>
    </row>
    <row r="314" spans="1:55" ht="15.75" x14ac:dyDescent="0.25">
      <c r="A314" s="15"/>
      <c r="B314" s="16"/>
      <c r="C314" s="16"/>
      <c r="D314" s="16"/>
      <c r="E314" s="16"/>
      <c r="F314" s="16"/>
      <c r="G314" s="18"/>
      <c r="H314" s="18"/>
      <c r="I314" s="17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BA314" s="3"/>
      <c r="BB314" t="s">
        <v>380</v>
      </c>
      <c r="BC314" s="3"/>
    </row>
    <row r="315" spans="1:55" ht="15.75" x14ac:dyDescent="0.25">
      <c r="A315" s="15"/>
      <c r="B315" s="16"/>
      <c r="C315" s="16"/>
      <c r="D315" s="16"/>
      <c r="E315" s="16"/>
      <c r="F315" s="16"/>
      <c r="G315" s="18"/>
      <c r="H315" s="18"/>
      <c r="I315" s="17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BA315" s="3"/>
      <c r="BB315" t="s">
        <v>381</v>
      </c>
      <c r="BC315" s="3"/>
    </row>
    <row r="316" spans="1:55" ht="15.75" x14ac:dyDescent="0.25">
      <c r="A316" s="15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BA316" s="3"/>
      <c r="BB316" t="s">
        <v>382</v>
      </c>
      <c r="BC316" s="3"/>
    </row>
    <row r="317" spans="1:55" ht="15.75" x14ac:dyDescent="0.25">
      <c r="A317" s="15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BA317" s="3"/>
      <c r="BB317" t="s">
        <v>383</v>
      </c>
      <c r="BC317" s="3"/>
    </row>
    <row r="318" spans="1:55" ht="15.75" x14ac:dyDescent="0.25">
      <c r="A318" s="15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7"/>
      <c r="BA318" s="3"/>
      <c r="BB318" t="s">
        <v>384</v>
      </c>
      <c r="BC318" s="3"/>
    </row>
    <row r="319" spans="1:55" ht="15.75" x14ac:dyDescent="0.25">
      <c r="A319" s="15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7"/>
      <c r="BA319" s="3"/>
      <c r="BB319" t="s">
        <v>385</v>
      </c>
      <c r="BC319" s="3"/>
    </row>
    <row r="320" spans="1:55" ht="15.75" x14ac:dyDescent="0.25">
      <c r="A320" s="15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BA320" s="3"/>
      <c r="BB320" t="s">
        <v>386</v>
      </c>
      <c r="BC320" s="3"/>
    </row>
    <row r="321" spans="1:55" ht="15.75" x14ac:dyDescent="0.25">
      <c r="A321" s="15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BA321" s="3"/>
      <c r="BB321" t="s">
        <v>387</v>
      </c>
      <c r="BC321" s="3"/>
    </row>
    <row r="322" spans="1:55" ht="15.75" x14ac:dyDescent="0.25">
      <c r="A322" s="15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BA322" s="3"/>
      <c r="BB322" t="s">
        <v>388</v>
      </c>
      <c r="BC322" s="3"/>
    </row>
    <row r="323" spans="1:55" ht="15.75" x14ac:dyDescent="0.25">
      <c r="A323" s="15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BA323" s="3"/>
      <c r="BB323" t="s">
        <v>389</v>
      </c>
      <c r="BC323" s="3"/>
    </row>
    <row r="324" spans="1:55" ht="15.75" x14ac:dyDescent="0.25">
      <c r="A324" s="15"/>
      <c r="B324" s="16"/>
      <c r="C324" s="16"/>
      <c r="D324" s="16"/>
      <c r="E324" s="16"/>
      <c r="F324" s="16"/>
      <c r="G324" s="16"/>
      <c r="H324" s="16"/>
      <c r="I324" s="17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BA324" s="3"/>
      <c r="BB324" t="s">
        <v>390</v>
      </c>
      <c r="BC324" s="3"/>
    </row>
    <row r="325" spans="1:55" ht="15.75" x14ac:dyDescent="0.25">
      <c r="A325" s="15"/>
      <c r="B325" s="16"/>
      <c r="C325" s="16"/>
      <c r="D325" s="16"/>
      <c r="E325" s="16"/>
      <c r="F325" s="16"/>
      <c r="G325" s="16"/>
      <c r="H325" s="16"/>
      <c r="I325" s="17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BA325" s="3"/>
      <c r="BB325" t="s">
        <v>391</v>
      </c>
      <c r="BC325" s="3"/>
    </row>
    <row r="326" spans="1:55" ht="15.75" x14ac:dyDescent="0.25">
      <c r="A326" s="15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BA326" s="3"/>
      <c r="BB326" t="s">
        <v>392</v>
      </c>
      <c r="BC326" s="3"/>
    </row>
    <row r="327" spans="1:55" ht="15.75" x14ac:dyDescent="0.25">
      <c r="A327" s="15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BA327" s="3"/>
      <c r="BB327" t="s">
        <v>393</v>
      </c>
      <c r="BC327" s="3"/>
    </row>
    <row r="328" spans="1:55" ht="15.75" x14ac:dyDescent="0.25">
      <c r="A328" s="15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BA328" s="3"/>
      <c r="BB328" t="s">
        <v>394</v>
      </c>
      <c r="BC328" s="3"/>
    </row>
    <row r="329" spans="1:55" ht="15.75" x14ac:dyDescent="0.25">
      <c r="A329" s="15"/>
      <c r="B329" s="16"/>
      <c r="C329" s="16"/>
      <c r="D329" s="16"/>
      <c r="E329" s="16"/>
      <c r="F329" s="16"/>
      <c r="G329" s="16"/>
      <c r="H329" s="16"/>
      <c r="I329" s="17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7"/>
      <c r="BA329" s="3"/>
      <c r="BB329" t="s">
        <v>395</v>
      </c>
      <c r="BC329" s="3"/>
    </row>
    <row r="330" spans="1:55" ht="15.75" x14ac:dyDescent="0.25">
      <c r="A330" s="15"/>
      <c r="B330" s="16"/>
      <c r="C330" s="16"/>
      <c r="D330" s="16"/>
      <c r="E330" s="16"/>
      <c r="F330" s="16"/>
      <c r="G330" s="16"/>
      <c r="H330" s="16"/>
      <c r="I330" s="17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7"/>
      <c r="BA330" s="3"/>
      <c r="BB330" t="s">
        <v>396</v>
      </c>
      <c r="BC330" s="3"/>
    </row>
    <row r="331" spans="1:55" ht="15.75" x14ac:dyDescent="0.25">
      <c r="A331" s="15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BA331" s="3"/>
      <c r="BB331" t="s">
        <v>397</v>
      </c>
      <c r="BC331" s="3"/>
    </row>
    <row r="332" spans="1:55" ht="15.75" x14ac:dyDescent="0.25">
      <c r="A332" s="15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BA332" s="3"/>
      <c r="BB332" t="s">
        <v>398</v>
      </c>
      <c r="BC332" s="3"/>
    </row>
    <row r="333" spans="1:55" ht="15.75" x14ac:dyDescent="0.25">
      <c r="A333" s="15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BA333" s="3"/>
      <c r="BB333" t="s">
        <v>399</v>
      </c>
      <c r="BC333" s="3"/>
    </row>
    <row r="334" spans="1:55" ht="15.75" x14ac:dyDescent="0.25">
      <c r="A334" s="15"/>
      <c r="B334" s="16"/>
      <c r="C334" s="16"/>
      <c r="D334" s="16"/>
      <c r="E334" s="16"/>
      <c r="F334" s="16"/>
      <c r="G334" s="16"/>
      <c r="H334" s="16"/>
      <c r="I334" s="17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BA334" s="3"/>
      <c r="BB334" t="s">
        <v>400</v>
      </c>
      <c r="BC334" s="3"/>
    </row>
    <row r="335" spans="1:55" ht="15.75" x14ac:dyDescent="0.25">
      <c r="A335" s="15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BA335" s="3"/>
      <c r="BB335" t="s">
        <v>401</v>
      </c>
      <c r="BC335" s="3"/>
    </row>
    <row r="336" spans="1:55" ht="15.75" x14ac:dyDescent="0.25">
      <c r="A336" s="15"/>
      <c r="B336" s="16"/>
      <c r="C336" s="16"/>
      <c r="D336" s="16"/>
      <c r="E336" s="16"/>
      <c r="F336" s="16"/>
      <c r="G336" s="16"/>
      <c r="H336" s="16"/>
      <c r="I336" s="17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7"/>
      <c r="BA336" s="3"/>
      <c r="BB336" t="s">
        <v>402</v>
      </c>
      <c r="BC336" s="3"/>
    </row>
    <row r="337" spans="1:55" ht="15.75" x14ac:dyDescent="0.25">
      <c r="A337" s="15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BA337" s="3"/>
      <c r="BB337" t="s">
        <v>403</v>
      </c>
      <c r="BC337" s="3"/>
    </row>
    <row r="338" spans="1:55" ht="15.75" x14ac:dyDescent="0.25">
      <c r="A338" s="15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BA338" s="3"/>
      <c r="BB338" t="s">
        <v>404</v>
      </c>
      <c r="BC338" s="3"/>
    </row>
    <row r="339" spans="1:55" ht="15.75" x14ac:dyDescent="0.25">
      <c r="A339" s="15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BA339" s="3"/>
      <c r="BB339" t="s">
        <v>405</v>
      </c>
      <c r="BC339" s="3"/>
    </row>
    <row r="340" spans="1:55" ht="15.75" x14ac:dyDescent="0.25">
      <c r="A340" s="15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BA340" s="3"/>
      <c r="BB340" t="s">
        <v>406</v>
      </c>
      <c r="BC340" s="3"/>
    </row>
    <row r="341" spans="1:55" ht="15.75" x14ac:dyDescent="0.25">
      <c r="A341" s="15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BA341" s="3"/>
      <c r="BB341" t="s">
        <v>407</v>
      </c>
      <c r="BC341" s="3"/>
    </row>
    <row r="342" spans="1:55" ht="15.75" x14ac:dyDescent="0.25">
      <c r="A342" s="15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BA342" s="3"/>
      <c r="BB342" t="s">
        <v>408</v>
      </c>
      <c r="BC342" s="3"/>
    </row>
    <row r="343" spans="1:55" ht="15.75" x14ac:dyDescent="0.25">
      <c r="A343" s="15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BA343" s="3"/>
      <c r="BB343" t="s">
        <v>409</v>
      </c>
      <c r="BC343" s="3"/>
    </row>
    <row r="344" spans="1:55" ht="15.75" x14ac:dyDescent="0.25">
      <c r="A344" s="15"/>
      <c r="B344" s="16"/>
      <c r="C344" s="16"/>
      <c r="D344" s="16"/>
      <c r="E344" s="16"/>
      <c r="F344" s="16"/>
      <c r="G344" s="16"/>
      <c r="H344" s="16"/>
      <c r="I344" s="17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BA344" s="3"/>
      <c r="BB344" t="s">
        <v>410</v>
      </c>
      <c r="BC344" s="3"/>
    </row>
    <row r="345" spans="1:55" ht="15.75" x14ac:dyDescent="0.25">
      <c r="A345" s="15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BA345" s="3"/>
      <c r="BB345" t="s">
        <v>411</v>
      </c>
      <c r="BC345" s="3"/>
    </row>
    <row r="346" spans="1:55" ht="15.75" x14ac:dyDescent="0.25">
      <c r="A346" s="15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BA346" s="3"/>
      <c r="BB346" t="s">
        <v>412</v>
      </c>
      <c r="BC346" s="3"/>
    </row>
    <row r="347" spans="1:55" ht="15.75" x14ac:dyDescent="0.25">
      <c r="A347" s="15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BA347" s="3"/>
      <c r="BB347" t="s">
        <v>413</v>
      </c>
      <c r="BC347" s="3"/>
    </row>
    <row r="348" spans="1:55" ht="15.75" x14ac:dyDescent="0.25">
      <c r="A348" s="15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BA348" s="3"/>
      <c r="BB348" t="s">
        <v>414</v>
      </c>
      <c r="BC348" s="3"/>
    </row>
    <row r="349" spans="1:55" ht="15.75" x14ac:dyDescent="0.25">
      <c r="A349" s="15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BA349" s="3"/>
      <c r="BB349" t="s">
        <v>415</v>
      </c>
      <c r="BC349" s="3"/>
    </row>
    <row r="350" spans="1:55" ht="15.75" x14ac:dyDescent="0.25">
      <c r="A350" s="15"/>
      <c r="B350" s="16"/>
      <c r="C350" s="16"/>
      <c r="D350" s="16"/>
      <c r="E350" s="16"/>
      <c r="F350" s="16"/>
      <c r="G350" s="16"/>
      <c r="H350" s="16"/>
      <c r="I350" s="17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BA350" s="3"/>
      <c r="BB350" t="s">
        <v>416</v>
      </c>
      <c r="BC350" s="3"/>
    </row>
    <row r="351" spans="1:55" ht="15.75" x14ac:dyDescent="0.25">
      <c r="A351" s="15"/>
      <c r="B351" s="16"/>
      <c r="C351" s="16"/>
      <c r="D351" s="16"/>
      <c r="E351" s="16"/>
      <c r="F351" s="16"/>
      <c r="G351" s="16"/>
      <c r="H351" s="16"/>
      <c r="I351" s="17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BA351" s="3"/>
      <c r="BB351" t="s">
        <v>417</v>
      </c>
      <c r="BC351" s="3"/>
    </row>
    <row r="352" spans="1:55" ht="15.75" x14ac:dyDescent="0.25">
      <c r="A352" s="15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BA352" s="3"/>
      <c r="BB352" t="s">
        <v>418</v>
      </c>
      <c r="BC352" s="3"/>
    </row>
    <row r="353" spans="1:55" ht="15.75" x14ac:dyDescent="0.25">
      <c r="A353" s="15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BA353" s="3"/>
      <c r="BB353" t="s">
        <v>419</v>
      </c>
      <c r="BC353" s="3"/>
    </row>
    <row r="354" spans="1:55" ht="15.75" x14ac:dyDescent="0.25">
      <c r="A354" s="15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BA354" s="3"/>
      <c r="BB354" t="s">
        <v>420</v>
      </c>
      <c r="BC354" s="3"/>
    </row>
    <row r="355" spans="1:55" ht="15.75" x14ac:dyDescent="0.25">
      <c r="A355" s="15"/>
      <c r="B355" s="16"/>
      <c r="C355" s="16"/>
      <c r="D355" s="16"/>
      <c r="E355" s="16"/>
      <c r="F355" s="16"/>
      <c r="G355" s="16"/>
      <c r="H355" s="16"/>
      <c r="I355" s="32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BA355" s="3"/>
      <c r="BB355" t="s">
        <v>421</v>
      </c>
      <c r="BC355" s="3"/>
    </row>
    <row r="356" spans="1:55" ht="15.75" x14ac:dyDescent="0.25">
      <c r="A356" s="15"/>
      <c r="B356" s="16"/>
      <c r="C356" s="16"/>
      <c r="D356" s="16"/>
      <c r="E356" s="16"/>
      <c r="F356" s="16"/>
      <c r="G356" s="16"/>
      <c r="H356" s="16"/>
      <c r="I356" s="32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BA356" s="3"/>
      <c r="BB356" t="s">
        <v>422</v>
      </c>
      <c r="BC356" s="3"/>
    </row>
    <row r="357" spans="1:55" ht="15.75" x14ac:dyDescent="0.25">
      <c r="A357" s="15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7"/>
      <c r="BA357" s="3"/>
      <c r="BB357" t="s">
        <v>423</v>
      </c>
      <c r="BC357" s="3"/>
    </row>
    <row r="358" spans="1:55" ht="15.75" x14ac:dyDescent="0.25">
      <c r="A358" s="15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BA358" s="3"/>
      <c r="BB358" t="s">
        <v>424</v>
      </c>
      <c r="BC358" s="3"/>
    </row>
    <row r="359" spans="1:55" ht="15.75" x14ac:dyDescent="0.25">
      <c r="A359" s="15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BA359" s="3"/>
      <c r="BB359" t="s">
        <v>425</v>
      </c>
      <c r="BC359" s="3"/>
    </row>
    <row r="360" spans="1:55" ht="15.75" x14ac:dyDescent="0.25">
      <c r="A360" s="15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BA360" s="3"/>
      <c r="BB360" t="s">
        <v>426</v>
      </c>
      <c r="BC360" s="3"/>
    </row>
    <row r="361" spans="1:55" ht="15.75" x14ac:dyDescent="0.25">
      <c r="A361" s="15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BA361" s="3"/>
      <c r="BB361" t="s">
        <v>427</v>
      </c>
      <c r="BC361" s="3"/>
    </row>
    <row r="362" spans="1:55" ht="15.75" x14ac:dyDescent="0.25">
      <c r="A362" s="15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BA362" s="3"/>
      <c r="BB362" t="s">
        <v>428</v>
      </c>
      <c r="BC362" s="3"/>
    </row>
    <row r="363" spans="1:55" ht="15.75" x14ac:dyDescent="0.25">
      <c r="A363" s="15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7"/>
      <c r="BA363" s="3"/>
      <c r="BB363" t="s">
        <v>429</v>
      </c>
      <c r="BC363" s="3"/>
    </row>
    <row r="364" spans="1:55" ht="15.75" x14ac:dyDescent="0.25">
      <c r="A364" s="15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7"/>
      <c r="BA364" s="3"/>
      <c r="BB364" t="s">
        <v>430</v>
      </c>
      <c r="BC364" s="3"/>
    </row>
    <row r="365" spans="1:55" ht="15.75" x14ac:dyDescent="0.25">
      <c r="A365" s="15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BA365" s="3"/>
      <c r="BB365" t="s">
        <v>431</v>
      </c>
      <c r="BC365" s="3"/>
    </row>
    <row r="366" spans="1:55" ht="15.75" x14ac:dyDescent="0.25">
      <c r="A366" s="15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BA366" s="3"/>
      <c r="BB366" t="s">
        <v>432</v>
      </c>
      <c r="BC366" s="3"/>
    </row>
    <row r="367" spans="1:55" ht="15.75" x14ac:dyDescent="0.25">
      <c r="A367" s="15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BA367" s="3"/>
      <c r="BB367" t="s">
        <v>433</v>
      </c>
      <c r="BC367" s="3"/>
    </row>
    <row r="368" spans="1:55" ht="15.75" x14ac:dyDescent="0.25">
      <c r="A368" s="15"/>
      <c r="B368" s="16"/>
      <c r="C368" s="16"/>
      <c r="D368" s="16"/>
      <c r="E368" s="16"/>
      <c r="F368" s="16"/>
      <c r="G368" s="16"/>
      <c r="H368" s="16"/>
      <c r="I368" s="19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BA368" s="3"/>
      <c r="BB368" t="s">
        <v>434</v>
      </c>
      <c r="BC368" s="3"/>
    </row>
    <row r="369" spans="1:55" ht="15.75" x14ac:dyDescent="0.25">
      <c r="A369" s="15"/>
      <c r="B369" s="16"/>
      <c r="C369" s="16"/>
      <c r="D369" s="16"/>
      <c r="E369" s="16"/>
      <c r="F369" s="16"/>
      <c r="G369" s="16"/>
      <c r="H369" s="16"/>
      <c r="I369" s="17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BA369" s="3"/>
      <c r="BB369" t="s">
        <v>435</v>
      </c>
      <c r="BC369" s="3"/>
    </row>
    <row r="370" spans="1:55" ht="15.75" x14ac:dyDescent="0.25">
      <c r="A370" s="15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BA370" s="3"/>
      <c r="BB370" t="s">
        <v>436</v>
      </c>
      <c r="BC370" s="3"/>
    </row>
    <row r="371" spans="1:55" ht="15.75" x14ac:dyDescent="0.25">
      <c r="A371" s="15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BA371" s="3"/>
      <c r="BB371" t="s">
        <v>437</v>
      </c>
      <c r="BC371" s="3"/>
    </row>
    <row r="372" spans="1:55" ht="15.75" x14ac:dyDescent="0.25">
      <c r="A372" s="15"/>
      <c r="B372" s="16"/>
      <c r="C372" s="16"/>
      <c r="D372" s="16"/>
      <c r="E372" s="16"/>
      <c r="F372" s="16"/>
      <c r="G372" s="16"/>
      <c r="H372" s="16"/>
      <c r="I372" s="17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BA372" s="3"/>
      <c r="BB372" t="s">
        <v>438</v>
      </c>
      <c r="BC372" s="3"/>
    </row>
    <row r="373" spans="1:55" ht="15.75" x14ac:dyDescent="0.25">
      <c r="A373" s="15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BA373" s="3"/>
      <c r="BB373" t="s">
        <v>439</v>
      </c>
      <c r="BC373" s="3"/>
    </row>
    <row r="374" spans="1:55" ht="15.75" x14ac:dyDescent="0.25">
      <c r="A374" s="15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BA374" s="3"/>
      <c r="BB374" t="s">
        <v>440</v>
      </c>
      <c r="BC374" s="3"/>
    </row>
    <row r="375" spans="1:55" ht="15.75" x14ac:dyDescent="0.25">
      <c r="A375" s="15"/>
      <c r="B375" s="16"/>
      <c r="C375" s="16"/>
      <c r="D375" s="16"/>
      <c r="E375" s="16"/>
      <c r="F375" s="16"/>
      <c r="G375" s="16"/>
      <c r="H375" s="16"/>
      <c r="I375" s="17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BA375" s="3"/>
      <c r="BB375" t="s">
        <v>441</v>
      </c>
      <c r="BC375" s="3"/>
    </row>
    <row r="376" spans="1:55" ht="15.75" x14ac:dyDescent="0.25">
      <c r="A376" s="15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BA376" s="3"/>
      <c r="BB376" t="s">
        <v>442</v>
      </c>
      <c r="BC376" s="3"/>
    </row>
    <row r="377" spans="1:55" ht="15.75" x14ac:dyDescent="0.25">
      <c r="A377" s="15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BA377" s="3"/>
      <c r="BB377" t="s">
        <v>443</v>
      </c>
      <c r="BC377" s="3"/>
    </row>
    <row r="378" spans="1:55" ht="15.75" x14ac:dyDescent="0.25">
      <c r="A378" s="15"/>
      <c r="B378" s="16"/>
      <c r="C378" s="16"/>
      <c r="D378" s="16"/>
      <c r="E378" s="16"/>
      <c r="F378" s="16"/>
      <c r="G378" s="16"/>
      <c r="H378" s="16"/>
      <c r="I378" s="17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BA378" s="3"/>
      <c r="BB378" t="s">
        <v>444</v>
      </c>
      <c r="BC378" s="3"/>
    </row>
    <row r="379" spans="1:55" ht="15.75" x14ac:dyDescent="0.25">
      <c r="A379" s="15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BA379" s="3"/>
      <c r="BB379" t="s">
        <v>445</v>
      </c>
      <c r="BC379" s="3"/>
    </row>
    <row r="380" spans="1:55" ht="15.75" x14ac:dyDescent="0.25">
      <c r="A380" s="15"/>
      <c r="B380" s="16"/>
      <c r="C380" s="16"/>
      <c r="D380" s="16"/>
      <c r="E380" s="16"/>
      <c r="F380" s="16"/>
      <c r="G380" s="16"/>
      <c r="H380" s="16"/>
      <c r="I380" s="19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BA380" s="3"/>
      <c r="BB380" t="s">
        <v>446</v>
      </c>
      <c r="BC380" s="3"/>
    </row>
    <row r="381" spans="1:55" ht="15.75" x14ac:dyDescent="0.25">
      <c r="A381" s="15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BA381" s="3"/>
      <c r="BB381" t="s">
        <v>447</v>
      </c>
      <c r="BC381" s="3"/>
    </row>
    <row r="382" spans="1:55" ht="15.75" x14ac:dyDescent="0.25">
      <c r="A382" s="15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BA382" s="3"/>
      <c r="BB382" t="s">
        <v>448</v>
      </c>
      <c r="BC382" s="3"/>
    </row>
    <row r="383" spans="1:55" ht="15.75" x14ac:dyDescent="0.25">
      <c r="A383" s="15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BA383" s="3"/>
      <c r="BB383" t="s">
        <v>449</v>
      </c>
      <c r="BC383" s="3"/>
    </row>
    <row r="384" spans="1:55" ht="15.75" x14ac:dyDescent="0.25">
      <c r="A384" s="15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BA384" s="3"/>
      <c r="BB384" t="s">
        <v>450</v>
      </c>
      <c r="BC384" s="3"/>
    </row>
    <row r="385" spans="1:55" ht="15.75" x14ac:dyDescent="0.25">
      <c r="A385" s="15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BA385" s="3"/>
      <c r="BB385" t="s">
        <v>451</v>
      </c>
      <c r="BC385" s="3"/>
    </row>
    <row r="386" spans="1:55" ht="15.75" x14ac:dyDescent="0.25">
      <c r="A386" s="15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BA386" s="3"/>
      <c r="BB386" t="s">
        <v>452</v>
      </c>
      <c r="BC386" s="3"/>
    </row>
    <row r="387" spans="1:55" ht="15.75" x14ac:dyDescent="0.25">
      <c r="A387" s="15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BA387" s="3"/>
      <c r="BB387" t="s">
        <v>453</v>
      </c>
      <c r="BC387" s="3"/>
    </row>
    <row r="388" spans="1:55" ht="15.75" x14ac:dyDescent="0.25">
      <c r="A388" s="15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BA388" s="3"/>
      <c r="BB388" t="s">
        <v>454</v>
      </c>
      <c r="BC388" s="3"/>
    </row>
    <row r="389" spans="1:55" ht="15.75" x14ac:dyDescent="0.25">
      <c r="A389" s="15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BA389" s="3"/>
      <c r="BB389" t="s">
        <v>455</v>
      </c>
      <c r="BC389" s="3"/>
    </row>
    <row r="390" spans="1:55" ht="15.75" x14ac:dyDescent="0.25">
      <c r="A390" s="15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BA390" s="3"/>
      <c r="BB390" t="s">
        <v>456</v>
      </c>
      <c r="BC390" s="3"/>
    </row>
    <row r="391" spans="1:55" ht="15.75" x14ac:dyDescent="0.25">
      <c r="A391" s="15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BA391" s="3"/>
      <c r="BB391" t="s">
        <v>457</v>
      </c>
      <c r="BC391" s="3"/>
    </row>
    <row r="392" spans="1:55" ht="15.75" x14ac:dyDescent="0.25">
      <c r="A392" s="15"/>
      <c r="B392" s="16"/>
      <c r="C392" s="16"/>
      <c r="D392" s="16"/>
      <c r="E392" s="16"/>
      <c r="F392" s="16"/>
      <c r="G392" s="16"/>
      <c r="H392" s="16"/>
      <c r="I392" s="17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BA392" s="3"/>
      <c r="BB392" t="s">
        <v>458</v>
      </c>
      <c r="BC392" s="3"/>
    </row>
    <row r="393" spans="1:55" ht="15.75" x14ac:dyDescent="0.25">
      <c r="A393" s="15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BA393" s="3"/>
      <c r="BB393" t="s">
        <v>459</v>
      </c>
      <c r="BC393" s="3"/>
    </row>
    <row r="394" spans="1:55" ht="15.75" x14ac:dyDescent="0.25">
      <c r="A394" s="15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BA394" s="3"/>
      <c r="BB394" t="s">
        <v>460</v>
      </c>
      <c r="BC394" s="3"/>
    </row>
    <row r="395" spans="1:55" ht="15.75" x14ac:dyDescent="0.25">
      <c r="A395" s="15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BA395" s="3"/>
      <c r="BB395" t="s">
        <v>461</v>
      </c>
      <c r="BC395" s="3"/>
    </row>
    <row r="396" spans="1:55" ht="15.75" x14ac:dyDescent="0.25">
      <c r="A396" s="15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BA396" s="3"/>
      <c r="BB396" t="s">
        <v>462</v>
      </c>
      <c r="BC396" s="3"/>
    </row>
    <row r="397" spans="1:55" ht="15.75" x14ac:dyDescent="0.25">
      <c r="A397" s="15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BA397" s="3"/>
      <c r="BB397" t="s">
        <v>463</v>
      </c>
      <c r="BC397" s="3"/>
    </row>
    <row r="398" spans="1:55" ht="15.75" x14ac:dyDescent="0.25">
      <c r="A398" s="15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BA398" s="3"/>
      <c r="BB398" t="s">
        <v>464</v>
      </c>
      <c r="BC398" s="3"/>
    </row>
    <row r="399" spans="1:55" ht="15.75" x14ac:dyDescent="0.25">
      <c r="A399" s="15"/>
      <c r="B399" s="16"/>
      <c r="C399" s="16"/>
      <c r="D399" s="16"/>
      <c r="E399" s="16"/>
      <c r="F399" s="16"/>
      <c r="G399" s="16"/>
      <c r="H399" s="16"/>
      <c r="I399" s="17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BA399" s="3"/>
      <c r="BB399" t="s">
        <v>465</v>
      </c>
      <c r="BC399" s="3"/>
    </row>
    <row r="400" spans="1:55" ht="15.75" x14ac:dyDescent="0.25">
      <c r="A400" s="15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BA400" s="3"/>
      <c r="BB400" t="s">
        <v>466</v>
      </c>
      <c r="BC400" s="3"/>
    </row>
    <row r="401" spans="1:55" ht="15.75" x14ac:dyDescent="0.25">
      <c r="A401" s="15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BA401" s="3"/>
      <c r="BB401" t="s">
        <v>467</v>
      </c>
      <c r="BC401" s="3"/>
    </row>
    <row r="402" spans="1:55" ht="15.75" x14ac:dyDescent="0.25">
      <c r="A402" s="15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BA402" s="3"/>
      <c r="BB402" t="s">
        <v>468</v>
      </c>
      <c r="BC402" s="3"/>
    </row>
    <row r="403" spans="1:55" ht="15.75" x14ac:dyDescent="0.25">
      <c r="A403" s="15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21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BA403" s="3"/>
      <c r="BB403" t="s">
        <v>469</v>
      </c>
      <c r="BC403" s="3"/>
    </row>
    <row r="404" spans="1:55" ht="15.75" x14ac:dyDescent="0.25">
      <c r="A404" s="15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BA404" s="3"/>
      <c r="BB404" t="s">
        <v>470</v>
      </c>
      <c r="BC404" s="3"/>
    </row>
    <row r="405" spans="1:55" ht="15.75" x14ac:dyDescent="0.25">
      <c r="A405" s="15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BA405" s="3"/>
      <c r="BB405" t="s">
        <v>471</v>
      </c>
      <c r="BC405" s="3"/>
    </row>
    <row r="406" spans="1:55" ht="15.75" x14ac:dyDescent="0.25">
      <c r="A406" s="15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BA406" s="3"/>
      <c r="BB406" t="s">
        <v>472</v>
      </c>
      <c r="BC406" s="3"/>
    </row>
    <row r="407" spans="1:55" ht="15.75" x14ac:dyDescent="0.25">
      <c r="A407" s="15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BA407" s="3"/>
      <c r="BB407" t="s">
        <v>473</v>
      </c>
      <c r="BC407" s="3"/>
    </row>
    <row r="408" spans="1:55" ht="15.75" x14ac:dyDescent="0.25">
      <c r="A408" s="15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BA408" s="3"/>
      <c r="BB408" t="s">
        <v>474</v>
      </c>
      <c r="BC408" s="3"/>
    </row>
    <row r="409" spans="1:55" ht="15.75" x14ac:dyDescent="0.25">
      <c r="A409" s="15"/>
      <c r="B409" s="16"/>
      <c r="C409" s="16"/>
      <c r="D409" s="16"/>
      <c r="E409" s="16"/>
      <c r="F409" s="16"/>
      <c r="G409" s="16"/>
      <c r="H409" s="16"/>
      <c r="I409" s="17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BA409" s="3"/>
      <c r="BB409" t="s">
        <v>475</v>
      </c>
      <c r="BC409" s="3"/>
    </row>
    <row r="410" spans="1:55" ht="15.75" x14ac:dyDescent="0.25">
      <c r="A410" s="15"/>
      <c r="B410" s="16"/>
      <c r="C410" s="16"/>
      <c r="D410" s="16"/>
      <c r="E410" s="16"/>
      <c r="F410" s="16"/>
      <c r="G410" s="16"/>
      <c r="H410" s="16"/>
      <c r="I410" s="17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BA410" s="3"/>
      <c r="BB410" t="s">
        <v>476</v>
      </c>
      <c r="BC410" s="3"/>
    </row>
    <row r="411" spans="1:55" ht="15.75" x14ac:dyDescent="0.25">
      <c r="A411" s="15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BA411" s="3"/>
      <c r="BB411" t="s">
        <v>477</v>
      </c>
      <c r="BC411" s="3"/>
    </row>
    <row r="412" spans="1:55" ht="15.75" x14ac:dyDescent="0.25">
      <c r="A412" s="15"/>
      <c r="B412" s="16"/>
      <c r="C412" s="16"/>
      <c r="D412" s="16"/>
      <c r="E412" s="16"/>
      <c r="F412" s="16"/>
      <c r="G412" s="16"/>
      <c r="H412" s="16"/>
      <c r="I412" s="17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BA412" s="3"/>
      <c r="BB412" t="s">
        <v>478</v>
      </c>
      <c r="BC412" s="3"/>
    </row>
    <row r="413" spans="1:55" ht="15.75" x14ac:dyDescent="0.25">
      <c r="A413" s="15"/>
      <c r="B413" s="16"/>
      <c r="C413" s="16"/>
      <c r="D413" s="16"/>
      <c r="E413" s="16"/>
      <c r="F413" s="16"/>
      <c r="G413" s="16"/>
      <c r="H413" s="16"/>
      <c r="I413" s="19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BA413" s="3"/>
      <c r="BB413" t="s">
        <v>479</v>
      </c>
      <c r="BC413" s="3"/>
    </row>
    <row r="414" spans="1:55" ht="15.75" x14ac:dyDescent="0.25">
      <c r="A414" s="15"/>
      <c r="B414" s="16"/>
      <c r="C414" s="16"/>
      <c r="D414" s="16"/>
      <c r="E414" s="16"/>
      <c r="F414" s="16"/>
      <c r="G414" s="16"/>
      <c r="H414" s="16"/>
      <c r="I414" s="17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BA414" s="3"/>
      <c r="BB414" t="s">
        <v>480</v>
      </c>
      <c r="BC414" s="3"/>
    </row>
    <row r="415" spans="1:55" ht="15.75" x14ac:dyDescent="0.25">
      <c r="A415" s="15"/>
      <c r="B415" s="16"/>
      <c r="C415" s="16"/>
      <c r="D415" s="16"/>
      <c r="E415" s="16"/>
      <c r="F415" s="16"/>
      <c r="G415" s="16"/>
      <c r="H415" s="16"/>
      <c r="I415" s="17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BA415" s="3"/>
      <c r="BB415" t="s">
        <v>481</v>
      </c>
      <c r="BC415" s="3"/>
    </row>
    <row r="416" spans="1:55" ht="15.75" x14ac:dyDescent="0.25">
      <c r="A416" s="15"/>
      <c r="B416" s="16"/>
      <c r="C416" s="16"/>
      <c r="D416" s="16"/>
      <c r="E416" s="16"/>
      <c r="F416" s="16"/>
      <c r="G416" s="16"/>
      <c r="H416" s="16"/>
      <c r="I416" s="19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BA416" s="3"/>
      <c r="BB416" t="s">
        <v>482</v>
      </c>
      <c r="BC416" s="3"/>
    </row>
    <row r="417" spans="1:55" ht="15.75" x14ac:dyDescent="0.25">
      <c r="A417" s="15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BA417" s="3"/>
      <c r="BB417" t="s">
        <v>483</v>
      </c>
      <c r="BC417" s="3"/>
    </row>
    <row r="418" spans="1:55" ht="15.75" x14ac:dyDescent="0.25">
      <c r="A418" s="15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BA418" s="3"/>
      <c r="BB418" t="s">
        <v>484</v>
      </c>
      <c r="BC418" s="3"/>
    </row>
    <row r="419" spans="1:55" ht="15.75" x14ac:dyDescent="0.25">
      <c r="A419" s="15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BA419" s="3"/>
      <c r="BB419" t="s">
        <v>485</v>
      </c>
      <c r="BC419" s="3"/>
    </row>
    <row r="420" spans="1:55" ht="15.75" x14ac:dyDescent="0.25">
      <c r="A420" s="15"/>
      <c r="B420" s="26"/>
      <c r="C420" s="26"/>
      <c r="D420" s="16"/>
      <c r="E420" s="27"/>
      <c r="F420" s="28"/>
      <c r="G420" s="28"/>
      <c r="H420" s="28"/>
      <c r="I420" s="27"/>
      <c r="J420" s="29"/>
      <c r="K420" s="27"/>
      <c r="L420" s="30"/>
      <c r="M420" s="16"/>
      <c r="N420" s="31"/>
      <c r="O420" s="16"/>
      <c r="P420" s="16"/>
      <c r="Q420" s="16"/>
      <c r="R420" s="16"/>
      <c r="S420" s="16"/>
      <c r="T420" s="16"/>
      <c r="U420" s="16"/>
      <c r="V420" s="16"/>
      <c r="W420" s="17"/>
      <c r="BA420" s="3"/>
      <c r="BB420" t="s">
        <v>486</v>
      </c>
      <c r="BC420" s="3"/>
    </row>
    <row r="421" spans="1:55" ht="15.75" x14ac:dyDescent="0.25">
      <c r="A421" s="15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BA421" s="3"/>
      <c r="BB421" t="s">
        <v>487</v>
      </c>
      <c r="BC421" s="3"/>
    </row>
    <row r="422" spans="1:55" ht="15.75" x14ac:dyDescent="0.25">
      <c r="A422" s="15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BA422" s="3"/>
      <c r="BB422" t="s">
        <v>488</v>
      </c>
      <c r="BC422" s="3"/>
    </row>
    <row r="423" spans="1:55" ht="15.75" x14ac:dyDescent="0.25">
      <c r="A423" s="15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BA423" s="3"/>
      <c r="BB423" t="s">
        <v>489</v>
      </c>
      <c r="BC423" s="3"/>
    </row>
    <row r="424" spans="1:55" ht="15.75" x14ac:dyDescent="0.25">
      <c r="A424" s="15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BA424" s="3"/>
      <c r="BB424" t="s">
        <v>490</v>
      </c>
      <c r="BC424" s="3"/>
    </row>
    <row r="425" spans="1:55" ht="15.75" x14ac:dyDescent="0.25">
      <c r="A425" s="15"/>
      <c r="B425" s="16"/>
      <c r="C425" s="16"/>
      <c r="D425" s="16"/>
      <c r="E425" s="16"/>
      <c r="F425" s="16"/>
      <c r="G425" s="16"/>
      <c r="H425" s="16"/>
      <c r="I425" s="32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BA425" s="3"/>
      <c r="BB425" t="s">
        <v>491</v>
      </c>
      <c r="BC425" s="3"/>
    </row>
    <row r="426" spans="1:55" ht="15.75" x14ac:dyDescent="0.25">
      <c r="A426" s="15"/>
      <c r="B426" s="16"/>
      <c r="C426" s="16"/>
      <c r="D426" s="16"/>
      <c r="E426" s="16"/>
      <c r="F426" s="16"/>
      <c r="G426" s="16"/>
      <c r="H426" s="16"/>
      <c r="I426" s="32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BA426" s="3"/>
      <c r="BB426" t="s">
        <v>492</v>
      </c>
      <c r="BC426" s="3"/>
    </row>
    <row r="427" spans="1:55" ht="15.75" x14ac:dyDescent="0.25">
      <c r="A427" s="15"/>
      <c r="B427" s="16"/>
      <c r="C427" s="16"/>
      <c r="D427" s="16"/>
      <c r="E427" s="16"/>
      <c r="F427" s="16"/>
      <c r="G427" s="16"/>
      <c r="H427" s="16"/>
      <c r="I427" s="32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BA427" s="3"/>
      <c r="BB427" t="s">
        <v>493</v>
      </c>
      <c r="BC427" s="3"/>
    </row>
    <row r="428" spans="1:55" ht="15.75" x14ac:dyDescent="0.25">
      <c r="A428" s="15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BA428" s="3"/>
      <c r="BB428" t="s">
        <v>494</v>
      </c>
      <c r="BC428" s="3"/>
    </row>
    <row r="429" spans="1:55" ht="15.75" x14ac:dyDescent="0.25">
      <c r="A429" s="15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BA429" s="3"/>
      <c r="BB429" t="s">
        <v>495</v>
      </c>
      <c r="BC429" s="3"/>
    </row>
    <row r="430" spans="1:55" ht="15.75" x14ac:dyDescent="0.25">
      <c r="A430" s="15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7"/>
      <c r="BA430" s="3"/>
      <c r="BB430" t="s">
        <v>496</v>
      </c>
      <c r="BC430" s="3"/>
    </row>
    <row r="431" spans="1:55" ht="15.75" x14ac:dyDescent="0.25">
      <c r="A431" s="15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BA431" s="3"/>
      <c r="BB431" t="s">
        <v>497</v>
      </c>
      <c r="BC431" s="3"/>
    </row>
    <row r="432" spans="1:55" ht="15.75" x14ac:dyDescent="0.25">
      <c r="A432" s="15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BA432" s="3"/>
      <c r="BB432" t="s">
        <v>498</v>
      </c>
      <c r="BC432" s="3"/>
    </row>
    <row r="433" spans="1:55" ht="15.75" x14ac:dyDescent="0.25">
      <c r="A433" s="15"/>
      <c r="B433" s="16"/>
      <c r="C433" s="16"/>
      <c r="D433" s="16"/>
      <c r="E433" s="16"/>
      <c r="F433" s="16"/>
      <c r="G433" s="16"/>
      <c r="H433" s="16"/>
      <c r="I433" s="17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BA433" s="3"/>
      <c r="BB433" t="s">
        <v>499</v>
      </c>
      <c r="BC433" s="3"/>
    </row>
    <row r="434" spans="1:55" ht="15.75" x14ac:dyDescent="0.25">
      <c r="A434" s="15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BA434" s="3"/>
      <c r="BB434" t="s">
        <v>500</v>
      </c>
      <c r="BC434" s="3"/>
    </row>
    <row r="435" spans="1:55" ht="15.75" x14ac:dyDescent="0.25">
      <c r="A435" s="15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BA435" s="3"/>
      <c r="BB435" t="s">
        <v>501</v>
      </c>
      <c r="BC435" s="3"/>
    </row>
    <row r="436" spans="1:55" ht="15.75" x14ac:dyDescent="0.25">
      <c r="A436" s="15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BA436" s="3"/>
      <c r="BB436" t="s">
        <v>502</v>
      </c>
      <c r="BC436" s="3"/>
    </row>
    <row r="437" spans="1:55" ht="15.75" x14ac:dyDescent="0.25">
      <c r="A437" s="15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BA437" s="3"/>
      <c r="BB437" t="s">
        <v>503</v>
      </c>
      <c r="BC437" s="3"/>
    </row>
    <row r="438" spans="1:55" ht="15.75" x14ac:dyDescent="0.25">
      <c r="A438" s="15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BA438" s="3"/>
      <c r="BB438" t="s">
        <v>504</v>
      </c>
      <c r="BC438" s="3"/>
    </row>
    <row r="439" spans="1:55" ht="15.75" x14ac:dyDescent="0.25">
      <c r="A439" s="15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BA439" s="3"/>
      <c r="BB439" t="s">
        <v>505</v>
      </c>
      <c r="BC439" s="3"/>
    </row>
    <row r="440" spans="1:55" ht="15.75" x14ac:dyDescent="0.25">
      <c r="A440" s="15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BA440" s="3"/>
      <c r="BB440" t="s">
        <v>506</v>
      </c>
      <c r="BC440" s="3"/>
    </row>
    <row r="441" spans="1:55" ht="15.75" x14ac:dyDescent="0.25">
      <c r="A441" s="15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BA441" s="3"/>
      <c r="BB441" t="s">
        <v>507</v>
      </c>
      <c r="BC441" s="3"/>
    </row>
    <row r="442" spans="1:55" ht="15.75" x14ac:dyDescent="0.25">
      <c r="A442" s="15"/>
      <c r="B442" s="16"/>
      <c r="C442" s="16"/>
      <c r="D442" s="16"/>
      <c r="E442" s="16"/>
      <c r="F442" s="16"/>
      <c r="G442" s="16"/>
      <c r="H442" s="16"/>
      <c r="I442" s="17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BA442" s="3"/>
      <c r="BB442" t="s">
        <v>508</v>
      </c>
      <c r="BC442" s="3"/>
    </row>
    <row r="443" spans="1:55" ht="15.75" x14ac:dyDescent="0.25">
      <c r="A443" s="15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BA443" s="3"/>
      <c r="BB443" t="s">
        <v>509</v>
      </c>
      <c r="BC443" s="3"/>
    </row>
    <row r="444" spans="1:55" ht="15.75" x14ac:dyDescent="0.25">
      <c r="A444" s="15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BA444" s="3"/>
      <c r="BB444" t="s">
        <v>510</v>
      </c>
      <c r="BC444" s="3"/>
    </row>
    <row r="445" spans="1:55" ht="15.75" x14ac:dyDescent="0.25">
      <c r="A445" s="15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BA445" s="3"/>
      <c r="BB445" t="s">
        <v>511</v>
      </c>
      <c r="BC445" s="3"/>
    </row>
    <row r="446" spans="1:55" ht="15.75" x14ac:dyDescent="0.25">
      <c r="A446" s="15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BA446" s="3"/>
      <c r="BB446" t="s">
        <v>512</v>
      </c>
      <c r="BC446" s="3"/>
    </row>
    <row r="447" spans="1:55" ht="15.75" x14ac:dyDescent="0.25">
      <c r="A447" s="15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BA447" s="3"/>
      <c r="BB447" t="s">
        <v>513</v>
      </c>
      <c r="BC447" s="3"/>
    </row>
    <row r="448" spans="1:55" ht="15.75" x14ac:dyDescent="0.25">
      <c r="A448" s="15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BA448" s="3"/>
      <c r="BB448" t="s">
        <v>514</v>
      </c>
      <c r="BC448" s="3"/>
    </row>
    <row r="449" spans="1:55" ht="15.75" x14ac:dyDescent="0.25">
      <c r="A449" s="15"/>
      <c r="B449" s="16"/>
      <c r="C449" s="16"/>
      <c r="D449" s="16"/>
      <c r="E449" s="16"/>
      <c r="F449" s="16"/>
      <c r="G449" s="16"/>
      <c r="H449" s="16"/>
      <c r="I449" s="17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BA449" s="3"/>
      <c r="BB449" t="s">
        <v>515</v>
      </c>
      <c r="BC449" s="3"/>
    </row>
    <row r="450" spans="1:55" ht="15.75" x14ac:dyDescent="0.25">
      <c r="A450" s="15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BA450" s="3"/>
      <c r="BB450" t="s">
        <v>516</v>
      </c>
      <c r="BC450" s="3"/>
    </row>
    <row r="451" spans="1:55" ht="15.75" x14ac:dyDescent="0.25">
      <c r="A451" s="15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BA451" s="3"/>
      <c r="BB451" t="s">
        <v>517</v>
      </c>
      <c r="BC451" s="3"/>
    </row>
    <row r="452" spans="1:55" ht="15.75" x14ac:dyDescent="0.25">
      <c r="A452" s="15"/>
      <c r="B452" s="16"/>
      <c r="C452" s="16"/>
      <c r="D452" s="16"/>
      <c r="E452" s="16"/>
      <c r="F452" s="16"/>
      <c r="G452" s="18"/>
      <c r="H452" s="18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7"/>
      <c r="BA452" s="3"/>
      <c r="BB452" t="s">
        <v>518</v>
      </c>
      <c r="BC452" s="3"/>
    </row>
    <row r="453" spans="1:55" ht="15.75" x14ac:dyDescent="0.25">
      <c r="A453" s="15"/>
      <c r="B453" s="16"/>
      <c r="C453" s="16"/>
      <c r="D453" s="16"/>
      <c r="E453" s="16"/>
      <c r="F453" s="16"/>
      <c r="G453" s="18"/>
      <c r="H453" s="18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7"/>
      <c r="BA453" s="3"/>
      <c r="BB453" t="s">
        <v>519</v>
      </c>
      <c r="BC453" s="3"/>
    </row>
    <row r="454" spans="1:55" ht="15.75" x14ac:dyDescent="0.25">
      <c r="A454" s="15"/>
      <c r="B454" s="16"/>
      <c r="C454" s="16"/>
      <c r="D454" s="16"/>
      <c r="E454" s="16"/>
      <c r="F454" s="16"/>
      <c r="G454" s="18"/>
      <c r="H454" s="18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7"/>
      <c r="BA454" s="3"/>
      <c r="BB454" t="s">
        <v>520</v>
      </c>
      <c r="BC454" s="3"/>
    </row>
    <row r="455" spans="1:55" ht="15.75" x14ac:dyDescent="0.25">
      <c r="A455" s="15"/>
      <c r="B455" s="16"/>
      <c r="C455" s="16"/>
      <c r="D455" s="16"/>
      <c r="E455" s="16"/>
      <c r="F455" s="16"/>
      <c r="G455" s="18"/>
      <c r="H455" s="18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7"/>
      <c r="BA455" s="3"/>
      <c r="BB455" t="s">
        <v>521</v>
      </c>
      <c r="BC455" s="3"/>
    </row>
    <row r="456" spans="1:55" ht="15.75" x14ac:dyDescent="0.25">
      <c r="A456" s="15"/>
      <c r="B456" s="16"/>
      <c r="C456" s="16"/>
      <c r="D456" s="16"/>
      <c r="E456" s="16"/>
      <c r="F456" s="16"/>
      <c r="G456" s="16"/>
      <c r="H456" s="16"/>
      <c r="I456" s="19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BA456" s="3"/>
      <c r="BB456" t="s">
        <v>522</v>
      </c>
      <c r="BC456" s="3"/>
    </row>
    <row r="457" spans="1:55" ht="15.75" x14ac:dyDescent="0.25">
      <c r="A457" s="15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BA457" s="3"/>
      <c r="BB457" t="s">
        <v>523</v>
      </c>
      <c r="BC457" s="3"/>
    </row>
    <row r="458" spans="1:55" ht="15.75" x14ac:dyDescent="0.25">
      <c r="A458" s="15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BA458" s="3"/>
      <c r="BB458" t="s">
        <v>524</v>
      </c>
      <c r="BC458" s="3"/>
    </row>
    <row r="459" spans="1:55" ht="15.75" x14ac:dyDescent="0.25">
      <c r="A459" s="15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BA459" s="3"/>
      <c r="BB459" t="s">
        <v>525</v>
      </c>
      <c r="BC459" s="3"/>
    </row>
    <row r="460" spans="1:55" ht="15.75" x14ac:dyDescent="0.25">
      <c r="A460" s="15"/>
      <c r="B460" s="16"/>
      <c r="C460" s="16"/>
      <c r="D460" s="16"/>
      <c r="E460" s="16"/>
      <c r="F460" s="16"/>
      <c r="G460" s="16"/>
      <c r="H460" s="16"/>
      <c r="I460" s="17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BA460" s="3"/>
      <c r="BB460" t="s">
        <v>526</v>
      </c>
      <c r="BC460" s="3"/>
    </row>
    <row r="461" spans="1:55" ht="15.75" x14ac:dyDescent="0.25">
      <c r="A461" s="15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BA461" s="3"/>
      <c r="BB461" t="s">
        <v>527</v>
      </c>
      <c r="BC461" s="3"/>
    </row>
    <row r="462" spans="1:55" ht="15.75" x14ac:dyDescent="0.25">
      <c r="A462" s="15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BA462" s="3"/>
      <c r="BB462" t="s">
        <v>528</v>
      </c>
      <c r="BC462" s="3"/>
    </row>
    <row r="463" spans="1:55" ht="15.75" x14ac:dyDescent="0.25">
      <c r="A463" s="15"/>
      <c r="B463" s="16"/>
      <c r="C463" s="16"/>
      <c r="D463" s="16"/>
      <c r="E463" s="16"/>
      <c r="F463" s="16"/>
      <c r="G463" s="16"/>
      <c r="H463" s="16"/>
      <c r="I463" s="17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BA463" s="3"/>
      <c r="BB463" t="s">
        <v>529</v>
      </c>
      <c r="BC463" s="3"/>
    </row>
    <row r="464" spans="1:55" ht="15.75" x14ac:dyDescent="0.25">
      <c r="A464" s="15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BA464" s="3"/>
      <c r="BB464" t="s">
        <v>530</v>
      </c>
      <c r="BC464" s="3"/>
    </row>
    <row r="465" spans="1:55" ht="15.75" x14ac:dyDescent="0.25">
      <c r="A465" s="15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BA465" s="3"/>
      <c r="BB465" t="s">
        <v>531</v>
      </c>
      <c r="BC465" s="3"/>
    </row>
    <row r="466" spans="1:55" ht="15.75" x14ac:dyDescent="0.25">
      <c r="A466" s="15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BA466" s="3"/>
      <c r="BB466" t="s">
        <v>532</v>
      </c>
      <c r="BC466" s="3"/>
    </row>
    <row r="467" spans="1:55" ht="15.75" x14ac:dyDescent="0.25">
      <c r="A467" s="15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7"/>
      <c r="BA467" s="3"/>
      <c r="BB467" t="s">
        <v>533</v>
      </c>
      <c r="BC467" s="3"/>
    </row>
    <row r="468" spans="1:55" ht="15.75" x14ac:dyDescent="0.25">
      <c r="A468" s="15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BA468" s="3"/>
      <c r="BB468" t="s">
        <v>534</v>
      </c>
      <c r="BC468" s="3"/>
    </row>
    <row r="469" spans="1:55" ht="15.75" x14ac:dyDescent="0.25">
      <c r="A469" s="15"/>
      <c r="B469" s="16"/>
      <c r="C469" s="16"/>
      <c r="D469" s="16"/>
      <c r="E469" s="16"/>
      <c r="F469" s="16"/>
      <c r="G469" s="16"/>
      <c r="H469" s="16"/>
      <c r="I469" s="17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BA469" s="3"/>
      <c r="BB469" t="s">
        <v>535</v>
      </c>
      <c r="BC469" s="3"/>
    </row>
    <row r="470" spans="1:55" ht="15.75" x14ac:dyDescent="0.25">
      <c r="A470" s="15"/>
      <c r="B470" s="16"/>
      <c r="C470" s="16"/>
      <c r="D470" s="16"/>
      <c r="E470" s="16"/>
      <c r="F470" s="16"/>
      <c r="G470" s="16"/>
      <c r="H470" s="16"/>
      <c r="I470" s="17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BA470" s="3"/>
      <c r="BB470" t="s">
        <v>536</v>
      </c>
      <c r="BC470" s="3"/>
    </row>
    <row r="471" spans="1:55" ht="15.75" x14ac:dyDescent="0.25">
      <c r="A471" s="15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BA471" s="3"/>
      <c r="BB471" t="s">
        <v>537</v>
      </c>
      <c r="BC471" s="3"/>
    </row>
    <row r="472" spans="1:55" ht="15.75" x14ac:dyDescent="0.25">
      <c r="A472" s="15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BA472" s="3"/>
      <c r="BB472" t="s">
        <v>538</v>
      </c>
      <c r="BC472" s="3"/>
    </row>
    <row r="473" spans="1:55" ht="15.75" x14ac:dyDescent="0.25">
      <c r="A473" s="15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BA473" s="3"/>
      <c r="BB473" t="s">
        <v>539</v>
      </c>
      <c r="BC473" s="3"/>
    </row>
    <row r="474" spans="1:55" ht="15.75" x14ac:dyDescent="0.25">
      <c r="A474" s="15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BA474" s="3"/>
      <c r="BB474" t="s">
        <v>540</v>
      </c>
      <c r="BC474" s="3"/>
    </row>
    <row r="475" spans="1:55" ht="15.75" x14ac:dyDescent="0.25">
      <c r="A475" s="15"/>
      <c r="B475" s="16"/>
      <c r="C475" s="16"/>
      <c r="D475" s="16"/>
      <c r="E475" s="16"/>
      <c r="F475" s="16"/>
      <c r="G475" s="16"/>
      <c r="H475" s="16"/>
      <c r="I475" s="17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7"/>
      <c r="BA475" s="3"/>
      <c r="BB475" t="s">
        <v>541</v>
      </c>
      <c r="BC475" s="3"/>
    </row>
    <row r="476" spans="1:55" ht="15.75" x14ac:dyDescent="0.25">
      <c r="A476" s="15"/>
      <c r="B476" s="16"/>
      <c r="C476" s="16"/>
      <c r="D476" s="16"/>
      <c r="E476" s="16"/>
      <c r="F476" s="16"/>
      <c r="G476" s="16"/>
      <c r="H476" s="16"/>
      <c r="I476" s="17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BA476" s="3"/>
      <c r="BB476" t="s">
        <v>542</v>
      </c>
      <c r="BC476" s="3"/>
    </row>
    <row r="477" spans="1:55" ht="15.75" x14ac:dyDescent="0.25">
      <c r="A477" s="15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BA477" s="3"/>
      <c r="BB477" t="s">
        <v>543</v>
      </c>
      <c r="BC477" s="3"/>
    </row>
    <row r="478" spans="1:55" ht="15.75" x14ac:dyDescent="0.25">
      <c r="A478" s="15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21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BA478" s="3"/>
      <c r="BB478" t="s">
        <v>544</v>
      </c>
      <c r="BC478" s="3"/>
    </row>
    <row r="479" spans="1:55" ht="15.75" x14ac:dyDescent="0.25">
      <c r="A479" s="15"/>
      <c r="B479" s="21"/>
      <c r="C479" s="21"/>
      <c r="D479" s="16"/>
      <c r="E479" s="16"/>
      <c r="F479" s="16"/>
      <c r="G479" s="16"/>
      <c r="H479" s="16"/>
      <c r="I479" s="16"/>
      <c r="J479" s="16"/>
      <c r="K479" s="16"/>
      <c r="L479" s="16"/>
      <c r="M479" s="21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BA479" s="3"/>
      <c r="BB479" t="s">
        <v>545</v>
      </c>
      <c r="BC479" s="3"/>
    </row>
    <row r="480" spans="1:55" ht="15.75" x14ac:dyDescent="0.25">
      <c r="A480" s="15"/>
      <c r="B480" s="21"/>
      <c r="C480" s="21"/>
      <c r="D480" s="16"/>
      <c r="E480" s="16"/>
      <c r="F480" s="16"/>
      <c r="G480" s="16"/>
      <c r="H480" s="16"/>
      <c r="I480" s="16"/>
      <c r="J480" s="16"/>
      <c r="K480" s="16"/>
      <c r="L480" s="16"/>
      <c r="M480" s="21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BA480" s="3"/>
      <c r="BB480" t="s">
        <v>546</v>
      </c>
      <c r="BC480" s="3"/>
    </row>
    <row r="481" spans="1:55" ht="15.75" x14ac:dyDescent="0.25">
      <c r="A481" s="15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22"/>
      <c r="N481" s="16"/>
      <c r="O481" s="16"/>
      <c r="P481" s="16"/>
      <c r="Q481" s="16"/>
      <c r="R481" s="16"/>
      <c r="S481" s="16"/>
      <c r="T481" s="21"/>
      <c r="U481" s="16"/>
      <c r="V481" s="16"/>
      <c r="W481" s="16"/>
      <c r="BA481" s="3"/>
      <c r="BB481" t="s">
        <v>547</v>
      </c>
      <c r="BC481" s="3"/>
    </row>
    <row r="482" spans="1:55" ht="15.75" x14ac:dyDescent="0.25">
      <c r="A482" s="15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22"/>
      <c r="N482" s="16"/>
      <c r="O482" s="16"/>
      <c r="P482" s="16"/>
      <c r="Q482" s="16"/>
      <c r="R482" s="16"/>
      <c r="S482" s="16"/>
      <c r="T482" s="21"/>
      <c r="U482" s="16"/>
      <c r="V482" s="16"/>
      <c r="W482" s="16"/>
      <c r="BA482" s="3"/>
      <c r="BB482" t="s">
        <v>548</v>
      </c>
      <c r="BC482" s="3"/>
    </row>
    <row r="483" spans="1:55" ht="15.75" x14ac:dyDescent="0.25">
      <c r="A483" s="15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BA483" s="3"/>
      <c r="BB483" t="s">
        <v>549</v>
      </c>
      <c r="BC483" s="3"/>
    </row>
    <row r="484" spans="1:55" ht="15.75" x14ac:dyDescent="0.25">
      <c r="A484" s="15"/>
      <c r="B484" s="16"/>
      <c r="C484" s="16"/>
      <c r="D484" s="16"/>
      <c r="E484" s="16"/>
      <c r="F484" s="16"/>
      <c r="G484" s="16"/>
      <c r="H484" s="16"/>
      <c r="I484" s="17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7"/>
      <c r="BA484" s="3"/>
      <c r="BB484" t="s">
        <v>550</v>
      </c>
      <c r="BC484" s="3"/>
    </row>
    <row r="485" spans="1:55" ht="15.75" x14ac:dyDescent="0.25">
      <c r="A485" s="15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BA485" s="3"/>
      <c r="BB485" t="s">
        <v>551</v>
      </c>
      <c r="BC485" s="3"/>
    </row>
    <row r="486" spans="1:55" ht="15.75" x14ac:dyDescent="0.25">
      <c r="A486" s="15"/>
      <c r="B486" s="16"/>
      <c r="C486" s="16"/>
      <c r="D486" s="16"/>
      <c r="E486" s="16"/>
      <c r="F486" s="16"/>
      <c r="G486" s="16"/>
      <c r="H486" s="16"/>
      <c r="I486" s="17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BA486" s="3"/>
      <c r="BB486" t="s">
        <v>552</v>
      </c>
      <c r="BC486" s="3"/>
    </row>
    <row r="487" spans="1:55" ht="15.75" x14ac:dyDescent="0.25">
      <c r="A487" s="15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BA487" s="3"/>
      <c r="BB487" t="s">
        <v>553</v>
      </c>
      <c r="BC487" s="3"/>
    </row>
    <row r="488" spans="1:55" ht="15.75" x14ac:dyDescent="0.25">
      <c r="A488" s="15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BA488" s="3"/>
      <c r="BB488" t="s">
        <v>554</v>
      </c>
      <c r="BC488" s="3"/>
    </row>
    <row r="489" spans="1:55" ht="15.75" x14ac:dyDescent="0.25">
      <c r="A489" s="15"/>
      <c r="B489" s="23"/>
      <c r="C489" s="23"/>
      <c r="D489" s="24"/>
      <c r="E489" s="25"/>
      <c r="F489" s="24"/>
      <c r="G489" s="24"/>
      <c r="H489" s="24"/>
      <c r="I489" s="25"/>
      <c r="J489" s="24"/>
      <c r="K489" s="25"/>
      <c r="L489" s="16"/>
      <c r="M489" s="16"/>
      <c r="N489" s="22"/>
      <c r="O489" s="16"/>
      <c r="P489" s="16"/>
      <c r="Q489" s="16"/>
      <c r="R489" s="16"/>
      <c r="S489" s="16"/>
      <c r="T489" s="24"/>
      <c r="U489" s="16"/>
      <c r="V489" s="16"/>
      <c r="W489" s="16"/>
      <c r="BA489" s="3"/>
      <c r="BB489" t="s">
        <v>555</v>
      </c>
      <c r="BC489" s="3"/>
    </row>
    <row r="490" spans="1:55" ht="15.75" x14ac:dyDescent="0.25">
      <c r="A490" s="15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21"/>
      <c r="U490" s="16"/>
      <c r="V490" s="16"/>
      <c r="W490" s="16"/>
      <c r="BA490" s="3"/>
      <c r="BB490" t="s">
        <v>556</v>
      </c>
      <c r="BC490" s="3"/>
    </row>
    <row r="491" spans="1:55" ht="15.75" x14ac:dyDescent="0.25">
      <c r="A491" s="15"/>
      <c r="B491" s="16"/>
      <c r="C491" s="16"/>
      <c r="D491" s="16"/>
      <c r="E491" s="16"/>
      <c r="F491" s="16"/>
      <c r="G491" s="16"/>
      <c r="H491" s="16"/>
      <c r="I491" s="17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BA491" s="3"/>
      <c r="BB491" t="s">
        <v>557</v>
      </c>
      <c r="BC491" s="3"/>
    </row>
    <row r="492" spans="1:55" ht="15.75" x14ac:dyDescent="0.25">
      <c r="A492" s="15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BA492" s="3"/>
      <c r="BB492" t="s">
        <v>558</v>
      </c>
      <c r="BC492" s="3"/>
    </row>
    <row r="493" spans="1:55" ht="15.75" x14ac:dyDescent="0.25">
      <c r="A493" s="15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BA493" s="3"/>
      <c r="BB493" t="s">
        <v>559</v>
      </c>
      <c r="BC493" s="3"/>
    </row>
    <row r="494" spans="1:55" ht="15.75" x14ac:dyDescent="0.25">
      <c r="A494" s="15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BA494" s="3"/>
      <c r="BB494" t="s">
        <v>560</v>
      </c>
      <c r="BC494" s="3"/>
    </row>
    <row r="495" spans="1:55" ht="15.75" x14ac:dyDescent="0.25">
      <c r="A495" s="15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BA495" s="3"/>
      <c r="BB495" t="s">
        <v>561</v>
      </c>
      <c r="BC495" s="3"/>
    </row>
    <row r="496" spans="1:55" ht="15.75" x14ac:dyDescent="0.25">
      <c r="A496" s="15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BA496" s="3"/>
      <c r="BB496" t="s">
        <v>562</v>
      </c>
      <c r="BC496" s="3"/>
    </row>
    <row r="497" spans="1:55" ht="15.75" x14ac:dyDescent="0.25">
      <c r="A497" s="15"/>
      <c r="B497" s="26"/>
      <c r="C497" s="26"/>
      <c r="D497" s="16"/>
      <c r="E497" s="27"/>
      <c r="F497" s="28"/>
      <c r="G497" s="28"/>
      <c r="H497" s="28"/>
      <c r="I497" s="27"/>
      <c r="J497" s="29"/>
      <c r="K497" s="27"/>
      <c r="L497" s="30"/>
      <c r="M497" s="16"/>
      <c r="N497" s="31"/>
      <c r="O497" s="16"/>
      <c r="P497" s="16"/>
      <c r="Q497" s="16"/>
      <c r="R497" s="16"/>
      <c r="S497" s="16"/>
      <c r="T497" s="16"/>
      <c r="U497" s="16"/>
      <c r="V497" s="16"/>
      <c r="W497" s="17"/>
      <c r="BA497" s="3"/>
      <c r="BB497" t="s">
        <v>563</v>
      </c>
      <c r="BC497" s="3"/>
    </row>
    <row r="498" spans="1:55" ht="15.75" x14ac:dyDescent="0.25">
      <c r="A498" s="15"/>
      <c r="B498" s="26"/>
      <c r="C498" s="26"/>
      <c r="D498" s="16"/>
      <c r="E498" s="27"/>
      <c r="F498" s="28"/>
      <c r="G498" s="28"/>
      <c r="H498" s="28"/>
      <c r="I498" s="27"/>
      <c r="J498" s="29"/>
      <c r="K498" s="27"/>
      <c r="L498" s="30"/>
      <c r="M498" s="16"/>
      <c r="N498" s="31"/>
      <c r="O498" s="16"/>
      <c r="P498" s="16"/>
      <c r="Q498" s="16"/>
      <c r="R498" s="16"/>
      <c r="S498" s="16"/>
      <c r="T498" s="16"/>
      <c r="U498" s="16"/>
      <c r="V498" s="16"/>
      <c r="W498" s="17"/>
      <c r="BA498" s="3"/>
      <c r="BB498" t="s">
        <v>564</v>
      </c>
      <c r="BC498" s="3"/>
    </row>
    <row r="499" spans="1:55" ht="15.75" x14ac:dyDescent="0.25">
      <c r="A499" s="15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BA499" s="3"/>
      <c r="BB499" t="s">
        <v>565</v>
      </c>
      <c r="BC499" s="3"/>
    </row>
    <row r="500" spans="1:55" ht="15.75" x14ac:dyDescent="0.25">
      <c r="A500" s="15"/>
      <c r="B500" s="16"/>
      <c r="C500" s="16"/>
      <c r="D500" s="16"/>
      <c r="E500" s="16"/>
      <c r="F500" s="16"/>
      <c r="G500" s="16"/>
      <c r="H500" s="16"/>
      <c r="I500" s="19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BA500" s="3"/>
      <c r="BB500" t="s">
        <v>566</v>
      </c>
      <c r="BC500" s="3"/>
    </row>
    <row r="501" spans="1:55" ht="15.75" x14ac:dyDescent="0.25">
      <c r="A501" s="15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7"/>
      <c r="BA501" s="3"/>
      <c r="BB501" t="s">
        <v>567</v>
      </c>
      <c r="BC501" s="3"/>
    </row>
    <row r="502" spans="1:55" ht="15.75" x14ac:dyDescent="0.25">
      <c r="A502" s="15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7"/>
      <c r="BA502" s="3"/>
      <c r="BB502" t="s">
        <v>568</v>
      </c>
      <c r="BC502" s="3"/>
    </row>
    <row r="503" spans="1:55" ht="15.75" x14ac:dyDescent="0.25">
      <c r="A503" s="15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BA503" s="3"/>
      <c r="BB503" t="s">
        <v>569</v>
      </c>
      <c r="BC503" s="3"/>
    </row>
    <row r="504" spans="1:55" ht="15.75" x14ac:dyDescent="0.25">
      <c r="A504" s="15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BA504" s="3"/>
      <c r="BB504" t="s">
        <v>570</v>
      </c>
      <c r="BC504" s="3"/>
    </row>
    <row r="505" spans="1:55" ht="15.75" x14ac:dyDescent="0.25">
      <c r="A505" s="15"/>
      <c r="B505" s="16"/>
      <c r="C505" s="16"/>
      <c r="D505" s="16"/>
      <c r="E505" s="16"/>
      <c r="F505" s="16"/>
      <c r="G505" s="16"/>
      <c r="H505" s="16"/>
      <c r="I505" s="17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BA505" s="3"/>
      <c r="BB505" t="s">
        <v>571</v>
      </c>
      <c r="BC505" s="3"/>
    </row>
    <row r="506" spans="1:55" ht="15.75" x14ac:dyDescent="0.25">
      <c r="A506" s="15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BA506" s="3"/>
      <c r="BB506" t="s">
        <v>572</v>
      </c>
      <c r="BC506" s="3"/>
    </row>
    <row r="507" spans="1:55" ht="15.75" x14ac:dyDescent="0.25">
      <c r="A507" s="15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BA507" s="3"/>
      <c r="BB507" t="s">
        <v>573</v>
      </c>
      <c r="BC507" s="3"/>
    </row>
    <row r="508" spans="1:55" ht="15.75" x14ac:dyDescent="0.25">
      <c r="A508" s="15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BA508" s="3"/>
      <c r="BB508" t="s">
        <v>574</v>
      </c>
      <c r="BC508" s="3"/>
    </row>
    <row r="509" spans="1:55" ht="15.75" x14ac:dyDescent="0.25">
      <c r="A509" s="15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BA509" s="3"/>
      <c r="BB509" t="s">
        <v>575</v>
      </c>
      <c r="BC509" s="3"/>
    </row>
    <row r="510" spans="1:55" ht="15.75" x14ac:dyDescent="0.25">
      <c r="A510" s="15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BA510" s="3"/>
      <c r="BB510" t="s">
        <v>576</v>
      </c>
      <c r="BC510" s="3"/>
    </row>
    <row r="511" spans="1:55" ht="15.75" x14ac:dyDescent="0.25">
      <c r="A511" s="15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BA511" s="3"/>
      <c r="BB511" t="s">
        <v>577</v>
      </c>
      <c r="BC511" s="3"/>
    </row>
    <row r="512" spans="1:55" ht="15.75" x14ac:dyDescent="0.25">
      <c r="A512" s="15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BA512" s="3"/>
      <c r="BB512" t="s">
        <v>578</v>
      </c>
      <c r="BC512" s="3"/>
    </row>
    <row r="513" spans="1:55" ht="15.75" x14ac:dyDescent="0.25">
      <c r="A513" s="15"/>
      <c r="B513" s="16"/>
      <c r="C513" s="16"/>
      <c r="D513" s="16"/>
      <c r="E513" s="16"/>
      <c r="F513" s="16"/>
      <c r="G513" s="16"/>
      <c r="H513" s="16"/>
      <c r="I513" s="17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BA513" s="3"/>
      <c r="BB513" t="s">
        <v>579</v>
      </c>
      <c r="BC513" s="3"/>
    </row>
    <row r="514" spans="1:55" ht="15.75" x14ac:dyDescent="0.25">
      <c r="A514" s="15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BA514" s="3"/>
      <c r="BB514" t="s">
        <v>580</v>
      </c>
      <c r="BC514" s="3"/>
    </row>
    <row r="515" spans="1:55" ht="15.75" x14ac:dyDescent="0.25">
      <c r="A515" s="15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BA515" s="3"/>
      <c r="BB515" t="s">
        <v>581</v>
      </c>
      <c r="BC515" s="3"/>
    </row>
    <row r="516" spans="1:55" ht="15.75" x14ac:dyDescent="0.25">
      <c r="A516" s="15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BA516" s="3"/>
      <c r="BB516" t="s">
        <v>582</v>
      </c>
      <c r="BC516" s="3"/>
    </row>
    <row r="517" spans="1:55" ht="15.75" x14ac:dyDescent="0.25">
      <c r="A517" s="15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BA517" s="3"/>
      <c r="BB517" t="s">
        <v>583</v>
      </c>
      <c r="BC517" s="3"/>
    </row>
    <row r="518" spans="1:55" ht="15.75" x14ac:dyDescent="0.25">
      <c r="A518" s="15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BA518" s="3"/>
      <c r="BB518" t="s">
        <v>584</v>
      </c>
      <c r="BC518" s="3"/>
    </row>
    <row r="519" spans="1:55" ht="15.75" x14ac:dyDescent="0.25">
      <c r="A519" s="15"/>
      <c r="B519" s="16"/>
      <c r="C519" s="16"/>
      <c r="D519" s="16"/>
      <c r="E519" s="16"/>
      <c r="F519" s="16"/>
      <c r="G519" s="18"/>
      <c r="H519" s="18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7"/>
      <c r="BA519" s="3"/>
      <c r="BB519" t="s">
        <v>585</v>
      </c>
      <c r="BC519" s="3"/>
    </row>
    <row r="520" spans="1:55" ht="15.75" x14ac:dyDescent="0.25">
      <c r="A520" s="15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BA520" s="3"/>
      <c r="BB520" t="s">
        <v>586</v>
      </c>
      <c r="BC520" s="3"/>
    </row>
    <row r="521" spans="1:55" ht="15.75" x14ac:dyDescent="0.25">
      <c r="A521" s="15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BA521" s="3"/>
      <c r="BB521" t="s">
        <v>587</v>
      </c>
      <c r="BC521" s="3"/>
    </row>
    <row r="522" spans="1:55" ht="15.75" x14ac:dyDescent="0.25">
      <c r="A522" s="15"/>
      <c r="B522" s="16"/>
      <c r="C522" s="16"/>
      <c r="D522" s="16"/>
      <c r="E522" s="16"/>
      <c r="F522" s="16"/>
      <c r="G522" s="16"/>
      <c r="H522" s="16"/>
      <c r="I522" s="17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BA522" s="3"/>
      <c r="BB522" t="s">
        <v>588</v>
      </c>
      <c r="BC522" s="3"/>
    </row>
    <row r="523" spans="1:55" ht="15.75" x14ac:dyDescent="0.25">
      <c r="A523" s="15"/>
      <c r="B523" s="16"/>
      <c r="C523" s="16"/>
      <c r="D523" s="16"/>
      <c r="E523" s="16"/>
      <c r="F523" s="16"/>
      <c r="G523" s="18"/>
      <c r="H523" s="18"/>
      <c r="I523" s="17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BA523" s="3"/>
      <c r="BB523" t="s">
        <v>589</v>
      </c>
      <c r="BC523" s="3"/>
    </row>
    <row r="524" spans="1:55" ht="15.75" x14ac:dyDescent="0.25">
      <c r="A524" s="15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BA524" s="3"/>
      <c r="BB524" t="s">
        <v>590</v>
      </c>
      <c r="BC524" s="3"/>
    </row>
    <row r="525" spans="1:55" ht="15.75" x14ac:dyDescent="0.25">
      <c r="A525" s="15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BA525" s="3"/>
      <c r="BB525" t="s">
        <v>591</v>
      </c>
      <c r="BC525" s="3"/>
    </row>
    <row r="526" spans="1:55" ht="15.75" x14ac:dyDescent="0.25">
      <c r="A526" s="15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BA526" s="3"/>
      <c r="BB526" t="s">
        <v>592</v>
      </c>
      <c r="BC526" s="3"/>
    </row>
    <row r="527" spans="1:55" ht="15.75" x14ac:dyDescent="0.25">
      <c r="A527" s="15"/>
      <c r="B527" s="16"/>
      <c r="C527" s="16"/>
      <c r="D527" s="16"/>
      <c r="E527" s="16"/>
      <c r="F527" s="16"/>
      <c r="G527" s="16"/>
      <c r="H527" s="16"/>
      <c r="I527" s="17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BA527" s="3"/>
      <c r="BB527" t="s">
        <v>593</v>
      </c>
      <c r="BC527" s="3"/>
    </row>
    <row r="528" spans="1:55" ht="15.75" x14ac:dyDescent="0.25">
      <c r="A528" s="15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BA528" s="3"/>
      <c r="BB528" t="s">
        <v>594</v>
      </c>
      <c r="BC528" s="3"/>
    </row>
    <row r="529" spans="1:55" ht="15.75" x14ac:dyDescent="0.25">
      <c r="A529" s="15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BA529" s="3"/>
      <c r="BB529" t="s">
        <v>595</v>
      </c>
      <c r="BC529" s="3"/>
    </row>
    <row r="530" spans="1:55" ht="15.75" x14ac:dyDescent="0.25">
      <c r="A530" s="15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BA530" s="3"/>
      <c r="BB530" t="s">
        <v>596</v>
      </c>
      <c r="BC530" s="3"/>
    </row>
    <row r="531" spans="1:55" ht="15.75" x14ac:dyDescent="0.25">
      <c r="A531" s="15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BA531" s="3"/>
      <c r="BB531" t="s">
        <v>597</v>
      </c>
      <c r="BC531" s="3"/>
    </row>
    <row r="532" spans="1:55" ht="15.75" x14ac:dyDescent="0.25">
      <c r="A532" s="15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BA532" s="3"/>
      <c r="BB532" t="s">
        <v>598</v>
      </c>
      <c r="BC532" s="3"/>
    </row>
    <row r="533" spans="1:55" ht="15.75" x14ac:dyDescent="0.25">
      <c r="A533" s="15"/>
      <c r="B533" s="16"/>
      <c r="C533" s="16"/>
      <c r="D533" s="16"/>
      <c r="E533" s="16"/>
      <c r="F533" s="16"/>
      <c r="G533" s="16"/>
      <c r="H533" s="16"/>
      <c r="I533" s="17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BA533" s="3"/>
      <c r="BB533" t="s">
        <v>599</v>
      </c>
      <c r="BC533" s="3"/>
    </row>
    <row r="534" spans="1:55" ht="15.75" x14ac:dyDescent="0.25">
      <c r="A534" s="15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BA534" s="3"/>
      <c r="BB534" t="s">
        <v>600</v>
      </c>
      <c r="BC534" s="3"/>
    </row>
    <row r="535" spans="1:55" ht="15.75" x14ac:dyDescent="0.25">
      <c r="A535" s="15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BA535" s="3"/>
      <c r="BB535" t="s">
        <v>601</v>
      </c>
      <c r="BC535" s="3"/>
    </row>
    <row r="536" spans="1:55" ht="15.75" x14ac:dyDescent="0.25">
      <c r="A536" s="15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BA536" s="3"/>
      <c r="BB536" t="s">
        <v>602</v>
      </c>
      <c r="BC536" s="3"/>
    </row>
    <row r="537" spans="1:55" ht="15.75" x14ac:dyDescent="0.25">
      <c r="A537" s="15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BA537" s="3"/>
      <c r="BB537" t="s">
        <v>603</v>
      </c>
      <c r="BC537" s="3"/>
    </row>
    <row r="538" spans="1:55" ht="15.75" x14ac:dyDescent="0.25">
      <c r="A538" s="15"/>
      <c r="B538" s="16"/>
      <c r="C538" s="16"/>
      <c r="D538" s="16"/>
      <c r="E538" s="16"/>
      <c r="F538" s="16"/>
      <c r="G538" s="16"/>
      <c r="H538" s="16"/>
      <c r="I538" s="17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7"/>
      <c r="BA538" s="3"/>
      <c r="BB538" t="s">
        <v>604</v>
      </c>
      <c r="BC538" s="3"/>
    </row>
    <row r="539" spans="1:55" ht="15.75" x14ac:dyDescent="0.25">
      <c r="A539" s="15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BA539" s="3"/>
      <c r="BB539" t="s">
        <v>605</v>
      </c>
      <c r="BC539" s="3"/>
    </row>
    <row r="540" spans="1:55" ht="15.75" x14ac:dyDescent="0.25">
      <c r="A540" s="15"/>
      <c r="B540" s="16"/>
      <c r="C540" s="16"/>
      <c r="D540" s="16"/>
      <c r="E540" s="16"/>
      <c r="F540" s="16"/>
      <c r="G540" s="16"/>
      <c r="H540" s="16"/>
      <c r="I540" s="17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BA540" s="3"/>
      <c r="BB540" t="s">
        <v>606</v>
      </c>
      <c r="BC540" s="3"/>
    </row>
    <row r="541" spans="1:55" ht="15.75" x14ac:dyDescent="0.25">
      <c r="A541" s="15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BA541" s="3"/>
      <c r="BB541" t="s">
        <v>607</v>
      </c>
      <c r="BC541" s="3"/>
    </row>
    <row r="542" spans="1:55" ht="15.75" x14ac:dyDescent="0.25">
      <c r="A542" s="15"/>
      <c r="B542" s="16"/>
      <c r="C542" s="16"/>
      <c r="D542" s="16"/>
      <c r="E542" s="16"/>
      <c r="F542" s="16"/>
      <c r="G542" s="16"/>
      <c r="H542" s="16"/>
      <c r="I542" s="17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BA542" s="3"/>
      <c r="BB542" t="s">
        <v>608</v>
      </c>
      <c r="BC542" s="3"/>
    </row>
    <row r="543" spans="1:55" ht="15.75" x14ac:dyDescent="0.25">
      <c r="A543" s="15"/>
      <c r="B543" s="16"/>
      <c r="C543" s="16"/>
      <c r="D543" s="16"/>
      <c r="E543" s="16"/>
      <c r="F543" s="16"/>
      <c r="G543" s="16"/>
      <c r="H543" s="16"/>
      <c r="I543" s="17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BA543" s="3"/>
      <c r="BB543" t="s">
        <v>609</v>
      </c>
      <c r="BC543" s="3"/>
    </row>
    <row r="544" spans="1:55" ht="15.75" x14ac:dyDescent="0.25">
      <c r="A544" s="15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BA544" s="3"/>
      <c r="BB544" t="s">
        <v>610</v>
      </c>
      <c r="BC544" s="3"/>
    </row>
    <row r="545" spans="1:55" ht="15.75" x14ac:dyDescent="0.25">
      <c r="A545" s="15"/>
      <c r="B545" s="16"/>
      <c r="C545" s="16"/>
      <c r="D545" s="16"/>
      <c r="E545" s="16"/>
      <c r="F545" s="16"/>
      <c r="G545" s="16"/>
      <c r="H545" s="16"/>
      <c r="I545" s="17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BA545" s="3"/>
      <c r="BB545" t="s">
        <v>611</v>
      </c>
      <c r="BC545" s="3"/>
    </row>
    <row r="546" spans="1:55" ht="15.75" x14ac:dyDescent="0.25">
      <c r="A546" s="15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BA546" s="3"/>
      <c r="BB546" t="s">
        <v>612</v>
      </c>
      <c r="BC546" s="3"/>
    </row>
    <row r="547" spans="1:55" ht="15.75" x14ac:dyDescent="0.25">
      <c r="A547" s="15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BA547" s="3"/>
      <c r="BB547" t="s">
        <v>613</v>
      </c>
      <c r="BC547" s="3"/>
    </row>
    <row r="548" spans="1:55" ht="15.75" x14ac:dyDescent="0.25">
      <c r="A548" s="15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BA548" s="3"/>
      <c r="BB548" t="s">
        <v>614</v>
      </c>
      <c r="BC548" s="3"/>
    </row>
    <row r="549" spans="1:55" ht="15.75" x14ac:dyDescent="0.25">
      <c r="A549" s="15"/>
      <c r="B549" s="16"/>
      <c r="C549" s="16"/>
      <c r="D549" s="16"/>
      <c r="E549" s="16"/>
      <c r="F549" s="16"/>
      <c r="G549" s="16"/>
      <c r="H549" s="16"/>
      <c r="I549" s="32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BA549" s="3"/>
      <c r="BB549" t="s">
        <v>615</v>
      </c>
      <c r="BC549" s="3"/>
    </row>
    <row r="550" spans="1:55" ht="15.75" x14ac:dyDescent="0.25">
      <c r="A550" s="15"/>
      <c r="B550" s="16"/>
      <c r="C550" s="16"/>
      <c r="D550" s="16"/>
      <c r="E550" s="16"/>
      <c r="F550" s="16"/>
      <c r="G550" s="16"/>
      <c r="H550" s="16"/>
      <c r="I550" s="32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BA550" s="3"/>
      <c r="BB550" t="s">
        <v>616</v>
      </c>
      <c r="BC550" s="3"/>
    </row>
    <row r="551" spans="1:55" ht="15.75" x14ac:dyDescent="0.25">
      <c r="A551" s="15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BA551" s="3"/>
      <c r="BB551" t="s">
        <v>617</v>
      </c>
      <c r="BC551" s="3"/>
    </row>
    <row r="552" spans="1:55" ht="15.75" x14ac:dyDescent="0.25">
      <c r="A552" s="15"/>
      <c r="B552" s="16"/>
      <c r="C552" s="16"/>
      <c r="D552" s="16"/>
      <c r="E552" s="16"/>
      <c r="F552" s="16"/>
      <c r="G552" s="16"/>
      <c r="H552" s="16"/>
      <c r="I552" s="17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BA552" s="3"/>
      <c r="BB552" t="s">
        <v>618</v>
      </c>
      <c r="BC552" s="3"/>
    </row>
    <row r="553" spans="1:55" ht="15.75" x14ac:dyDescent="0.25">
      <c r="A553" s="15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7"/>
      <c r="BA553" s="3"/>
      <c r="BB553" t="s">
        <v>619</v>
      </c>
      <c r="BC553" s="3"/>
    </row>
    <row r="554" spans="1:55" ht="15.75" x14ac:dyDescent="0.25">
      <c r="A554" s="15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BA554" s="3"/>
      <c r="BB554" t="s">
        <v>620</v>
      </c>
      <c r="BC554" s="3"/>
    </row>
    <row r="555" spans="1:55" ht="15.75" x14ac:dyDescent="0.25">
      <c r="A555" s="15"/>
      <c r="B555" s="16"/>
      <c r="C555" s="16"/>
      <c r="D555" s="16"/>
      <c r="E555" s="16"/>
      <c r="F555" s="16"/>
      <c r="G555" s="16"/>
      <c r="H555" s="16"/>
      <c r="I555" s="17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BA555" s="3"/>
      <c r="BB555" t="s">
        <v>621</v>
      </c>
      <c r="BC555" s="3"/>
    </row>
    <row r="556" spans="1:55" ht="15.75" x14ac:dyDescent="0.25">
      <c r="A556" s="15"/>
      <c r="B556" s="16"/>
      <c r="C556" s="16"/>
      <c r="D556" s="16"/>
      <c r="E556" s="16"/>
      <c r="F556" s="16"/>
      <c r="G556" s="16"/>
      <c r="H556" s="16"/>
      <c r="I556" s="17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BA556" s="3"/>
      <c r="BB556" t="s">
        <v>622</v>
      </c>
      <c r="BC556" s="3"/>
    </row>
    <row r="557" spans="1:55" ht="15.75" x14ac:dyDescent="0.25">
      <c r="A557" s="15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BA557" s="3"/>
      <c r="BB557" t="s">
        <v>623</v>
      </c>
      <c r="BC557" s="3"/>
    </row>
    <row r="558" spans="1:55" ht="15.75" x14ac:dyDescent="0.25">
      <c r="A558" s="15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BA558" s="3"/>
      <c r="BB558" t="s">
        <v>624</v>
      </c>
      <c r="BC558" s="3"/>
    </row>
    <row r="559" spans="1:55" ht="15.75" x14ac:dyDescent="0.25">
      <c r="A559" s="15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BA559" s="3"/>
      <c r="BB559" t="s">
        <v>625</v>
      </c>
      <c r="BC559" s="3"/>
    </row>
    <row r="560" spans="1:55" ht="15.75" x14ac:dyDescent="0.25">
      <c r="A560" s="15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BA560" s="3"/>
      <c r="BB560" t="s">
        <v>626</v>
      </c>
      <c r="BC560" s="3"/>
    </row>
    <row r="561" spans="1:55" ht="15.75" x14ac:dyDescent="0.25">
      <c r="A561" s="15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BA561" s="3"/>
      <c r="BB561" t="s">
        <v>627</v>
      </c>
      <c r="BC561" s="3"/>
    </row>
    <row r="562" spans="1:55" ht="15.75" x14ac:dyDescent="0.25">
      <c r="A562" s="15"/>
      <c r="B562" s="16"/>
      <c r="C562" s="16"/>
      <c r="D562" s="16"/>
      <c r="E562" s="16"/>
      <c r="F562" s="16"/>
      <c r="G562" s="16"/>
      <c r="H562" s="16"/>
      <c r="I562" s="19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BA562" s="3"/>
      <c r="BB562" t="s">
        <v>628</v>
      </c>
      <c r="BC562" s="3"/>
    </row>
    <row r="563" spans="1:55" ht="15.75" x14ac:dyDescent="0.25">
      <c r="A563" s="15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BA563" s="3"/>
      <c r="BB563" t="s">
        <v>629</v>
      </c>
      <c r="BC563" s="3"/>
    </row>
    <row r="564" spans="1:55" ht="15.75" x14ac:dyDescent="0.25">
      <c r="A564" s="15"/>
      <c r="B564" s="16"/>
      <c r="C564" s="16"/>
      <c r="D564" s="16"/>
      <c r="E564" s="16"/>
      <c r="F564" s="16"/>
      <c r="G564" s="16"/>
      <c r="H564" s="16"/>
      <c r="I564" s="17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BA564" s="3"/>
      <c r="BB564" t="s">
        <v>630</v>
      </c>
      <c r="BC564" s="3"/>
    </row>
    <row r="565" spans="1:55" ht="15.75" x14ac:dyDescent="0.25">
      <c r="A565" s="15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BA565" s="3"/>
      <c r="BB565" t="s">
        <v>631</v>
      </c>
      <c r="BC565" s="3"/>
    </row>
    <row r="566" spans="1:55" ht="15.75" x14ac:dyDescent="0.25">
      <c r="A566" s="15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BA566" s="3"/>
      <c r="BB566" t="s">
        <v>632</v>
      </c>
      <c r="BC566" s="3"/>
    </row>
    <row r="567" spans="1:55" ht="15.75" x14ac:dyDescent="0.25">
      <c r="A567" s="15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7"/>
      <c r="BA567" s="3"/>
      <c r="BB567" t="s">
        <v>633</v>
      </c>
      <c r="BC567" s="3"/>
    </row>
    <row r="568" spans="1:55" ht="15.75" x14ac:dyDescent="0.25">
      <c r="A568" s="15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BA568" s="3"/>
      <c r="BB568" t="s">
        <v>634</v>
      </c>
      <c r="BC568" s="3"/>
    </row>
    <row r="569" spans="1:55" ht="15.75" x14ac:dyDescent="0.25">
      <c r="A569" s="15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BA569" s="3"/>
      <c r="BB569" t="s">
        <v>635</v>
      </c>
      <c r="BC569" s="3"/>
    </row>
    <row r="570" spans="1:55" ht="15.75" x14ac:dyDescent="0.25">
      <c r="A570" s="15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BA570" s="3"/>
      <c r="BB570" t="s">
        <v>636</v>
      </c>
      <c r="BC570" s="3"/>
    </row>
    <row r="571" spans="1:55" ht="15.75" x14ac:dyDescent="0.25">
      <c r="A571" s="15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BA571" s="3"/>
      <c r="BB571" t="s">
        <v>637</v>
      </c>
      <c r="BC571" s="3"/>
    </row>
    <row r="572" spans="1:55" ht="15.75" x14ac:dyDescent="0.25">
      <c r="A572" s="15"/>
      <c r="B572" s="16"/>
      <c r="C572" s="16"/>
      <c r="D572" s="16"/>
      <c r="E572" s="16"/>
      <c r="F572" s="16"/>
      <c r="G572" s="16"/>
      <c r="H572" s="16"/>
      <c r="I572" s="19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BA572" s="3"/>
      <c r="BB572" t="s">
        <v>638</v>
      </c>
      <c r="BC572" s="3"/>
    </row>
    <row r="573" spans="1:55" ht="15.75" x14ac:dyDescent="0.25">
      <c r="A573" s="15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BA573" s="3"/>
      <c r="BB573" t="s">
        <v>639</v>
      </c>
      <c r="BC573" s="3"/>
    </row>
    <row r="574" spans="1:55" ht="15.75" x14ac:dyDescent="0.25">
      <c r="A574" s="15"/>
      <c r="B574" s="16"/>
      <c r="C574" s="16"/>
      <c r="D574" s="16"/>
      <c r="E574" s="16"/>
      <c r="F574" s="16"/>
      <c r="G574" s="16"/>
      <c r="H574" s="16"/>
      <c r="I574" s="19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BA574" s="3"/>
      <c r="BB574" t="s">
        <v>640</v>
      </c>
      <c r="BC574" s="3"/>
    </row>
    <row r="575" spans="1:55" ht="15.75" x14ac:dyDescent="0.25">
      <c r="A575" s="15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BA575" s="3"/>
      <c r="BB575" t="s">
        <v>641</v>
      </c>
      <c r="BC575" s="3"/>
    </row>
    <row r="576" spans="1:55" ht="15.75" x14ac:dyDescent="0.25">
      <c r="A576" s="15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BA576" s="3"/>
      <c r="BB576" t="s">
        <v>642</v>
      </c>
      <c r="BC576" s="3"/>
    </row>
    <row r="577" spans="1:55" ht="15.75" x14ac:dyDescent="0.25">
      <c r="A577" s="15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BA577" s="3"/>
      <c r="BB577" t="s">
        <v>643</v>
      </c>
      <c r="BC577" s="3"/>
    </row>
    <row r="578" spans="1:55" ht="15.75" x14ac:dyDescent="0.25">
      <c r="A578" s="15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7"/>
      <c r="BA578" s="3"/>
      <c r="BB578" t="s">
        <v>644</v>
      </c>
      <c r="BC578" s="3"/>
    </row>
    <row r="579" spans="1:55" ht="15.75" x14ac:dyDescent="0.25">
      <c r="A579" s="15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BA579" s="3"/>
      <c r="BB579" t="s">
        <v>645</v>
      </c>
      <c r="BC579" s="3"/>
    </row>
    <row r="580" spans="1:55" ht="15.75" x14ac:dyDescent="0.25">
      <c r="A580" s="15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BA580" s="3"/>
      <c r="BB580" t="s">
        <v>646</v>
      </c>
      <c r="BC580" s="3"/>
    </row>
    <row r="581" spans="1:55" ht="15.75" x14ac:dyDescent="0.25">
      <c r="A581" s="15"/>
      <c r="B581" s="16"/>
      <c r="C581" s="16"/>
      <c r="D581" s="16"/>
      <c r="E581" s="16"/>
      <c r="F581" s="16"/>
      <c r="G581" s="16"/>
      <c r="H581" s="16"/>
      <c r="I581" s="19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BA581" s="3"/>
      <c r="BB581" t="s">
        <v>647</v>
      </c>
      <c r="BC581" s="3"/>
    </row>
    <row r="582" spans="1:55" ht="15.75" x14ac:dyDescent="0.25">
      <c r="A582" s="15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BA582" s="3"/>
      <c r="BB582" t="s">
        <v>648</v>
      </c>
      <c r="BC582" s="3"/>
    </row>
    <row r="583" spans="1:55" ht="15.75" x14ac:dyDescent="0.25">
      <c r="A583" s="15"/>
      <c r="B583" s="23"/>
      <c r="C583" s="23"/>
      <c r="D583" s="24"/>
      <c r="E583" s="25"/>
      <c r="F583" s="24"/>
      <c r="G583" s="24"/>
      <c r="H583" s="24"/>
      <c r="I583" s="25"/>
      <c r="J583" s="24"/>
      <c r="K583" s="25"/>
      <c r="L583" s="16"/>
      <c r="M583" s="16"/>
      <c r="N583" s="22"/>
      <c r="O583" s="16"/>
      <c r="P583" s="16"/>
      <c r="Q583" s="16"/>
      <c r="R583" s="16"/>
      <c r="S583" s="16"/>
      <c r="T583" s="24"/>
      <c r="U583" s="16"/>
      <c r="V583" s="16"/>
      <c r="W583" s="16"/>
      <c r="BA583" s="3"/>
      <c r="BB583" t="s">
        <v>649</v>
      </c>
      <c r="BC583" s="3"/>
    </row>
    <row r="584" spans="1:55" ht="15.75" x14ac:dyDescent="0.25">
      <c r="A584" s="15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21"/>
      <c r="U584" s="16"/>
      <c r="V584" s="16"/>
      <c r="W584" s="16"/>
      <c r="BA584" s="3"/>
      <c r="BB584" t="s">
        <v>650</v>
      </c>
      <c r="BC584" s="3"/>
    </row>
    <row r="585" spans="1:55" ht="15.75" x14ac:dyDescent="0.25">
      <c r="A585" s="15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21"/>
      <c r="O585" s="16"/>
      <c r="P585" s="16"/>
      <c r="Q585" s="16"/>
      <c r="R585" s="16"/>
      <c r="S585" s="16"/>
      <c r="T585" s="21"/>
      <c r="U585" s="16"/>
      <c r="V585" s="16"/>
      <c r="W585" s="16"/>
      <c r="BA585" s="3"/>
      <c r="BB585" t="s">
        <v>651</v>
      </c>
      <c r="BC585" s="3"/>
    </row>
    <row r="586" spans="1:55" ht="15.75" x14ac:dyDescent="0.25">
      <c r="A586" s="15"/>
      <c r="B586" s="16"/>
      <c r="C586" s="16"/>
      <c r="D586" s="16"/>
      <c r="E586" s="16"/>
      <c r="F586" s="16"/>
      <c r="G586" s="16"/>
      <c r="H586" s="16"/>
      <c r="I586" s="17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7"/>
      <c r="BA586" s="3"/>
      <c r="BB586" t="s">
        <v>652</v>
      </c>
      <c r="BC586" s="3"/>
    </row>
    <row r="587" spans="1:55" ht="15.75" x14ac:dyDescent="0.25">
      <c r="A587" s="15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BA587" s="3"/>
      <c r="BB587" t="s">
        <v>653</v>
      </c>
      <c r="BC587" s="3"/>
    </row>
    <row r="588" spans="1:55" ht="15.75" x14ac:dyDescent="0.25">
      <c r="A588" s="15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BA588" s="3"/>
      <c r="BB588" t="s">
        <v>654</v>
      </c>
      <c r="BC588" s="3"/>
    </row>
    <row r="589" spans="1:55" ht="15.75" x14ac:dyDescent="0.25">
      <c r="A589" s="15"/>
      <c r="B589" s="16"/>
      <c r="C589" s="16"/>
      <c r="D589" s="16"/>
      <c r="E589" s="16"/>
      <c r="F589" s="16"/>
      <c r="G589" s="16"/>
      <c r="H589" s="16"/>
      <c r="I589" s="17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BA589" s="3"/>
      <c r="BB589" t="s">
        <v>655</v>
      </c>
      <c r="BC589" s="3"/>
    </row>
    <row r="590" spans="1:55" ht="15.75" x14ac:dyDescent="0.25">
      <c r="A590" s="15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BA590" s="3"/>
      <c r="BB590" t="s">
        <v>656</v>
      </c>
      <c r="BC590" s="3"/>
    </row>
    <row r="591" spans="1:55" ht="15.75" x14ac:dyDescent="0.25">
      <c r="A591" s="15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BA591" s="3"/>
      <c r="BB591" t="s">
        <v>657</v>
      </c>
      <c r="BC591" s="3"/>
    </row>
    <row r="592" spans="1:55" ht="15.75" x14ac:dyDescent="0.25">
      <c r="A592" s="15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BA592" s="3"/>
      <c r="BB592" t="s">
        <v>658</v>
      </c>
      <c r="BC592" s="3"/>
    </row>
    <row r="593" spans="1:55" ht="15.75" x14ac:dyDescent="0.25">
      <c r="A593" s="15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BA593" s="3"/>
      <c r="BB593" t="s">
        <v>659</v>
      </c>
      <c r="BC593" s="3"/>
    </row>
    <row r="594" spans="1:55" ht="15.75" x14ac:dyDescent="0.25">
      <c r="A594" s="15"/>
      <c r="B594" s="26"/>
      <c r="C594" s="26"/>
      <c r="D594" s="16"/>
      <c r="E594" s="27"/>
      <c r="F594" s="28"/>
      <c r="G594" s="28"/>
      <c r="H594" s="28"/>
      <c r="I594" s="27"/>
      <c r="J594" s="29"/>
      <c r="K594" s="27"/>
      <c r="L594" s="30"/>
      <c r="M594" s="16"/>
      <c r="N594" s="31"/>
      <c r="O594" s="16"/>
      <c r="P594" s="16"/>
      <c r="Q594" s="16"/>
      <c r="R594" s="16"/>
      <c r="S594" s="16"/>
      <c r="T594" s="16"/>
      <c r="U594" s="16"/>
      <c r="V594" s="16"/>
      <c r="W594" s="17"/>
      <c r="BA594" s="3"/>
      <c r="BB594" t="s">
        <v>660</v>
      </c>
      <c r="BC594" s="3"/>
    </row>
    <row r="595" spans="1:55" ht="15.75" x14ac:dyDescent="0.25">
      <c r="A595" s="15"/>
      <c r="B595" s="16"/>
      <c r="C595" s="16"/>
      <c r="D595" s="16"/>
      <c r="E595" s="16"/>
      <c r="F595" s="16"/>
      <c r="G595" s="16"/>
      <c r="H595" s="16"/>
      <c r="I595" s="32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BA595" s="3"/>
      <c r="BB595" t="s">
        <v>661</v>
      </c>
      <c r="BC595" s="3"/>
    </row>
    <row r="596" spans="1:55" ht="15.75" x14ac:dyDescent="0.25">
      <c r="A596" s="15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BA596" s="3"/>
      <c r="BB596" t="s">
        <v>662</v>
      </c>
      <c r="BC596" s="3"/>
    </row>
    <row r="597" spans="1:55" ht="15.75" x14ac:dyDescent="0.25">
      <c r="A597" s="15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7"/>
      <c r="BA597" s="3"/>
      <c r="BB597" t="s">
        <v>663</v>
      </c>
      <c r="BC597" s="3"/>
    </row>
    <row r="598" spans="1:55" ht="15.75" x14ac:dyDescent="0.25">
      <c r="A598" s="15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BA598" s="3"/>
      <c r="BB598" t="s">
        <v>664</v>
      </c>
      <c r="BC598" s="3"/>
    </row>
    <row r="599" spans="1:55" ht="15.75" x14ac:dyDescent="0.25">
      <c r="A599" s="15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BA599" s="3"/>
      <c r="BB599" t="s">
        <v>665</v>
      </c>
      <c r="BC599" s="3"/>
    </row>
    <row r="600" spans="1:55" ht="15.75" x14ac:dyDescent="0.25">
      <c r="A600" s="15"/>
      <c r="B600" s="16"/>
      <c r="C600" s="16"/>
      <c r="D600" s="16"/>
      <c r="E600" s="16"/>
      <c r="F600" s="16"/>
      <c r="G600" s="16"/>
      <c r="H600" s="16"/>
      <c r="I600" s="19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BA600" s="3"/>
      <c r="BB600" t="s">
        <v>666</v>
      </c>
      <c r="BC600" s="3"/>
    </row>
    <row r="601" spans="1:55" ht="15.75" x14ac:dyDescent="0.25">
      <c r="A601" s="15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BA601" s="3"/>
      <c r="BB601" t="s">
        <v>667</v>
      </c>
      <c r="BC601" s="3"/>
    </row>
    <row r="602" spans="1:55" ht="15.75" x14ac:dyDescent="0.25">
      <c r="A602" s="15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BA602" s="3"/>
      <c r="BB602" t="s">
        <v>668</v>
      </c>
      <c r="BC602" s="3"/>
    </row>
    <row r="603" spans="1:55" ht="15.75" x14ac:dyDescent="0.25">
      <c r="A603" s="15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BA603" s="3"/>
      <c r="BB603" t="s">
        <v>669</v>
      </c>
      <c r="BC603" s="3"/>
    </row>
    <row r="604" spans="1:55" ht="15.75" x14ac:dyDescent="0.25">
      <c r="A604" s="15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BA604" s="3"/>
      <c r="BB604" t="s">
        <v>670</v>
      </c>
      <c r="BC604" s="3"/>
    </row>
    <row r="605" spans="1:55" ht="15.75" x14ac:dyDescent="0.25">
      <c r="A605" s="15"/>
      <c r="B605" s="16"/>
      <c r="C605" s="16"/>
      <c r="D605" s="16"/>
      <c r="E605" s="16"/>
      <c r="F605" s="16"/>
      <c r="G605" s="16"/>
      <c r="H605" s="16"/>
      <c r="I605" s="17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BA605" s="3"/>
      <c r="BB605" t="s">
        <v>671</v>
      </c>
      <c r="BC605" s="3"/>
    </row>
    <row r="606" spans="1:55" ht="15.75" x14ac:dyDescent="0.25">
      <c r="A606" s="15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BA606" s="3"/>
      <c r="BB606" t="s">
        <v>672</v>
      </c>
      <c r="BC606" s="3"/>
    </row>
    <row r="607" spans="1:55" ht="15.75" x14ac:dyDescent="0.25">
      <c r="A607" s="15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BA607" s="3"/>
      <c r="BB607" t="s">
        <v>673</v>
      </c>
      <c r="BC607" s="3"/>
    </row>
    <row r="608" spans="1:55" ht="15.75" x14ac:dyDescent="0.25">
      <c r="A608" s="15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BA608" s="3"/>
      <c r="BB608" t="s">
        <v>674</v>
      </c>
      <c r="BC608" s="3"/>
    </row>
    <row r="609" spans="1:55" ht="15.75" x14ac:dyDescent="0.25">
      <c r="A609" s="15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BA609" s="3"/>
      <c r="BB609" t="s">
        <v>675</v>
      </c>
      <c r="BC609" s="3"/>
    </row>
    <row r="610" spans="1:55" ht="15.75" x14ac:dyDescent="0.25">
      <c r="A610" s="15"/>
      <c r="B610" s="16"/>
      <c r="C610" s="16"/>
      <c r="D610" s="16"/>
      <c r="E610" s="16"/>
      <c r="F610" s="16"/>
      <c r="G610" s="18"/>
      <c r="H610" s="18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7"/>
      <c r="BA610" s="3"/>
      <c r="BB610" t="s">
        <v>676</v>
      </c>
      <c r="BC610" s="3"/>
    </row>
    <row r="611" spans="1:55" ht="15.75" x14ac:dyDescent="0.25">
      <c r="A611" s="15"/>
      <c r="B611" s="16"/>
      <c r="C611" s="16"/>
      <c r="D611" s="16"/>
      <c r="E611" s="16"/>
      <c r="F611" s="16"/>
      <c r="G611" s="18"/>
      <c r="H611" s="18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7"/>
      <c r="BA611" s="3"/>
      <c r="BB611" t="s">
        <v>677</v>
      </c>
      <c r="BC611" s="3"/>
    </row>
    <row r="612" spans="1:55" ht="15.75" x14ac:dyDescent="0.25">
      <c r="A612" s="15"/>
      <c r="B612" s="16"/>
      <c r="C612" s="16"/>
      <c r="D612" s="16"/>
      <c r="E612" s="16"/>
      <c r="F612" s="16"/>
      <c r="G612" s="18"/>
      <c r="H612" s="18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7"/>
      <c r="BA612" s="3"/>
      <c r="BB612" t="s">
        <v>678</v>
      </c>
      <c r="BC612" s="3"/>
    </row>
    <row r="613" spans="1:55" ht="15.75" x14ac:dyDescent="0.25">
      <c r="A613" s="15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BA613" s="3"/>
      <c r="BB613" t="s">
        <v>679</v>
      </c>
      <c r="BC613" s="3"/>
    </row>
    <row r="614" spans="1:55" ht="15.75" x14ac:dyDescent="0.25">
      <c r="A614" s="15"/>
      <c r="B614" s="16"/>
      <c r="C614" s="16"/>
      <c r="D614" s="16"/>
      <c r="E614" s="16"/>
      <c r="F614" s="16"/>
      <c r="G614" s="16"/>
      <c r="H614" s="16"/>
      <c r="I614" s="17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BA614" s="3"/>
      <c r="BB614" t="s">
        <v>680</v>
      </c>
      <c r="BC614" s="3"/>
    </row>
    <row r="615" spans="1:55" ht="15.75" x14ac:dyDescent="0.25">
      <c r="A615" s="15"/>
      <c r="B615" s="16"/>
      <c r="C615" s="16"/>
      <c r="D615" s="16"/>
      <c r="E615" s="16"/>
      <c r="F615" s="16"/>
      <c r="G615" s="16"/>
      <c r="H615" s="16"/>
      <c r="I615" s="17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BA615" s="3"/>
      <c r="BB615" t="s">
        <v>681</v>
      </c>
      <c r="BC615" s="3"/>
    </row>
    <row r="616" spans="1:55" ht="15.75" x14ac:dyDescent="0.25">
      <c r="A616" s="15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BA616" s="3"/>
      <c r="BB616" t="s">
        <v>682</v>
      </c>
      <c r="BC616" s="3"/>
    </row>
    <row r="617" spans="1:55" ht="15.75" x14ac:dyDescent="0.25">
      <c r="A617" s="15"/>
      <c r="B617" s="16"/>
      <c r="C617" s="16"/>
      <c r="D617" s="16"/>
      <c r="E617" s="16"/>
      <c r="F617" s="16"/>
      <c r="G617" s="16"/>
      <c r="H617" s="16"/>
      <c r="I617" s="19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BA617" s="3"/>
      <c r="BB617" t="s">
        <v>683</v>
      </c>
      <c r="BC617" s="3"/>
    </row>
    <row r="618" spans="1:55" ht="15.75" x14ac:dyDescent="0.25">
      <c r="A618" s="15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BA618" s="3"/>
      <c r="BB618" t="s">
        <v>684</v>
      </c>
      <c r="BC618" s="3"/>
    </row>
    <row r="619" spans="1:55" ht="15.75" x14ac:dyDescent="0.25">
      <c r="A619" s="15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BA619" s="3"/>
      <c r="BB619" t="s">
        <v>685</v>
      </c>
      <c r="BC619" s="3"/>
    </row>
    <row r="620" spans="1:55" ht="15.75" x14ac:dyDescent="0.25">
      <c r="A620" s="15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BA620" s="3"/>
      <c r="BB620" t="s">
        <v>686</v>
      </c>
      <c r="BC620" s="3"/>
    </row>
    <row r="621" spans="1:55" ht="15.75" x14ac:dyDescent="0.25">
      <c r="A621" s="15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BA621" s="3"/>
      <c r="BB621" t="s">
        <v>687</v>
      </c>
      <c r="BC621" s="3"/>
    </row>
    <row r="622" spans="1:55" ht="15.75" x14ac:dyDescent="0.25">
      <c r="A622" s="15"/>
      <c r="B622" s="16"/>
      <c r="C622" s="18"/>
      <c r="D622" s="16"/>
      <c r="E622" s="16"/>
      <c r="F622" s="16"/>
      <c r="G622" s="16"/>
      <c r="H622" s="16"/>
      <c r="I622" s="17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BA622" s="3"/>
      <c r="BB622" t="s">
        <v>688</v>
      </c>
      <c r="BC622" s="3"/>
    </row>
    <row r="623" spans="1:55" ht="15.75" x14ac:dyDescent="0.25">
      <c r="A623" s="15"/>
      <c r="B623" s="16"/>
      <c r="C623" s="16"/>
      <c r="D623" s="16"/>
      <c r="E623" s="16"/>
      <c r="F623" s="16"/>
      <c r="G623" s="16"/>
      <c r="H623" s="16"/>
      <c r="I623" s="17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BA623" s="3"/>
      <c r="BB623" t="s">
        <v>689</v>
      </c>
      <c r="BC623" s="3"/>
    </row>
    <row r="624" spans="1:55" ht="15.75" x14ac:dyDescent="0.25">
      <c r="A624" s="15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7"/>
      <c r="BA624" s="3"/>
      <c r="BB624" t="s">
        <v>690</v>
      </c>
      <c r="BC624" s="3"/>
    </row>
    <row r="625" spans="1:55" ht="15.75" x14ac:dyDescent="0.25">
      <c r="A625" s="15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BA625" s="3"/>
      <c r="BB625" t="s">
        <v>691</v>
      </c>
      <c r="BC625" s="3"/>
    </row>
    <row r="626" spans="1:55" ht="15.75" x14ac:dyDescent="0.25">
      <c r="A626" s="15"/>
      <c r="B626" s="16"/>
      <c r="C626" s="16"/>
      <c r="D626" s="16"/>
      <c r="E626" s="16"/>
      <c r="F626" s="16"/>
      <c r="G626" s="16"/>
      <c r="H626" s="16"/>
      <c r="I626" s="17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BA626" s="3"/>
      <c r="BB626" t="s">
        <v>692</v>
      </c>
      <c r="BC626" s="3"/>
    </row>
    <row r="627" spans="1:55" ht="15.75" x14ac:dyDescent="0.25">
      <c r="A627" s="15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BA627" s="3"/>
      <c r="BB627" t="s">
        <v>693</v>
      </c>
      <c r="BC627" s="3"/>
    </row>
    <row r="628" spans="1:55" ht="15.75" x14ac:dyDescent="0.25">
      <c r="A628" s="15"/>
      <c r="B628" s="16"/>
      <c r="C628" s="16"/>
      <c r="D628" s="16"/>
      <c r="E628" s="16"/>
      <c r="F628" s="16"/>
      <c r="G628" s="16"/>
      <c r="H628" s="16"/>
      <c r="I628" s="17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BA628" s="3"/>
      <c r="BB628" t="s">
        <v>694</v>
      </c>
      <c r="BC628" s="3"/>
    </row>
    <row r="629" spans="1:55" ht="15.75" x14ac:dyDescent="0.25">
      <c r="A629" s="15"/>
      <c r="B629" s="16"/>
      <c r="C629" s="16"/>
      <c r="D629" s="16"/>
      <c r="E629" s="16"/>
      <c r="F629" s="16"/>
      <c r="G629" s="16"/>
      <c r="H629" s="16"/>
      <c r="I629" s="17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BA629" s="3"/>
      <c r="BB629" t="s">
        <v>695</v>
      </c>
      <c r="BC629" s="3"/>
    </row>
    <row r="630" spans="1:55" ht="15.75" x14ac:dyDescent="0.25">
      <c r="A630" s="15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BA630" s="3"/>
      <c r="BB630" t="s">
        <v>696</v>
      </c>
      <c r="BC630" s="3"/>
    </row>
    <row r="631" spans="1:55" ht="15.75" x14ac:dyDescent="0.25">
      <c r="A631" s="15"/>
      <c r="B631" s="16"/>
      <c r="C631" s="16"/>
      <c r="D631" s="16"/>
      <c r="E631" s="16"/>
      <c r="F631" s="16"/>
      <c r="G631" s="16"/>
      <c r="H631" s="16"/>
      <c r="I631" s="17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BA631" s="3"/>
      <c r="BB631" t="s">
        <v>697</v>
      </c>
      <c r="BC631" s="3"/>
    </row>
    <row r="632" spans="1:55" ht="15.75" x14ac:dyDescent="0.25">
      <c r="A632" s="15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21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BA632" s="3"/>
      <c r="BB632" t="s">
        <v>698</v>
      </c>
      <c r="BC632" s="3"/>
    </row>
    <row r="633" spans="1:55" ht="15.75" x14ac:dyDescent="0.25">
      <c r="A633" s="15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BA633" s="3"/>
      <c r="BB633" t="s">
        <v>699</v>
      </c>
      <c r="BC633" s="3"/>
    </row>
    <row r="634" spans="1:55" ht="15.75" x14ac:dyDescent="0.25">
      <c r="A634" s="15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BA634" s="3"/>
      <c r="BB634" t="s">
        <v>700</v>
      </c>
      <c r="BC634" s="3"/>
    </row>
    <row r="635" spans="1:55" ht="15.75" x14ac:dyDescent="0.25">
      <c r="A635" s="15"/>
      <c r="B635" s="16"/>
      <c r="C635" s="16"/>
      <c r="D635" s="16"/>
      <c r="E635" s="16"/>
      <c r="F635" s="16"/>
      <c r="G635" s="16"/>
      <c r="H635" s="16"/>
      <c r="I635" s="17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BA635" s="3"/>
      <c r="BB635" t="s">
        <v>701</v>
      </c>
      <c r="BC635" s="3"/>
    </row>
    <row r="636" spans="1:55" ht="15.75" x14ac:dyDescent="0.25">
      <c r="A636" s="15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BA636" s="3"/>
      <c r="BB636" t="s">
        <v>702</v>
      </c>
      <c r="BC636" s="3"/>
    </row>
    <row r="637" spans="1:55" ht="15.75" x14ac:dyDescent="0.25">
      <c r="A637" s="15"/>
      <c r="B637" s="16"/>
      <c r="C637" s="16"/>
      <c r="D637" s="16"/>
      <c r="E637" s="16"/>
      <c r="F637" s="16"/>
      <c r="G637" s="16"/>
      <c r="H637" s="16"/>
      <c r="I637" s="19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BA637" s="3"/>
      <c r="BB637" t="s">
        <v>703</v>
      </c>
      <c r="BC637" s="3"/>
    </row>
    <row r="638" spans="1:55" ht="15.75" x14ac:dyDescent="0.25">
      <c r="A638" s="15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BA638" s="3"/>
      <c r="BB638" t="s">
        <v>704</v>
      </c>
      <c r="BC638" s="3"/>
    </row>
    <row r="639" spans="1:55" ht="15.75" x14ac:dyDescent="0.25">
      <c r="A639" s="15"/>
      <c r="B639" s="16"/>
      <c r="C639" s="16"/>
      <c r="D639" s="16"/>
      <c r="E639" s="16"/>
      <c r="F639" s="16"/>
      <c r="G639" s="16"/>
      <c r="H639" s="16"/>
      <c r="I639" s="19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BA639" s="3"/>
      <c r="BB639" t="s">
        <v>705</v>
      </c>
      <c r="BC639" s="3"/>
    </row>
    <row r="640" spans="1:55" ht="15.75" x14ac:dyDescent="0.25">
      <c r="A640" s="15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BA640" s="3"/>
      <c r="BB640" t="s">
        <v>706</v>
      </c>
      <c r="BC640" s="3"/>
    </row>
    <row r="641" spans="1:55" ht="15.75" x14ac:dyDescent="0.25">
      <c r="A641" s="15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BA641" s="3"/>
      <c r="BB641" t="s">
        <v>707</v>
      </c>
      <c r="BC641" s="3"/>
    </row>
    <row r="642" spans="1:55" ht="15.75" x14ac:dyDescent="0.25">
      <c r="A642" s="15"/>
      <c r="B642" s="23"/>
      <c r="C642" s="23"/>
      <c r="D642" s="24"/>
      <c r="E642" s="25"/>
      <c r="F642" s="24"/>
      <c r="G642" s="24"/>
      <c r="H642" s="24"/>
      <c r="I642" s="25"/>
      <c r="J642" s="24"/>
      <c r="K642" s="25"/>
      <c r="L642" s="16"/>
      <c r="M642" s="16"/>
      <c r="N642" s="22"/>
      <c r="O642" s="16"/>
      <c r="P642" s="16"/>
      <c r="Q642" s="16"/>
      <c r="R642" s="16"/>
      <c r="S642" s="16"/>
      <c r="T642" s="24"/>
      <c r="U642" s="16"/>
      <c r="V642" s="16"/>
      <c r="W642" s="16"/>
      <c r="BA642" s="3"/>
      <c r="BB642" t="s">
        <v>708</v>
      </c>
      <c r="BC642" s="3"/>
    </row>
    <row r="643" spans="1:55" ht="15.75" x14ac:dyDescent="0.25">
      <c r="A643" s="15"/>
      <c r="B643" s="23"/>
      <c r="C643" s="23"/>
      <c r="D643" s="24"/>
      <c r="E643" s="25"/>
      <c r="F643" s="24"/>
      <c r="G643" s="24"/>
      <c r="H643" s="24"/>
      <c r="I643" s="25"/>
      <c r="J643" s="24"/>
      <c r="K643" s="25"/>
      <c r="L643" s="16"/>
      <c r="M643" s="16"/>
      <c r="N643" s="22"/>
      <c r="O643" s="16"/>
      <c r="P643" s="16"/>
      <c r="Q643" s="16"/>
      <c r="R643" s="16"/>
      <c r="S643" s="16"/>
      <c r="T643" s="24"/>
      <c r="U643" s="16"/>
      <c r="V643" s="16"/>
      <c r="W643" s="16"/>
      <c r="BA643" s="3"/>
      <c r="BB643" t="s">
        <v>709</v>
      </c>
      <c r="BC643" s="3"/>
    </row>
    <row r="644" spans="1:55" ht="15.75" x14ac:dyDescent="0.25">
      <c r="A644" s="15"/>
      <c r="B644" s="23"/>
      <c r="C644" s="23"/>
      <c r="D644" s="24"/>
      <c r="E644" s="25"/>
      <c r="F644" s="24"/>
      <c r="G644" s="24"/>
      <c r="H644" s="24"/>
      <c r="I644" s="25"/>
      <c r="J644" s="24"/>
      <c r="K644" s="25"/>
      <c r="L644" s="16"/>
      <c r="M644" s="16"/>
      <c r="N644" s="22"/>
      <c r="O644" s="16"/>
      <c r="P644" s="16"/>
      <c r="Q644" s="16"/>
      <c r="R644" s="16"/>
      <c r="S644" s="16"/>
      <c r="T644" s="24"/>
      <c r="U644" s="16"/>
      <c r="V644" s="16"/>
      <c r="W644" s="16"/>
      <c r="BA644" s="3"/>
      <c r="BB644" t="s">
        <v>710</v>
      </c>
      <c r="BC644" s="3"/>
    </row>
    <row r="645" spans="1:55" ht="15.75" x14ac:dyDescent="0.25">
      <c r="A645" s="15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BA645" s="3"/>
      <c r="BB645" t="s">
        <v>711</v>
      </c>
      <c r="BC645" s="3"/>
    </row>
    <row r="646" spans="1:55" ht="15.75" x14ac:dyDescent="0.25">
      <c r="A646" s="15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BA646" s="3"/>
      <c r="BB646" t="s">
        <v>712</v>
      </c>
      <c r="BC646" s="3"/>
    </row>
    <row r="647" spans="1:55" ht="15.75" x14ac:dyDescent="0.25">
      <c r="A647" s="15"/>
      <c r="B647" s="16"/>
      <c r="C647" s="16"/>
      <c r="D647" s="16"/>
      <c r="E647" s="16"/>
      <c r="F647" s="16"/>
      <c r="G647" s="16"/>
      <c r="H647" s="16"/>
      <c r="I647" s="17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BA647" s="3"/>
      <c r="BB647" t="s">
        <v>713</v>
      </c>
      <c r="BC647" s="3"/>
    </row>
    <row r="648" spans="1:55" ht="15.75" x14ac:dyDescent="0.25">
      <c r="A648" s="15"/>
      <c r="B648" s="16"/>
      <c r="C648" s="16"/>
      <c r="D648" s="16"/>
      <c r="E648" s="16"/>
      <c r="F648" s="16"/>
      <c r="G648" s="16"/>
      <c r="H648" s="16"/>
      <c r="I648" s="17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BA648" s="3"/>
      <c r="BB648" t="s">
        <v>714</v>
      </c>
      <c r="BC648" s="3"/>
    </row>
    <row r="649" spans="1:55" ht="15.75" x14ac:dyDescent="0.25">
      <c r="A649" s="15"/>
      <c r="B649" s="16"/>
      <c r="C649" s="16"/>
      <c r="D649" s="16"/>
      <c r="E649" s="16"/>
      <c r="F649" s="16"/>
      <c r="G649" s="16"/>
      <c r="H649" s="16"/>
      <c r="I649" s="17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BA649" s="3"/>
      <c r="BB649" t="s">
        <v>715</v>
      </c>
      <c r="BC649" s="3"/>
    </row>
    <row r="650" spans="1:55" ht="15.75" x14ac:dyDescent="0.25">
      <c r="A650" s="15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BA650" s="3"/>
      <c r="BB650" t="s">
        <v>716</v>
      </c>
      <c r="BC650" s="3"/>
    </row>
    <row r="651" spans="1:55" ht="15.75" x14ac:dyDescent="0.25">
      <c r="A651" s="15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BA651" s="3"/>
      <c r="BB651" t="s">
        <v>717</v>
      </c>
      <c r="BC651" s="3"/>
    </row>
    <row r="652" spans="1:55" ht="15.75" x14ac:dyDescent="0.25">
      <c r="A652" s="15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BA652" s="3"/>
      <c r="BB652" t="s">
        <v>718</v>
      </c>
      <c r="BC652" s="3"/>
    </row>
    <row r="653" spans="1:55" ht="15.75" x14ac:dyDescent="0.25">
      <c r="A653" s="15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BA653" s="3"/>
      <c r="BB653" t="s">
        <v>719</v>
      </c>
      <c r="BC653" s="3"/>
    </row>
    <row r="654" spans="1:55" ht="15.75" x14ac:dyDescent="0.25">
      <c r="A654" s="15"/>
      <c r="B654" s="16"/>
      <c r="C654" s="16"/>
      <c r="D654" s="16"/>
      <c r="E654" s="16"/>
      <c r="F654" s="16"/>
      <c r="G654" s="16"/>
      <c r="H654" s="16"/>
      <c r="I654" s="32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BA654" s="3"/>
      <c r="BB654" t="s">
        <v>720</v>
      </c>
      <c r="BC654" s="3"/>
    </row>
    <row r="655" spans="1:55" ht="15.75" x14ac:dyDescent="0.25">
      <c r="A655" s="15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BA655" s="3"/>
      <c r="BB655" t="s">
        <v>721</v>
      </c>
      <c r="BC655" s="3"/>
    </row>
    <row r="656" spans="1:55" ht="15.75" x14ac:dyDescent="0.25">
      <c r="A656" s="15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BA656" s="3"/>
      <c r="BB656" t="s">
        <v>722</v>
      </c>
      <c r="BC656" s="3"/>
    </row>
    <row r="657" spans="1:55" ht="15.75" x14ac:dyDescent="0.25">
      <c r="A657" s="15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7"/>
      <c r="BA657" s="3"/>
      <c r="BB657" t="s">
        <v>723</v>
      </c>
      <c r="BC657" s="3"/>
    </row>
    <row r="658" spans="1:55" ht="15.75" x14ac:dyDescent="0.25">
      <c r="A658" s="15"/>
      <c r="B658" s="16"/>
      <c r="C658" s="16"/>
      <c r="D658" s="16"/>
      <c r="E658" s="16"/>
      <c r="F658" s="16"/>
      <c r="G658" s="16"/>
      <c r="H658" s="16"/>
      <c r="I658" s="19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BA658" s="3"/>
      <c r="BB658" t="s">
        <v>724</v>
      </c>
      <c r="BC658" s="3"/>
    </row>
    <row r="659" spans="1:55" ht="15.75" x14ac:dyDescent="0.25">
      <c r="A659" s="15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BA659" s="3"/>
      <c r="BB659" t="s">
        <v>1448</v>
      </c>
      <c r="BC659" s="3"/>
    </row>
    <row r="660" spans="1:55" ht="15.75" x14ac:dyDescent="0.25">
      <c r="A660" s="15"/>
      <c r="B660" s="16"/>
      <c r="C660" s="16"/>
      <c r="D660" s="16"/>
      <c r="E660" s="16"/>
      <c r="F660" s="16"/>
      <c r="G660" s="16"/>
      <c r="H660" s="16"/>
      <c r="I660" s="19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BA660" s="3"/>
      <c r="BB660" t="s">
        <v>725</v>
      </c>
      <c r="BC660" s="3"/>
    </row>
    <row r="661" spans="1:55" ht="15.75" x14ac:dyDescent="0.25">
      <c r="A661" s="15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BA661" s="3"/>
      <c r="BB661" t="s">
        <v>726</v>
      </c>
      <c r="BC661" s="3"/>
    </row>
    <row r="662" spans="1:55" ht="15.75" x14ac:dyDescent="0.25">
      <c r="A662" s="15"/>
      <c r="B662" s="16"/>
      <c r="C662" s="16"/>
      <c r="D662" s="16"/>
      <c r="E662" s="16"/>
      <c r="F662" s="16"/>
      <c r="G662" s="16"/>
      <c r="H662" s="16"/>
      <c r="I662" s="17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BA662" s="3"/>
      <c r="BB662" t="s">
        <v>727</v>
      </c>
      <c r="BC662" s="3"/>
    </row>
    <row r="663" spans="1:55" ht="15.75" x14ac:dyDescent="0.25">
      <c r="A663" s="15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BA663" s="3"/>
      <c r="BB663" t="s">
        <v>728</v>
      </c>
      <c r="BC663" s="3"/>
    </row>
    <row r="664" spans="1:55" ht="15.75" x14ac:dyDescent="0.25">
      <c r="A664" s="15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BA664" s="3"/>
      <c r="BB664" t="s">
        <v>729</v>
      </c>
      <c r="BC664" s="3"/>
    </row>
    <row r="665" spans="1:55" ht="15.75" x14ac:dyDescent="0.25">
      <c r="A665" s="15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BA665" s="3"/>
      <c r="BB665" t="s">
        <v>730</v>
      </c>
      <c r="BC665" s="3"/>
    </row>
    <row r="666" spans="1:55" ht="15.75" x14ac:dyDescent="0.25">
      <c r="A666" s="15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BA666" s="3"/>
      <c r="BB666" t="s">
        <v>731</v>
      </c>
      <c r="BC666" s="3"/>
    </row>
    <row r="667" spans="1:55" ht="15.75" x14ac:dyDescent="0.25">
      <c r="A667" s="15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BA667" s="3"/>
      <c r="BB667" t="s">
        <v>732</v>
      </c>
      <c r="BC667" s="3"/>
    </row>
    <row r="668" spans="1:55" ht="15.75" x14ac:dyDescent="0.25">
      <c r="A668" s="15"/>
      <c r="B668" s="16"/>
      <c r="C668" s="16"/>
      <c r="D668" s="16"/>
      <c r="E668" s="16"/>
      <c r="F668" s="16"/>
      <c r="G668" s="16"/>
      <c r="H668" s="16"/>
      <c r="I668" s="17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BA668" s="3"/>
      <c r="BB668" t="s">
        <v>733</v>
      </c>
      <c r="BC668" s="3"/>
    </row>
    <row r="669" spans="1:55" ht="15.75" x14ac:dyDescent="0.25">
      <c r="A669" s="15"/>
      <c r="B669" s="16"/>
      <c r="C669" s="16"/>
      <c r="D669" s="16"/>
      <c r="E669" s="16"/>
      <c r="F669" s="16"/>
      <c r="G669" s="16"/>
      <c r="H669" s="16"/>
      <c r="I669" s="17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BA669" s="3"/>
      <c r="BB669" t="s">
        <v>734</v>
      </c>
      <c r="BC669" s="3"/>
    </row>
    <row r="670" spans="1:55" ht="15.75" x14ac:dyDescent="0.25">
      <c r="A670" s="15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BA670" s="3"/>
      <c r="BB670" t="s">
        <v>735</v>
      </c>
      <c r="BC670" s="3"/>
    </row>
    <row r="671" spans="1:55" ht="15.75" x14ac:dyDescent="0.25">
      <c r="A671" s="15"/>
      <c r="B671" s="16"/>
      <c r="C671" s="16"/>
      <c r="D671" s="16"/>
      <c r="E671" s="16"/>
      <c r="F671" s="16"/>
      <c r="G671" s="16"/>
      <c r="H671" s="16"/>
      <c r="I671" s="19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BA671" s="3"/>
      <c r="BB671" t="s">
        <v>736</v>
      </c>
      <c r="BC671" s="3"/>
    </row>
    <row r="672" spans="1:55" ht="15.75" x14ac:dyDescent="0.25">
      <c r="A672" s="15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BA672" s="3"/>
      <c r="BB672" t="s">
        <v>737</v>
      </c>
      <c r="BC672" s="3"/>
    </row>
    <row r="673" spans="1:55" ht="15.75" x14ac:dyDescent="0.25">
      <c r="A673" s="15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BA673" s="3"/>
      <c r="BB673" t="s">
        <v>738</v>
      </c>
      <c r="BC673" s="3"/>
    </row>
    <row r="674" spans="1:55" ht="15.75" x14ac:dyDescent="0.25">
      <c r="A674" s="15"/>
      <c r="B674" s="16"/>
      <c r="C674" s="16"/>
      <c r="D674" s="16"/>
      <c r="E674" s="16"/>
      <c r="F674" s="16"/>
      <c r="G674" s="16"/>
      <c r="H674" s="16"/>
      <c r="I674" s="19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BA674" s="3"/>
      <c r="BB674" t="s">
        <v>739</v>
      </c>
      <c r="BC674" s="3"/>
    </row>
    <row r="675" spans="1:55" ht="15.75" x14ac:dyDescent="0.25">
      <c r="A675" s="15"/>
      <c r="B675" s="16"/>
      <c r="C675" s="16"/>
      <c r="D675" s="16"/>
      <c r="E675" s="16"/>
      <c r="F675" s="16"/>
      <c r="G675" s="18"/>
      <c r="H675" s="18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7"/>
      <c r="BA675" s="3"/>
      <c r="BB675" t="s">
        <v>740</v>
      </c>
      <c r="BC675" s="3"/>
    </row>
    <row r="676" spans="1:55" ht="15.75" x14ac:dyDescent="0.25">
      <c r="A676" s="15"/>
      <c r="B676" s="16"/>
      <c r="C676" s="16"/>
      <c r="D676" s="16"/>
      <c r="E676" s="16"/>
      <c r="F676" s="16"/>
      <c r="G676" s="18"/>
      <c r="H676" s="18"/>
      <c r="I676" s="17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BA676" s="3"/>
      <c r="BB676" t="s">
        <v>741</v>
      </c>
      <c r="BC676" s="3"/>
    </row>
    <row r="677" spans="1:55" ht="15.75" x14ac:dyDescent="0.25">
      <c r="A677" s="15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BA677" s="3"/>
      <c r="BB677" t="s">
        <v>742</v>
      </c>
      <c r="BC677" s="3"/>
    </row>
    <row r="678" spans="1:55" ht="15.75" x14ac:dyDescent="0.25">
      <c r="A678" s="15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BA678" s="3"/>
      <c r="BB678" t="s">
        <v>743</v>
      </c>
      <c r="BC678" s="3"/>
    </row>
    <row r="679" spans="1:55" ht="15.75" x14ac:dyDescent="0.25">
      <c r="A679" s="15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BA679" s="3"/>
      <c r="BB679" t="s">
        <v>744</v>
      </c>
      <c r="BC679" s="3"/>
    </row>
    <row r="680" spans="1:55" ht="15.75" x14ac:dyDescent="0.25">
      <c r="A680" s="15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BA680" s="3"/>
      <c r="BB680" t="s">
        <v>745</v>
      </c>
      <c r="BC680" s="3"/>
    </row>
    <row r="681" spans="1:55" ht="15.75" x14ac:dyDescent="0.25">
      <c r="A681" s="15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BA681" s="3"/>
      <c r="BB681" t="s">
        <v>746</v>
      </c>
      <c r="BC681" s="3"/>
    </row>
    <row r="682" spans="1:55" ht="15.75" x14ac:dyDescent="0.25">
      <c r="A682" s="15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BA682" s="3"/>
      <c r="BB682" t="s">
        <v>747</v>
      </c>
      <c r="BC682" s="3"/>
    </row>
    <row r="683" spans="1:55" ht="15.75" x14ac:dyDescent="0.25">
      <c r="A683" s="15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BA683" s="3"/>
      <c r="BB683" t="s">
        <v>748</v>
      </c>
      <c r="BC683" s="3"/>
    </row>
    <row r="684" spans="1:55" ht="15.75" x14ac:dyDescent="0.25">
      <c r="A684" s="15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BA684" s="3"/>
      <c r="BB684" t="s">
        <v>749</v>
      </c>
      <c r="BC684" s="3"/>
    </row>
    <row r="685" spans="1:55" ht="15.75" x14ac:dyDescent="0.25">
      <c r="A685" s="15"/>
      <c r="B685" s="16"/>
      <c r="C685" s="16"/>
      <c r="D685" s="16"/>
      <c r="E685" s="16"/>
      <c r="F685" s="16"/>
      <c r="G685" s="16"/>
      <c r="H685" s="16"/>
      <c r="I685" s="17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BA685" s="3"/>
      <c r="BB685" t="s">
        <v>750</v>
      </c>
      <c r="BC685" s="3"/>
    </row>
    <row r="686" spans="1:55" ht="15.75" x14ac:dyDescent="0.25">
      <c r="A686" s="15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BA686" s="3"/>
      <c r="BB686" t="s">
        <v>751</v>
      </c>
      <c r="BC686" s="3"/>
    </row>
    <row r="687" spans="1:55" ht="15.75" x14ac:dyDescent="0.25">
      <c r="A687" s="15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BA687" s="3"/>
      <c r="BB687" t="s">
        <v>752</v>
      </c>
      <c r="BC687" s="3"/>
    </row>
    <row r="688" spans="1:55" ht="15.75" x14ac:dyDescent="0.25">
      <c r="A688" s="15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BA688" s="3"/>
      <c r="BB688" t="s">
        <v>753</v>
      </c>
      <c r="BC688" s="3"/>
    </row>
    <row r="689" spans="1:55" ht="15.75" x14ac:dyDescent="0.25">
      <c r="A689" s="15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BA689" s="3"/>
      <c r="BB689" t="s">
        <v>754</v>
      </c>
      <c r="BC689" s="3"/>
    </row>
    <row r="690" spans="1:55" ht="15.75" x14ac:dyDescent="0.25">
      <c r="A690" s="15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BA690" s="3"/>
      <c r="BB690" t="s">
        <v>755</v>
      </c>
      <c r="BC690" s="3"/>
    </row>
    <row r="691" spans="1:55" ht="15.75" x14ac:dyDescent="0.25">
      <c r="A691" s="15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BA691" s="3"/>
      <c r="BB691" t="s">
        <v>756</v>
      </c>
      <c r="BC691" s="3"/>
    </row>
    <row r="692" spans="1:55" ht="15.75" x14ac:dyDescent="0.25">
      <c r="A692" s="15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BA692" s="3"/>
      <c r="BB692" t="s">
        <v>757</v>
      </c>
      <c r="BC692" s="3"/>
    </row>
    <row r="693" spans="1:55" ht="15.75" x14ac:dyDescent="0.25">
      <c r="A693" s="15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BA693" s="3"/>
      <c r="BB693" t="s">
        <v>758</v>
      </c>
      <c r="BC693" s="3"/>
    </row>
    <row r="694" spans="1:55" ht="15.75" x14ac:dyDescent="0.25">
      <c r="A694" s="15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BA694" s="3"/>
      <c r="BB694" t="s">
        <v>759</v>
      </c>
      <c r="BC694" s="3"/>
    </row>
    <row r="695" spans="1:55" ht="15.75" x14ac:dyDescent="0.25">
      <c r="A695" s="15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BA695" s="3"/>
      <c r="BB695" t="s">
        <v>760</v>
      </c>
      <c r="BC695" s="3"/>
    </row>
    <row r="696" spans="1:55" ht="15.75" x14ac:dyDescent="0.25">
      <c r="A696" s="15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BA696" s="3"/>
      <c r="BB696" t="s">
        <v>761</v>
      </c>
      <c r="BC696" s="3"/>
    </row>
    <row r="697" spans="1:55" ht="15.75" x14ac:dyDescent="0.25">
      <c r="A697" s="15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21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BA697" s="3"/>
      <c r="BB697" t="s">
        <v>762</v>
      </c>
      <c r="BC697" s="3"/>
    </row>
    <row r="698" spans="1:55" ht="15.75" x14ac:dyDescent="0.25">
      <c r="A698" s="15"/>
      <c r="B698" s="21"/>
      <c r="C698" s="21"/>
      <c r="D698" s="16"/>
      <c r="E698" s="16"/>
      <c r="F698" s="16"/>
      <c r="G698" s="16"/>
      <c r="H698" s="16"/>
      <c r="I698" s="16"/>
      <c r="J698" s="16"/>
      <c r="K698" s="16"/>
      <c r="L698" s="16"/>
      <c r="M698" s="21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BA698" s="3"/>
      <c r="BB698" t="s">
        <v>763</v>
      </c>
      <c r="BC698" s="3"/>
    </row>
    <row r="699" spans="1:55" ht="15.75" x14ac:dyDescent="0.25">
      <c r="A699" s="15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BA699" s="3"/>
      <c r="BB699" t="s">
        <v>764</v>
      </c>
      <c r="BC699" s="3"/>
    </row>
    <row r="700" spans="1:55" ht="15.75" x14ac:dyDescent="0.25">
      <c r="A700" s="15"/>
      <c r="B700" s="16"/>
      <c r="C700" s="16"/>
      <c r="D700" s="16"/>
      <c r="E700" s="16"/>
      <c r="F700" s="16"/>
      <c r="G700" s="16"/>
      <c r="H700" s="16"/>
      <c r="I700" s="17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7"/>
      <c r="BA700" s="3"/>
      <c r="BB700" t="s">
        <v>765</v>
      </c>
      <c r="BC700" s="3"/>
    </row>
    <row r="701" spans="1:55" ht="15.75" x14ac:dyDescent="0.25">
      <c r="A701" s="15"/>
      <c r="B701" s="16"/>
      <c r="C701" s="16"/>
      <c r="D701" s="16"/>
      <c r="E701" s="16"/>
      <c r="F701" s="16"/>
      <c r="G701" s="16"/>
      <c r="H701" s="16"/>
      <c r="I701" s="17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7"/>
      <c r="BA701" s="3"/>
      <c r="BB701" t="s">
        <v>766</v>
      </c>
      <c r="BC701" s="3"/>
    </row>
    <row r="702" spans="1:55" ht="15.75" x14ac:dyDescent="0.25">
      <c r="A702" s="15"/>
      <c r="B702" s="16"/>
      <c r="C702" s="16"/>
      <c r="D702" s="16"/>
      <c r="E702" s="16"/>
      <c r="F702" s="16"/>
      <c r="G702" s="16"/>
      <c r="H702" s="16"/>
      <c r="I702" s="17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BA702" s="3"/>
      <c r="BB702" t="s">
        <v>767</v>
      </c>
      <c r="BC702" s="3"/>
    </row>
    <row r="703" spans="1:55" ht="15.75" x14ac:dyDescent="0.25">
      <c r="A703" s="15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BA703" s="3"/>
      <c r="BB703" t="s">
        <v>768</v>
      </c>
      <c r="BC703" s="3"/>
    </row>
    <row r="704" spans="1:55" ht="15.75" x14ac:dyDescent="0.25">
      <c r="A704" s="15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BA704" s="3"/>
      <c r="BB704" t="s">
        <v>769</v>
      </c>
      <c r="BC704" s="3"/>
    </row>
    <row r="705" spans="1:55" ht="15.75" x14ac:dyDescent="0.25">
      <c r="A705" s="15"/>
      <c r="B705" s="16"/>
      <c r="C705" s="16"/>
      <c r="D705" s="16"/>
      <c r="E705" s="16"/>
      <c r="F705" s="16"/>
      <c r="G705" s="16"/>
      <c r="H705" s="16"/>
      <c r="I705" s="19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BA705" s="3"/>
      <c r="BB705" t="s">
        <v>770</v>
      </c>
      <c r="BC705" s="3"/>
    </row>
    <row r="706" spans="1:55" ht="15.75" x14ac:dyDescent="0.25">
      <c r="A706" s="15"/>
      <c r="B706" s="16"/>
      <c r="C706" s="16"/>
      <c r="D706" s="16"/>
      <c r="E706" s="16"/>
      <c r="F706" s="16"/>
      <c r="G706" s="16"/>
      <c r="H706" s="16"/>
      <c r="I706" s="19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BA706" s="3"/>
      <c r="BB706" t="s">
        <v>771</v>
      </c>
      <c r="BC706" s="3"/>
    </row>
    <row r="707" spans="1:55" ht="15.75" x14ac:dyDescent="0.25">
      <c r="A707" s="15"/>
      <c r="B707" s="21"/>
      <c r="C707" s="21"/>
      <c r="D707" s="16"/>
      <c r="E707" s="16"/>
      <c r="F707" s="16"/>
      <c r="G707" s="16"/>
      <c r="H707" s="16"/>
      <c r="I707" s="16"/>
      <c r="J707" s="16"/>
      <c r="K707" s="16"/>
      <c r="L707" s="16"/>
      <c r="M707" s="21"/>
      <c r="N707" s="21"/>
      <c r="O707" s="16"/>
      <c r="P707" s="16"/>
      <c r="Q707" s="16"/>
      <c r="R707" s="16"/>
      <c r="S707" s="16"/>
      <c r="T707" s="21"/>
      <c r="U707" s="16"/>
      <c r="V707" s="16"/>
      <c r="W707" s="16"/>
      <c r="BA707" s="3"/>
      <c r="BB707" t="s">
        <v>772</v>
      </c>
      <c r="BC707" s="3"/>
    </row>
    <row r="708" spans="1:55" ht="15.75" x14ac:dyDescent="0.25">
      <c r="A708" s="15"/>
      <c r="B708" s="16"/>
      <c r="C708" s="16"/>
      <c r="D708" s="16"/>
      <c r="E708" s="16"/>
      <c r="F708" s="16"/>
      <c r="G708" s="16"/>
      <c r="H708" s="16"/>
      <c r="I708" s="17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BA708" s="3"/>
      <c r="BB708" t="s">
        <v>773</v>
      </c>
      <c r="BC708" s="3"/>
    </row>
    <row r="709" spans="1:55" ht="15.75" x14ac:dyDescent="0.25">
      <c r="A709" s="15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BA709" s="3"/>
      <c r="BB709" t="s">
        <v>774</v>
      </c>
      <c r="BC709" s="3"/>
    </row>
    <row r="710" spans="1:55" ht="15.75" x14ac:dyDescent="0.25">
      <c r="A710" s="15"/>
      <c r="B710" s="16"/>
      <c r="C710" s="16"/>
      <c r="D710" s="16"/>
      <c r="E710" s="16"/>
      <c r="F710" s="16"/>
      <c r="G710" s="16"/>
      <c r="H710" s="16"/>
      <c r="I710" s="19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BA710" s="3"/>
      <c r="BB710" t="s">
        <v>775</v>
      </c>
      <c r="BC710" s="3"/>
    </row>
    <row r="711" spans="1:55" ht="15.75" x14ac:dyDescent="0.25">
      <c r="A711" s="15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BA711" s="3"/>
      <c r="BB711" t="s">
        <v>776</v>
      </c>
      <c r="BC711" s="3"/>
    </row>
    <row r="712" spans="1:55" ht="15.75" x14ac:dyDescent="0.25">
      <c r="A712" s="15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BA712" s="3"/>
      <c r="BB712" t="s">
        <v>777</v>
      </c>
      <c r="BC712" s="3"/>
    </row>
    <row r="713" spans="1:55" ht="15.75" x14ac:dyDescent="0.25">
      <c r="A713" s="15"/>
      <c r="B713" s="26"/>
      <c r="C713" s="26"/>
      <c r="D713" s="16"/>
      <c r="E713" s="27"/>
      <c r="F713" s="28"/>
      <c r="G713" s="28"/>
      <c r="H713" s="28"/>
      <c r="I713" s="22"/>
      <c r="J713" s="33"/>
      <c r="K713" s="22"/>
      <c r="L713" s="34"/>
      <c r="M713" s="16"/>
      <c r="N713" s="31"/>
      <c r="O713" s="16"/>
      <c r="P713" s="16"/>
      <c r="Q713" s="16"/>
      <c r="R713" s="16"/>
      <c r="S713" s="16"/>
      <c r="T713" s="16"/>
      <c r="U713" s="16"/>
      <c r="V713" s="16"/>
      <c r="W713" s="17"/>
      <c r="BA713" s="3"/>
      <c r="BB713" t="s">
        <v>778</v>
      </c>
      <c r="BC713" s="3"/>
    </row>
    <row r="714" spans="1:55" ht="15.75" x14ac:dyDescent="0.25">
      <c r="A714" s="15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BA714" s="3"/>
      <c r="BB714" t="s">
        <v>779</v>
      </c>
      <c r="BC714" s="3"/>
    </row>
    <row r="715" spans="1:55" ht="15.75" x14ac:dyDescent="0.25">
      <c r="A715" s="15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BA715" s="3"/>
      <c r="BB715" t="s">
        <v>780</v>
      </c>
      <c r="BC715" s="3"/>
    </row>
    <row r="716" spans="1:55" ht="15.75" x14ac:dyDescent="0.25">
      <c r="A716" s="15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BA716" s="3"/>
      <c r="BB716" t="s">
        <v>781</v>
      </c>
      <c r="BC716" s="3"/>
    </row>
    <row r="717" spans="1:55" ht="15.75" x14ac:dyDescent="0.25">
      <c r="A717" s="15"/>
      <c r="B717" s="16"/>
      <c r="C717" s="16"/>
      <c r="D717" s="16"/>
      <c r="E717" s="16"/>
      <c r="F717" s="16"/>
      <c r="G717" s="16"/>
      <c r="H717" s="16"/>
      <c r="I717" s="17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BA717" s="3"/>
      <c r="BB717" t="s">
        <v>782</v>
      </c>
      <c r="BC717" s="3"/>
    </row>
    <row r="718" spans="1:55" ht="15.75" x14ac:dyDescent="0.25">
      <c r="A718" s="15"/>
      <c r="B718" s="16"/>
      <c r="C718" s="16"/>
      <c r="D718" s="16"/>
      <c r="E718" s="16"/>
      <c r="F718" s="16"/>
      <c r="G718" s="16"/>
      <c r="H718" s="16"/>
      <c r="I718" s="17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BA718" s="3"/>
      <c r="BB718" t="s">
        <v>783</v>
      </c>
      <c r="BC718" s="3"/>
    </row>
    <row r="719" spans="1:55" ht="15.75" x14ac:dyDescent="0.25">
      <c r="A719" s="15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BA719" s="3"/>
      <c r="BB719" t="s">
        <v>784</v>
      </c>
      <c r="BC719" s="3"/>
    </row>
    <row r="720" spans="1:55" ht="15.75" x14ac:dyDescent="0.25">
      <c r="A720" s="15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BA720" s="3"/>
      <c r="BB720" t="s">
        <v>785</v>
      </c>
      <c r="BC720" s="3"/>
    </row>
    <row r="721" spans="1:55" ht="15.75" x14ac:dyDescent="0.25">
      <c r="A721" s="15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BA721" s="3"/>
      <c r="BB721" t="s">
        <v>786</v>
      </c>
      <c r="BC721" s="3"/>
    </row>
    <row r="722" spans="1:55" ht="15.75" x14ac:dyDescent="0.25">
      <c r="A722" s="15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BA722" s="3"/>
      <c r="BB722" t="s">
        <v>787</v>
      </c>
      <c r="BC722" s="3"/>
    </row>
    <row r="723" spans="1:55" ht="15.75" x14ac:dyDescent="0.25">
      <c r="A723" s="15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BA723" s="3"/>
      <c r="BB723" t="s">
        <v>788</v>
      </c>
      <c r="BC723" s="3"/>
    </row>
    <row r="724" spans="1:55" ht="15.75" x14ac:dyDescent="0.25">
      <c r="A724" s="15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BA724" s="3"/>
      <c r="BB724" t="s">
        <v>789</v>
      </c>
      <c r="BC724" s="3"/>
    </row>
    <row r="725" spans="1:55" ht="15.75" x14ac:dyDescent="0.25">
      <c r="A725" s="15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BA725" s="3"/>
      <c r="BB725" t="s">
        <v>790</v>
      </c>
      <c r="BC725" s="3"/>
    </row>
    <row r="726" spans="1:55" ht="15.75" x14ac:dyDescent="0.25">
      <c r="A726" s="15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BA726" s="3"/>
      <c r="BB726" t="s">
        <v>791</v>
      </c>
      <c r="BC726" s="3"/>
    </row>
    <row r="727" spans="1:55" ht="15.75" x14ac:dyDescent="0.25">
      <c r="A727" s="15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BA727" s="3"/>
      <c r="BB727" t="s">
        <v>792</v>
      </c>
      <c r="BC727" s="3"/>
    </row>
    <row r="728" spans="1:55" ht="15.75" x14ac:dyDescent="0.25">
      <c r="A728" s="15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BA728" s="3"/>
      <c r="BB728" t="s">
        <v>793</v>
      </c>
      <c r="BC728" s="3"/>
    </row>
    <row r="729" spans="1:55" ht="15.75" x14ac:dyDescent="0.25">
      <c r="A729" s="15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BA729" s="3"/>
      <c r="BB729" t="s">
        <v>794</v>
      </c>
      <c r="BC729" s="3"/>
    </row>
    <row r="730" spans="1:55" ht="15.75" x14ac:dyDescent="0.25">
      <c r="A730" s="15"/>
      <c r="B730" s="16"/>
      <c r="C730" s="16"/>
      <c r="D730" s="16"/>
      <c r="E730" s="16"/>
      <c r="F730" s="16"/>
      <c r="G730" s="16"/>
      <c r="H730" s="16"/>
      <c r="I730" s="19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BA730" s="3"/>
      <c r="BB730" t="s">
        <v>795</v>
      </c>
      <c r="BC730" s="3"/>
    </row>
    <row r="731" spans="1:55" ht="15.75" x14ac:dyDescent="0.25">
      <c r="A731" s="15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BA731" s="3"/>
      <c r="BB731" t="s">
        <v>796</v>
      </c>
      <c r="BC731" s="3"/>
    </row>
    <row r="732" spans="1:55" ht="15.75" x14ac:dyDescent="0.25">
      <c r="A732" s="15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BA732" s="3"/>
      <c r="BB732" t="s">
        <v>797</v>
      </c>
      <c r="BC732" s="3"/>
    </row>
    <row r="733" spans="1:55" ht="15.75" x14ac:dyDescent="0.25">
      <c r="A733" s="15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BA733" s="3"/>
      <c r="BB733" t="s">
        <v>798</v>
      </c>
      <c r="BC733" s="3"/>
    </row>
    <row r="734" spans="1:55" ht="15.75" x14ac:dyDescent="0.25">
      <c r="A734" s="15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BA734" s="3"/>
      <c r="BB734" t="s">
        <v>799</v>
      </c>
      <c r="BC734" s="3"/>
    </row>
    <row r="735" spans="1:55" ht="15.75" x14ac:dyDescent="0.25">
      <c r="A735" s="15"/>
      <c r="B735" s="16"/>
      <c r="C735" s="16"/>
      <c r="D735" s="16"/>
      <c r="E735" s="16"/>
      <c r="F735" s="16"/>
      <c r="G735" s="18"/>
      <c r="H735" s="18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7"/>
      <c r="BA735" s="3"/>
      <c r="BB735" t="s">
        <v>800</v>
      </c>
      <c r="BC735" s="3"/>
    </row>
    <row r="736" spans="1:55" ht="15.75" x14ac:dyDescent="0.25">
      <c r="A736" s="15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BA736" s="3"/>
      <c r="BB736" t="s">
        <v>801</v>
      </c>
      <c r="BC736" s="3"/>
    </row>
    <row r="737" spans="1:55" ht="15.75" x14ac:dyDescent="0.25">
      <c r="A737" s="15"/>
      <c r="B737" s="16"/>
      <c r="C737" s="16"/>
      <c r="D737" s="16"/>
      <c r="E737" s="16"/>
      <c r="F737" s="16"/>
      <c r="G737" s="16"/>
      <c r="H737" s="16"/>
      <c r="I737" s="19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BA737" s="3"/>
      <c r="BB737" t="s">
        <v>802</v>
      </c>
      <c r="BC737" s="3"/>
    </row>
    <row r="738" spans="1:55" ht="15.75" x14ac:dyDescent="0.25">
      <c r="A738" s="15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BA738" s="3"/>
      <c r="BB738" t="s">
        <v>803</v>
      </c>
      <c r="BC738" s="3"/>
    </row>
    <row r="739" spans="1:55" ht="15.75" x14ac:dyDescent="0.25">
      <c r="A739" s="15"/>
      <c r="B739" s="16"/>
      <c r="C739" s="16"/>
      <c r="D739" s="16"/>
      <c r="E739" s="16"/>
      <c r="F739" s="16"/>
      <c r="G739" s="16"/>
      <c r="H739" s="16"/>
      <c r="I739" s="19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BA739" s="3"/>
      <c r="BB739" t="s">
        <v>804</v>
      </c>
      <c r="BC739" s="3"/>
    </row>
    <row r="740" spans="1:55" ht="15.75" x14ac:dyDescent="0.25">
      <c r="A740" s="15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BA740" s="3"/>
      <c r="BB740" t="s">
        <v>805</v>
      </c>
      <c r="BC740" s="3"/>
    </row>
    <row r="741" spans="1:55" ht="15.75" x14ac:dyDescent="0.25">
      <c r="A741" s="15"/>
      <c r="B741" s="16"/>
      <c r="C741" s="16"/>
      <c r="D741" s="16"/>
      <c r="E741" s="16"/>
      <c r="F741" s="16"/>
      <c r="G741" s="16"/>
      <c r="H741" s="16"/>
      <c r="I741" s="17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BA741" s="3"/>
      <c r="BB741" t="s">
        <v>806</v>
      </c>
      <c r="BC741" s="3"/>
    </row>
    <row r="742" spans="1:55" ht="15.75" x14ac:dyDescent="0.25">
      <c r="A742" s="15"/>
      <c r="B742" s="16"/>
      <c r="C742" s="16"/>
      <c r="D742" s="16"/>
      <c r="E742" s="16"/>
      <c r="F742" s="16"/>
      <c r="G742" s="18"/>
      <c r="H742" s="18"/>
      <c r="I742" s="17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BA742" s="3"/>
      <c r="BB742" t="s">
        <v>807</v>
      </c>
      <c r="BC742" s="3"/>
    </row>
    <row r="743" spans="1:55" ht="15.75" x14ac:dyDescent="0.25">
      <c r="A743" s="15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BA743" s="3"/>
      <c r="BB743" t="s">
        <v>808</v>
      </c>
      <c r="BC743" s="3"/>
    </row>
    <row r="744" spans="1:55" ht="15.75" x14ac:dyDescent="0.25">
      <c r="A744" s="15"/>
      <c r="B744" s="16"/>
      <c r="C744" s="16"/>
      <c r="D744" s="16"/>
      <c r="E744" s="16"/>
      <c r="F744" s="16"/>
      <c r="G744" s="16"/>
      <c r="H744" s="16"/>
      <c r="I744" s="17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BA744" s="3"/>
      <c r="BB744" t="s">
        <v>809</v>
      </c>
      <c r="BC744" s="3"/>
    </row>
    <row r="745" spans="1:55" ht="15.75" x14ac:dyDescent="0.25">
      <c r="A745" s="15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BA745" s="3"/>
      <c r="BB745" t="s">
        <v>810</v>
      </c>
      <c r="BC745" s="3"/>
    </row>
    <row r="746" spans="1:55" ht="15.75" x14ac:dyDescent="0.25">
      <c r="A746" s="15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BA746" s="3"/>
      <c r="BB746" t="s">
        <v>811</v>
      </c>
      <c r="BC746" s="3"/>
    </row>
    <row r="747" spans="1:55" ht="15.75" x14ac:dyDescent="0.25">
      <c r="A747" s="15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BA747" s="3"/>
      <c r="BB747" t="s">
        <v>812</v>
      </c>
      <c r="BC747" s="3"/>
    </row>
    <row r="748" spans="1:55" ht="15.75" x14ac:dyDescent="0.25">
      <c r="A748" s="15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BA748" s="3"/>
      <c r="BB748" t="s">
        <v>813</v>
      </c>
      <c r="BC748" s="3"/>
    </row>
    <row r="749" spans="1:55" ht="15.75" x14ac:dyDescent="0.25">
      <c r="A749" s="15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BA749" s="3"/>
      <c r="BB749" t="s">
        <v>814</v>
      </c>
      <c r="BC749" s="3"/>
    </row>
    <row r="750" spans="1:55" ht="15.75" x14ac:dyDescent="0.25">
      <c r="A750" s="15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7"/>
      <c r="BA750" s="3"/>
      <c r="BB750" t="s">
        <v>815</v>
      </c>
      <c r="BC750" s="3"/>
    </row>
    <row r="751" spans="1:55" ht="15.75" x14ac:dyDescent="0.25">
      <c r="A751" s="15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BA751" s="3"/>
      <c r="BB751" t="s">
        <v>816</v>
      </c>
      <c r="BC751" s="3"/>
    </row>
    <row r="752" spans="1:55" ht="15.75" x14ac:dyDescent="0.25">
      <c r="A752" s="15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BA752" s="3"/>
      <c r="BB752" t="s">
        <v>817</v>
      </c>
      <c r="BC752" s="3"/>
    </row>
    <row r="753" spans="1:55" ht="15.75" x14ac:dyDescent="0.25">
      <c r="A753" s="15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BA753" s="3"/>
      <c r="BB753" t="s">
        <v>818</v>
      </c>
      <c r="BC753" s="3"/>
    </row>
    <row r="754" spans="1:55" ht="15.75" x14ac:dyDescent="0.25">
      <c r="A754" s="15"/>
      <c r="B754" s="16"/>
      <c r="C754" s="16"/>
      <c r="D754" s="16"/>
      <c r="E754" s="16"/>
      <c r="F754" s="16"/>
      <c r="G754" s="16"/>
      <c r="H754" s="16"/>
      <c r="I754" s="17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BA754" s="3"/>
      <c r="BB754" t="s">
        <v>819</v>
      </c>
      <c r="BC754" s="3"/>
    </row>
    <row r="755" spans="1:55" ht="15.75" x14ac:dyDescent="0.25">
      <c r="A755" s="15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BA755" s="3"/>
      <c r="BB755" t="s">
        <v>820</v>
      </c>
      <c r="BC755" s="3"/>
    </row>
    <row r="756" spans="1:55" ht="15.75" x14ac:dyDescent="0.25">
      <c r="A756" s="15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BA756" s="3"/>
      <c r="BB756" t="s">
        <v>821</v>
      </c>
      <c r="BC756" s="3"/>
    </row>
    <row r="757" spans="1:55" ht="15.75" x14ac:dyDescent="0.25">
      <c r="A757" s="15"/>
      <c r="B757" s="21"/>
      <c r="C757" s="21"/>
      <c r="D757" s="16"/>
      <c r="E757" s="16"/>
      <c r="F757" s="16"/>
      <c r="G757" s="16"/>
      <c r="H757" s="16"/>
      <c r="I757" s="16"/>
      <c r="J757" s="16"/>
      <c r="K757" s="16"/>
      <c r="L757" s="16"/>
      <c r="M757" s="21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BA757" s="3"/>
      <c r="BB757" t="s">
        <v>822</v>
      </c>
      <c r="BC757" s="3"/>
    </row>
    <row r="758" spans="1:55" ht="15.75" x14ac:dyDescent="0.25">
      <c r="A758" s="15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BA758" s="3"/>
      <c r="BB758" t="s">
        <v>823</v>
      </c>
      <c r="BC758" s="3"/>
    </row>
    <row r="759" spans="1:55" ht="15.75" x14ac:dyDescent="0.25">
      <c r="A759" s="15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BA759" s="3"/>
      <c r="BB759" t="s">
        <v>824</v>
      </c>
      <c r="BC759" s="3"/>
    </row>
    <row r="760" spans="1:55" ht="15.75" x14ac:dyDescent="0.25">
      <c r="A760" s="15"/>
      <c r="B760" s="16"/>
      <c r="C760" s="16"/>
      <c r="D760" s="16"/>
      <c r="E760" s="16"/>
      <c r="F760" s="16"/>
      <c r="G760" s="16"/>
      <c r="H760" s="16"/>
      <c r="I760" s="19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BA760" s="3"/>
      <c r="BB760" t="s">
        <v>825</v>
      </c>
      <c r="BC760" s="3"/>
    </row>
    <row r="761" spans="1:55" ht="15.75" x14ac:dyDescent="0.25">
      <c r="A761" s="15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BA761" s="3"/>
      <c r="BB761" t="s">
        <v>826</v>
      </c>
      <c r="BC761" s="3"/>
    </row>
    <row r="762" spans="1:55" ht="15.75" x14ac:dyDescent="0.25">
      <c r="A762" s="15"/>
      <c r="B762" s="16"/>
      <c r="C762" s="16"/>
      <c r="D762" s="16"/>
      <c r="E762" s="16"/>
      <c r="F762" s="16"/>
      <c r="G762" s="16"/>
      <c r="H762" s="16"/>
      <c r="I762" s="17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BA762" s="3"/>
      <c r="BB762" t="s">
        <v>827</v>
      </c>
      <c r="BC762" s="3"/>
    </row>
    <row r="763" spans="1:55" ht="15.75" x14ac:dyDescent="0.25">
      <c r="A763" s="15"/>
      <c r="B763" s="16"/>
      <c r="C763" s="16"/>
      <c r="D763" s="16"/>
      <c r="E763" s="16"/>
      <c r="F763" s="16"/>
      <c r="G763" s="16"/>
      <c r="H763" s="16"/>
      <c r="I763" s="17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BA763" s="3"/>
      <c r="BB763" t="s">
        <v>828</v>
      </c>
      <c r="BC763" s="3"/>
    </row>
    <row r="764" spans="1:55" ht="15.75" x14ac:dyDescent="0.25">
      <c r="A764" s="15"/>
      <c r="B764" s="16"/>
      <c r="C764" s="16"/>
      <c r="D764" s="16"/>
      <c r="E764" s="16"/>
      <c r="F764" s="16"/>
      <c r="G764" s="16"/>
      <c r="H764" s="16"/>
      <c r="I764" s="17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BA764" s="3"/>
      <c r="BB764" t="s">
        <v>829</v>
      </c>
      <c r="BC764" s="3"/>
    </row>
    <row r="765" spans="1:55" ht="15.75" x14ac:dyDescent="0.25">
      <c r="A765" s="15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BA765" s="3"/>
      <c r="BB765" t="s">
        <v>830</v>
      </c>
      <c r="BC765" s="3"/>
    </row>
    <row r="766" spans="1:55" ht="15.75" x14ac:dyDescent="0.25">
      <c r="A766" s="15"/>
      <c r="B766" s="16"/>
      <c r="C766" s="16"/>
      <c r="D766" s="16"/>
      <c r="E766" s="16"/>
      <c r="F766" s="16"/>
      <c r="G766" s="16"/>
      <c r="H766" s="16"/>
      <c r="I766" s="19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BA766" s="3"/>
      <c r="BB766" t="s">
        <v>831</v>
      </c>
      <c r="BC766" s="3"/>
    </row>
    <row r="767" spans="1:55" ht="15.75" x14ac:dyDescent="0.25">
      <c r="A767" s="15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BA767" s="3"/>
      <c r="BB767" t="s">
        <v>832</v>
      </c>
      <c r="BC767" s="3"/>
    </row>
    <row r="768" spans="1:55" ht="15.75" x14ac:dyDescent="0.25">
      <c r="A768" s="15"/>
      <c r="B768" s="16"/>
      <c r="C768" s="16"/>
      <c r="D768" s="16"/>
      <c r="E768" s="16"/>
      <c r="F768" s="16"/>
      <c r="G768" s="16"/>
      <c r="H768" s="16"/>
      <c r="I768" s="19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BA768" s="3"/>
      <c r="BB768" t="s">
        <v>833</v>
      </c>
      <c r="BC768" s="3"/>
    </row>
    <row r="769" spans="1:55" ht="15.75" x14ac:dyDescent="0.25">
      <c r="A769" s="15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BA769" s="3"/>
      <c r="BB769" t="s">
        <v>834</v>
      </c>
      <c r="BC769" s="3"/>
    </row>
    <row r="770" spans="1:55" ht="15.75" x14ac:dyDescent="0.25">
      <c r="A770" s="15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BA770" s="3"/>
      <c r="BB770" t="s">
        <v>835</v>
      </c>
      <c r="BC770" s="3"/>
    </row>
    <row r="771" spans="1:55" ht="15.75" x14ac:dyDescent="0.25">
      <c r="A771" s="15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BA771" s="3"/>
      <c r="BB771" t="s">
        <v>836</v>
      </c>
      <c r="BC771" s="3"/>
    </row>
    <row r="772" spans="1:55" ht="15.75" x14ac:dyDescent="0.25">
      <c r="A772" s="15"/>
      <c r="B772" s="16"/>
      <c r="C772" s="16"/>
      <c r="D772" s="16"/>
      <c r="E772" s="16"/>
      <c r="F772" s="16"/>
      <c r="G772" s="16"/>
      <c r="H772" s="16"/>
      <c r="I772" s="19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BA772" s="3"/>
      <c r="BB772" t="s">
        <v>837</v>
      </c>
      <c r="BC772" s="3"/>
    </row>
    <row r="773" spans="1:55" ht="15.75" x14ac:dyDescent="0.25">
      <c r="A773" s="15"/>
      <c r="B773" s="16"/>
      <c r="C773" s="16"/>
      <c r="D773" s="16"/>
      <c r="E773" s="16"/>
      <c r="F773" s="16"/>
      <c r="G773" s="16"/>
      <c r="H773" s="16"/>
      <c r="I773" s="32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BA773" s="3"/>
      <c r="BB773" t="s">
        <v>838</v>
      </c>
      <c r="BC773" s="3"/>
    </row>
    <row r="774" spans="1:55" ht="15.75" x14ac:dyDescent="0.25">
      <c r="A774" s="15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BA774" s="3"/>
      <c r="BB774" t="s">
        <v>839</v>
      </c>
      <c r="BC774" s="3"/>
    </row>
    <row r="775" spans="1:55" ht="15.75" x14ac:dyDescent="0.25">
      <c r="A775" s="15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BA775" s="3"/>
      <c r="BB775" t="s">
        <v>840</v>
      </c>
      <c r="BC775" s="3"/>
    </row>
    <row r="776" spans="1:55" ht="15.75" x14ac:dyDescent="0.25">
      <c r="A776" s="15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7"/>
      <c r="BA776" s="3"/>
      <c r="BB776" t="s">
        <v>841</v>
      </c>
      <c r="BC776" s="3"/>
    </row>
    <row r="777" spans="1:55" ht="15.75" x14ac:dyDescent="0.25">
      <c r="A777" s="15"/>
      <c r="B777" s="16"/>
      <c r="C777" s="16"/>
      <c r="D777" s="16"/>
      <c r="E777" s="16"/>
      <c r="F777" s="16"/>
      <c r="G777" s="16"/>
      <c r="H777" s="16"/>
      <c r="I777" s="17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BA777" s="3"/>
      <c r="BB777" t="s">
        <v>842</v>
      </c>
      <c r="BC777" s="3"/>
    </row>
    <row r="778" spans="1:55" ht="15.75" x14ac:dyDescent="0.25">
      <c r="A778" s="15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BA778" s="3"/>
      <c r="BB778" t="s">
        <v>843</v>
      </c>
      <c r="BC778" s="3"/>
    </row>
    <row r="779" spans="1:55" ht="15.75" x14ac:dyDescent="0.25">
      <c r="A779" s="15"/>
      <c r="B779" s="16"/>
      <c r="C779" s="16"/>
      <c r="D779" s="16"/>
      <c r="E779" s="16"/>
      <c r="F779" s="16"/>
      <c r="G779" s="16"/>
      <c r="H779" s="16"/>
      <c r="I779" s="17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BA779" s="3"/>
      <c r="BB779" t="s">
        <v>844</v>
      </c>
      <c r="BC779" s="3"/>
    </row>
    <row r="780" spans="1:55" ht="15.75" x14ac:dyDescent="0.25">
      <c r="A780" s="15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BA780" s="3"/>
      <c r="BB780" t="s">
        <v>845</v>
      </c>
      <c r="BC780" s="3"/>
    </row>
    <row r="781" spans="1:55" ht="15.75" x14ac:dyDescent="0.25">
      <c r="A781" s="15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BA781" s="3"/>
      <c r="BB781" t="s">
        <v>846</v>
      </c>
      <c r="BC781" s="3"/>
    </row>
    <row r="782" spans="1:55" ht="15.75" x14ac:dyDescent="0.25">
      <c r="A782" s="15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BA782" s="3"/>
      <c r="BB782" t="s">
        <v>847</v>
      </c>
      <c r="BC782" s="3"/>
    </row>
    <row r="783" spans="1:55" ht="15.75" x14ac:dyDescent="0.25">
      <c r="A783" s="15"/>
      <c r="B783" s="16"/>
      <c r="C783" s="16"/>
      <c r="D783" s="16"/>
      <c r="E783" s="16"/>
      <c r="F783" s="16"/>
      <c r="G783" s="16"/>
      <c r="H783" s="16"/>
      <c r="I783" s="19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BA783" s="3"/>
      <c r="BB783" t="s">
        <v>848</v>
      </c>
      <c r="BC783" s="3"/>
    </row>
    <row r="784" spans="1:55" ht="15.75" x14ac:dyDescent="0.25">
      <c r="A784" s="15"/>
      <c r="B784" s="16"/>
      <c r="C784" s="16"/>
      <c r="D784" s="16"/>
      <c r="E784" s="16"/>
      <c r="F784" s="16"/>
      <c r="G784" s="16"/>
      <c r="H784" s="16"/>
      <c r="I784" s="17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BA784" s="3"/>
      <c r="BB784" t="s">
        <v>849</v>
      </c>
      <c r="BC784" s="3"/>
    </row>
    <row r="785" spans="1:55" ht="15.75" x14ac:dyDescent="0.25">
      <c r="A785" s="15"/>
      <c r="B785" s="16"/>
      <c r="C785" s="16"/>
      <c r="D785" s="16"/>
      <c r="E785" s="16"/>
      <c r="F785" s="16"/>
      <c r="G785" s="18"/>
      <c r="H785" s="18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7"/>
      <c r="BA785" s="3"/>
      <c r="BB785" t="s">
        <v>850</v>
      </c>
      <c r="BC785" s="3"/>
    </row>
    <row r="786" spans="1:55" ht="15.75" x14ac:dyDescent="0.25">
      <c r="A786" s="15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BA786" s="3"/>
      <c r="BB786" t="s">
        <v>851</v>
      </c>
      <c r="BC786" s="3"/>
    </row>
    <row r="787" spans="1:55" ht="15.75" x14ac:dyDescent="0.25">
      <c r="A787" s="15"/>
      <c r="B787" s="16"/>
      <c r="C787" s="16"/>
      <c r="D787" s="16"/>
      <c r="E787" s="16"/>
      <c r="F787" s="16"/>
      <c r="G787" s="18"/>
      <c r="H787" s="18"/>
      <c r="I787" s="17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BA787" s="3"/>
      <c r="BB787" t="s">
        <v>852</v>
      </c>
      <c r="BC787" s="3"/>
    </row>
    <row r="788" spans="1:55" ht="15.75" x14ac:dyDescent="0.25">
      <c r="A788" s="15"/>
      <c r="B788" s="16"/>
      <c r="C788" s="16"/>
      <c r="D788" s="16"/>
      <c r="E788" s="16"/>
      <c r="F788" s="16"/>
      <c r="G788" s="18"/>
      <c r="H788" s="18"/>
      <c r="I788" s="17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BA788" s="3"/>
      <c r="BB788" t="s">
        <v>853</v>
      </c>
      <c r="BC788" s="3"/>
    </row>
    <row r="789" spans="1:55" ht="15.75" x14ac:dyDescent="0.25">
      <c r="A789" s="15"/>
      <c r="B789" s="16"/>
      <c r="C789" s="16"/>
      <c r="D789" s="16"/>
      <c r="E789" s="16"/>
      <c r="F789" s="16"/>
      <c r="G789" s="18"/>
      <c r="H789" s="18"/>
      <c r="I789" s="17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BA789" s="3"/>
      <c r="BB789" t="s">
        <v>854</v>
      </c>
      <c r="BC789" s="3"/>
    </row>
    <row r="790" spans="1:55" ht="15.75" x14ac:dyDescent="0.25">
      <c r="A790" s="15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BA790" s="3"/>
      <c r="BB790" t="s">
        <v>855</v>
      </c>
      <c r="BC790" s="3"/>
    </row>
    <row r="791" spans="1:55" ht="15.75" x14ac:dyDescent="0.25">
      <c r="A791" s="15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BA791" s="3"/>
      <c r="BB791" t="s">
        <v>856</v>
      </c>
      <c r="BC791" s="3"/>
    </row>
    <row r="792" spans="1:55" ht="15.75" x14ac:dyDescent="0.25">
      <c r="A792" s="15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7"/>
      <c r="BA792" s="3"/>
      <c r="BB792" t="s">
        <v>857</v>
      </c>
      <c r="BC792" s="3"/>
    </row>
    <row r="793" spans="1:55" ht="15.75" x14ac:dyDescent="0.25">
      <c r="A793" s="15"/>
      <c r="B793" s="16"/>
      <c r="C793" s="16"/>
      <c r="D793" s="16"/>
      <c r="E793" s="16"/>
      <c r="F793" s="16"/>
      <c r="G793" s="16"/>
      <c r="H793" s="16"/>
      <c r="I793" s="19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BA793" s="3"/>
      <c r="BB793" t="s">
        <v>858</v>
      </c>
      <c r="BC793" s="3"/>
    </row>
    <row r="794" spans="1:55" ht="15.75" x14ac:dyDescent="0.25">
      <c r="A794" s="15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7"/>
      <c r="BA794" s="3"/>
      <c r="BB794" t="s">
        <v>859</v>
      </c>
      <c r="BC794" s="3"/>
    </row>
    <row r="795" spans="1:55" ht="15.75" x14ac:dyDescent="0.25">
      <c r="A795" s="15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BA795" s="3"/>
      <c r="BB795" t="s">
        <v>860</v>
      </c>
      <c r="BC795" s="3"/>
    </row>
    <row r="796" spans="1:55" ht="15.75" x14ac:dyDescent="0.25">
      <c r="A796" s="15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BA796" s="3"/>
      <c r="BB796" t="s">
        <v>861</v>
      </c>
      <c r="BC796" s="3"/>
    </row>
    <row r="797" spans="1:55" ht="15.75" x14ac:dyDescent="0.25">
      <c r="A797" s="15"/>
      <c r="B797" s="16"/>
      <c r="C797" s="16"/>
      <c r="D797" s="16"/>
      <c r="E797" s="16"/>
      <c r="F797" s="16"/>
      <c r="G797" s="16"/>
      <c r="H797" s="16"/>
      <c r="I797" s="17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BA797" s="3"/>
      <c r="BB797" t="s">
        <v>862</v>
      </c>
      <c r="BC797" s="3"/>
    </row>
    <row r="798" spans="1:55" ht="15.75" x14ac:dyDescent="0.25">
      <c r="A798" s="15"/>
      <c r="B798" s="16"/>
      <c r="C798" s="16"/>
      <c r="D798" s="16"/>
      <c r="E798" s="16"/>
      <c r="F798" s="16"/>
      <c r="G798" s="16"/>
      <c r="H798" s="16"/>
      <c r="I798" s="17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BA798" s="3"/>
      <c r="BB798" t="s">
        <v>863</v>
      </c>
      <c r="BC798" s="3"/>
    </row>
    <row r="799" spans="1:55" ht="15.75" x14ac:dyDescent="0.25">
      <c r="A799" s="15"/>
      <c r="B799" s="16"/>
      <c r="C799" s="16"/>
      <c r="D799" s="16"/>
      <c r="E799" s="16"/>
      <c r="F799" s="16"/>
      <c r="G799" s="16"/>
      <c r="H799" s="16"/>
      <c r="I799" s="17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BA799" s="3"/>
      <c r="BB799" t="s">
        <v>864</v>
      </c>
      <c r="BC799" s="3"/>
    </row>
    <row r="800" spans="1:55" ht="15.75" x14ac:dyDescent="0.25">
      <c r="A800" s="15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BA800" s="3"/>
      <c r="BB800" t="s">
        <v>865</v>
      </c>
      <c r="BC800" s="3"/>
    </row>
    <row r="801" spans="1:55" ht="15.75" x14ac:dyDescent="0.25">
      <c r="A801" s="15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BA801" s="3"/>
      <c r="BB801" t="s">
        <v>866</v>
      </c>
      <c r="BC801" s="3"/>
    </row>
    <row r="802" spans="1:55" ht="15.75" x14ac:dyDescent="0.25">
      <c r="A802" s="15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BA802" s="3"/>
      <c r="BB802" t="s">
        <v>867</v>
      </c>
      <c r="BC802" s="3"/>
    </row>
    <row r="803" spans="1:55" ht="15.75" x14ac:dyDescent="0.25">
      <c r="A803" s="15"/>
      <c r="B803" s="16"/>
      <c r="C803" s="16"/>
      <c r="D803" s="16"/>
      <c r="E803" s="16"/>
      <c r="F803" s="16"/>
      <c r="G803" s="16"/>
      <c r="H803" s="16"/>
      <c r="I803" s="17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BA803" s="3"/>
      <c r="BB803" t="s">
        <v>868</v>
      </c>
      <c r="BC803" s="3"/>
    </row>
    <row r="804" spans="1:55" ht="15.75" x14ac:dyDescent="0.25">
      <c r="A804" s="15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BA804" s="3"/>
      <c r="BB804" t="s">
        <v>869</v>
      </c>
      <c r="BC804" s="3"/>
    </row>
    <row r="805" spans="1:55" ht="15.75" x14ac:dyDescent="0.25">
      <c r="A805" s="15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BA805" s="3"/>
      <c r="BB805" t="s">
        <v>870</v>
      </c>
      <c r="BC805" s="3"/>
    </row>
    <row r="806" spans="1:55" ht="15.75" x14ac:dyDescent="0.25">
      <c r="A806" s="15"/>
      <c r="B806" s="16"/>
      <c r="C806" s="16"/>
      <c r="D806" s="16"/>
      <c r="E806" s="16"/>
      <c r="F806" s="16"/>
      <c r="G806" s="16"/>
      <c r="H806" s="16"/>
      <c r="I806" s="19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BA806" s="3"/>
      <c r="BB806" t="s">
        <v>871</v>
      </c>
      <c r="BC806" s="3"/>
    </row>
    <row r="807" spans="1:55" ht="15.75" x14ac:dyDescent="0.25">
      <c r="A807" s="15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BA807" s="3"/>
      <c r="BB807" t="s">
        <v>872</v>
      </c>
      <c r="BC807" s="3"/>
    </row>
    <row r="808" spans="1:55" ht="15.75" x14ac:dyDescent="0.25">
      <c r="A808" s="15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21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BA808" s="3"/>
      <c r="BB808" t="s">
        <v>873</v>
      </c>
      <c r="BC808" s="3"/>
    </row>
    <row r="809" spans="1:55" ht="15.75" x14ac:dyDescent="0.25">
      <c r="A809" s="15"/>
      <c r="B809" s="21"/>
      <c r="C809" s="21"/>
      <c r="D809" s="16"/>
      <c r="E809" s="16"/>
      <c r="F809" s="16"/>
      <c r="G809" s="16"/>
      <c r="H809" s="16"/>
      <c r="I809" s="16"/>
      <c r="J809" s="16"/>
      <c r="K809" s="16"/>
      <c r="L809" s="16"/>
      <c r="M809" s="21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BA809" s="3"/>
      <c r="BB809" t="s">
        <v>874</v>
      </c>
      <c r="BC809" s="3"/>
    </row>
    <row r="810" spans="1:55" ht="15.75" x14ac:dyDescent="0.25">
      <c r="A810" s="15"/>
      <c r="B810" s="16"/>
      <c r="C810" s="16"/>
      <c r="D810" s="16"/>
      <c r="E810" s="16"/>
      <c r="F810" s="16"/>
      <c r="G810" s="16"/>
      <c r="H810" s="16"/>
      <c r="I810" s="19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BA810" s="3"/>
      <c r="BB810" t="s">
        <v>875</v>
      </c>
      <c r="BC810" s="3"/>
    </row>
    <row r="811" spans="1:55" ht="15.75" x14ac:dyDescent="0.25">
      <c r="A811" s="15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BA811" s="3"/>
      <c r="BB811" t="s">
        <v>876</v>
      </c>
      <c r="BC811" s="3"/>
    </row>
    <row r="812" spans="1:55" ht="15.75" x14ac:dyDescent="0.25">
      <c r="A812" s="15"/>
      <c r="B812" s="16"/>
      <c r="C812" s="16"/>
      <c r="D812" s="16"/>
      <c r="E812" s="16"/>
      <c r="F812" s="16"/>
      <c r="G812" s="16"/>
      <c r="H812" s="16"/>
      <c r="I812" s="17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7"/>
      <c r="BA812" s="3"/>
      <c r="BB812" t="s">
        <v>877</v>
      </c>
      <c r="BC812" s="3"/>
    </row>
    <row r="813" spans="1:55" ht="15.75" x14ac:dyDescent="0.25">
      <c r="A813" s="15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BA813" s="3"/>
      <c r="BB813" t="s">
        <v>878</v>
      </c>
      <c r="BC813" s="3"/>
    </row>
    <row r="814" spans="1:55" ht="15.75" x14ac:dyDescent="0.25">
      <c r="A814" s="15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BA814" s="3"/>
      <c r="BB814" t="s">
        <v>879</v>
      </c>
      <c r="BC814" s="3"/>
    </row>
    <row r="815" spans="1:55" ht="15.75" x14ac:dyDescent="0.25">
      <c r="A815" s="15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BA815" s="3"/>
      <c r="BB815" t="s">
        <v>880</v>
      </c>
      <c r="BC815" s="3"/>
    </row>
    <row r="816" spans="1:55" ht="15.75" x14ac:dyDescent="0.25">
      <c r="A816" s="15"/>
      <c r="B816" s="16"/>
      <c r="C816" s="16"/>
      <c r="D816" s="16"/>
      <c r="E816" s="16"/>
      <c r="F816" s="16"/>
      <c r="G816" s="16"/>
      <c r="H816" s="16"/>
      <c r="I816" s="19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BA816" s="3"/>
      <c r="BB816" t="s">
        <v>881</v>
      </c>
      <c r="BC816" s="3"/>
    </row>
    <row r="817" spans="1:55" ht="15.75" x14ac:dyDescent="0.25">
      <c r="A817" s="15"/>
      <c r="B817" s="16"/>
      <c r="C817" s="16"/>
      <c r="D817" s="16"/>
      <c r="E817" s="16"/>
      <c r="F817" s="16"/>
      <c r="G817" s="16"/>
      <c r="H817" s="16"/>
      <c r="I817" s="19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BA817" s="3"/>
      <c r="BB817" t="s">
        <v>882</v>
      </c>
      <c r="BC817" s="3"/>
    </row>
    <row r="818" spans="1:55" ht="15.75" x14ac:dyDescent="0.25">
      <c r="A818" s="15"/>
      <c r="B818" s="23"/>
      <c r="C818" s="23"/>
      <c r="D818" s="24"/>
      <c r="E818" s="25"/>
      <c r="F818" s="24"/>
      <c r="G818" s="24"/>
      <c r="H818" s="24"/>
      <c r="I818" s="25"/>
      <c r="J818" s="24"/>
      <c r="K818" s="25"/>
      <c r="L818" s="16"/>
      <c r="M818" s="16"/>
      <c r="N818" s="22"/>
      <c r="O818" s="16"/>
      <c r="P818" s="16"/>
      <c r="Q818" s="16"/>
      <c r="R818" s="16"/>
      <c r="S818" s="16"/>
      <c r="T818" s="24"/>
      <c r="U818" s="16"/>
      <c r="V818" s="16"/>
      <c r="W818" s="16"/>
      <c r="BA818" s="3"/>
      <c r="BB818" t="s">
        <v>883</v>
      </c>
      <c r="BC818" s="3"/>
    </row>
    <row r="819" spans="1:55" ht="15.75" x14ac:dyDescent="0.25">
      <c r="A819" s="15"/>
      <c r="B819" s="21"/>
      <c r="C819" s="21"/>
      <c r="D819" s="16"/>
      <c r="E819" s="16"/>
      <c r="F819" s="16"/>
      <c r="G819" s="16"/>
      <c r="H819" s="16"/>
      <c r="I819" s="16"/>
      <c r="J819" s="16"/>
      <c r="K819" s="16"/>
      <c r="L819" s="16"/>
      <c r="M819" s="21"/>
      <c r="N819" s="21"/>
      <c r="O819" s="16"/>
      <c r="P819" s="16"/>
      <c r="Q819" s="16"/>
      <c r="R819" s="16"/>
      <c r="S819" s="16"/>
      <c r="T819" s="21"/>
      <c r="U819" s="16"/>
      <c r="V819" s="16"/>
      <c r="W819" s="16"/>
      <c r="BA819" s="3"/>
      <c r="BB819" t="s">
        <v>884</v>
      </c>
      <c r="BC819" s="3"/>
    </row>
    <row r="820" spans="1:55" ht="15.75" x14ac:dyDescent="0.25">
      <c r="A820" s="15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BA820" s="3"/>
      <c r="BB820" t="s">
        <v>885</v>
      </c>
      <c r="BC820" s="3"/>
    </row>
    <row r="821" spans="1:55" ht="15.75" x14ac:dyDescent="0.25">
      <c r="A821" s="15"/>
      <c r="B821" s="16"/>
      <c r="C821" s="16"/>
      <c r="D821" s="16"/>
      <c r="E821" s="16"/>
      <c r="F821" s="16"/>
      <c r="G821" s="16"/>
      <c r="H821" s="16"/>
      <c r="I821" s="17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BA821" s="3"/>
      <c r="BB821" t="s">
        <v>886</v>
      </c>
      <c r="BC821" s="3"/>
    </row>
    <row r="822" spans="1:55" ht="15.75" x14ac:dyDescent="0.25">
      <c r="A822" s="15"/>
      <c r="B822" s="16"/>
      <c r="C822" s="16"/>
      <c r="D822" s="16"/>
      <c r="E822" s="16"/>
      <c r="F822" s="16"/>
      <c r="G822" s="16"/>
      <c r="H822" s="16"/>
      <c r="I822" s="17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BA822" s="3"/>
      <c r="BB822" t="s">
        <v>887</v>
      </c>
      <c r="BC822" s="3"/>
    </row>
    <row r="823" spans="1:55" ht="15.75" x14ac:dyDescent="0.25">
      <c r="A823" s="15"/>
      <c r="B823" s="16"/>
      <c r="C823" s="16"/>
      <c r="D823" s="16"/>
      <c r="E823" s="16"/>
      <c r="F823" s="16"/>
      <c r="G823" s="16"/>
      <c r="H823" s="16"/>
      <c r="I823" s="19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BA823" s="3"/>
      <c r="BB823" t="s">
        <v>888</v>
      </c>
      <c r="BC823" s="3"/>
    </row>
    <row r="824" spans="1:55" ht="15.75" x14ac:dyDescent="0.25">
      <c r="A824" s="15"/>
      <c r="B824" s="16"/>
      <c r="C824" s="16"/>
      <c r="D824" s="16"/>
      <c r="E824" s="16"/>
      <c r="F824" s="16"/>
      <c r="G824" s="16"/>
      <c r="H824" s="16"/>
      <c r="I824" s="32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BA824" s="3"/>
      <c r="BB824" t="s">
        <v>889</v>
      </c>
      <c r="BC824" s="3"/>
    </row>
    <row r="825" spans="1:55" ht="15.75" x14ac:dyDescent="0.25">
      <c r="A825" s="15"/>
      <c r="B825" s="16"/>
      <c r="C825" s="16"/>
      <c r="D825" s="16"/>
      <c r="E825" s="16"/>
      <c r="F825" s="16"/>
      <c r="G825" s="16"/>
      <c r="H825" s="16"/>
      <c r="I825" s="32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BA825" s="3"/>
      <c r="BB825" t="s">
        <v>890</v>
      </c>
      <c r="BC825" s="3"/>
    </row>
    <row r="826" spans="1:55" ht="15.75" x14ac:dyDescent="0.25">
      <c r="A826" s="15"/>
      <c r="B826" s="16"/>
      <c r="C826" s="16"/>
      <c r="D826" s="16"/>
      <c r="E826" s="16"/>
      <c r="F826" s="16"/>
      <c r="G826" s="16"/>
      <c r="H826" s="16"/>
      <c r="I826" s="32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BA826" s="3"/>
      <c r="BB826" t="s">
        <v>891</v>
      </c>
      <c r="BC826" s="3"/>
    </row>
    <row r="827" spans="1:55" ht="15.75" x14ac:dyDescent="0.25">
      <c r="A827" s="15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7"/>
      <c r="BA827" s="3"/>
      <c r="BB827" t="s">
        <v>892</v>
      </c>
      <c r="BC827" s="3"/>
    </row>
    <row r="828" spans="1:55" ht="15.75" x14ac:dyDescent="0.25">
      <c r="A828" s="15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BA828" s="3"/>
      <c r="BB828" t="s">
        <v>893</v>
      </c>
      <c r="BC828" s="3"/>
    </row>
    <row r="829" spans="1:55" ht="15.75" x14ac:dyDescent="0.25">
      <c r="A829" s="15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BA829" s="3"/>
      <c r="BB829" t="s">
        <v>894</v>
      </c>
      <c r="BC829" s="3"/>
    </row>
    <row r="830" spans="1:55" ht="15.75" x14ac:dyDescent="0.25">
      <c r="A830" s="15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BA830" s="3"/>
      <c r="BB830" t="s">
        <v>895</v>
      </c>
      <c r="BC830" s="3"/>
    </row>
    <row r="831" spans="1:55" ht="15.75" x14ac:dyDescent="0.25">
      <c r="A831" s="15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BA831" s="3"/>
      <c r="BB831" t="s">
        <v>896</v>
      </c>
      <c r="BC831" s="3"/>
    </row>
    <row r="832" spans="1:55" ht="15.75" x14ac:dyDescent="0.25">
      <c r="A832" s="15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BA832" s="3"/>
      <c r="BB832" t="s">
        <v>897</v>
      </c>
      <c r="BC832" s="3"/>
    </row>
    <row r="833" spans="1:55" ht="15.75" x14ac:dyDescent="0.25">
      <c r="A833" s="15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BA833" s="3"/>
      <c r="BB833" t="s">
        <v>898</v>
      </c>
      <c r="BC833" s="3"/>
    </row>
    <row r="834" spans="1:55" ht="15.75" x14ac:dyDescent="0.25">
      <c r="A834" s="15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BA834" s="3"/>
      <c r="BB834" t="s">
        <v>899</v>
      </c>
      <c r="BC834" s="3"/>
    </row>
    <row r="835" spans="1:55" ht="15.75" x14ac:dyDescent="0.25">
      <c r="A835" s="15"/>
      <c r="B835" s="16"/>
      <c r="C835" s="16"/>
      <c r="D835" s="16"/>
      <c r="E835" s="16"/>
      <c r="F835" s="16"/>
      <c r="G835" s="16"/>
      <c r="H835" s="16"/>
      <c r="I835" s="19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BA835" s="3"/>
      <c r="BB835" t="s">
        <v>900</v>
      </c>
      <c r="BC835" s="3"/>
    </row>
    <row r="836" spans="1:55" ht="15.75" x14ac:dyDescent="0.25">
      <c r="A836" s="15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BA836" s="3"/>
      <c r="BB836" t="s">
        <v>901</v>
      </c>
      <c r="BC836" s="3"/>
    </row>
    <row r="837" spans="1:55" ht="15.75" x14ac:dyDescent="0.25">
      <c r="A837" s="15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BA837" s="3"/>
      <c r="BB837" t="s">
        <v>902</v>
      </c>
      <c r="BC837" s="3"/>
    </row>
    <row r="838" spans="1:55" ht="15.75" x14ac:dyDescent="0.25">
      <c r="A838" s="15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BA838" s="3"/>
      <c r="BB838" t="s">
        <v>903</v>
      </c>
      <c r="BC838" s="3"/>
    </row>
    <row r="839" spans="1:55" ht="15.75" x14ac:dyDescent="0.25">
      <c r="A839" s="15"/>
      <c r="B839" s="16"/>
      <c r="C839" s="16"/>
      <c r="D839" s="16"/>
      <c r="E839" s="16"/>
      <c r="F839" s="16"/>
      <c r="G839" s="16"/>
      <c r="H839" s="16"/>
      <c r="I839" s="19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BA839" s="3"/>
      <c r="BB839" t="s">
        <v>904</v>
      </c>
      <c r="BC839" s="3"/>
    </row>
    <row r="840" spans="1:55" ht="15.75" x14ac:dyDescent="0.25">
      <c r="A840" s="15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7"/>
      <c r="BA840" s="3"/>
      <c r="BB840" t="s">
        <v>905</v>
      </c>
      <c r="BC840" s="3"/>
    </row>
    <row r="841" spans="1:55" ht="15.75" x14ac:dyDescent="0.25">
      <c r="A841" s="15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BA841" s="3"/>
      <c r="BB841" t="s">
        <v>906</v>
      </c>
      <c r="BC841" s="3"/>
    </row>
    <row r="842" spans="1:55" ht="15.75" x14ac:dyDescent="0.25">
      <c r="A842" s="15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BA842" s="3"/>
      <c r="BB842" t="s">
        <v>907</v>
      </c>
      <c r="BC842" s="3"/>
    </row>
    <row r="843" spans="1:55" ht="15.75" x14ac:dyDescent="0.25">
      <c r="A843" s="15"/>
      <c r="B843" s="16"/>
      <c r="C843" s="16"/>
      <c r="D843" s="16"/>
      <c r="E843" s="16"/>
      <c r="F843" s="16"/>
      <c r="G843" s="18"/>
      <c r="H843" s="18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7"/>
      <c r="BA843" s="3"/>
      <c r="BB843" t="s">
        <v>908</v>
      </c>
      <c r="BC843" s="3"/>
    </row>
    <row r="844" spans="1:55" ht="15.75" x14ac:dyDescent="0.25">
      <c r="A844" s="15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BA844" s="3"/>
      <c r="BB844" t="s">
        <v>908</v>
      </c>
      <c r="BC844" s="3"/>
    </row>
    <row r="845" spans="1:55" ht="15.75" x14ac:dyDescent="0.25">
      <c r="A845" s="15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BA845" s="3"/>
      <c r="BB845" t="s">
        <v>909</v>
      </c>
      <c r="BC845" s="3"/>
    </row>
    <row r="846" spans="1:55" ht="15.75" x14ac:dyDescent="0.25">
      <c r="A846" s="15"/>
      <c r="B846" s="16"/>
      <c r="C846" s="16"/>
      <c r="D846" s="16"/>
      <c r="E846" s="16"/>
      <c r="F846" s="16"/>
      <c r="G846" s="16"/>
      <c r="H846" s="16"/>
      <c r="I846" s="19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BA846" s="3"/>
      <c r="BB846" t="s">
        <v>910</v>
      </c>
      <c r="BC846" s="3"/>
    </row>
    <row r="847" spans="1:55" ht="15.75" x14ac:dyDescent="0.25">
      <c r="A847" s="15"/>
      <c r="B847" s="16"/>
      <c r="C847" s="16"/>
      <c r="D847" s="16"/>
      <c r="E847" s="16"/>
      <c r="F847" s="16"/>
      <c r="G847" s="18"/>
      <c r="H847" s="18"/>
      <c r="I847" s="17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BA847" s="3"/>
      <c r="BB847" t="s">
        <v>911</v>
      </c>
      <c r="BC847" s="3"/>
    </row>
    <row r="848" spans="1:55" ht="15.75" x14ac:dyDescent="0.25">
      <c r="A848" s="15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BA848" s="3"/>
      <c r="BB848" t="s">
        <v>912</v>
      </c>
      <c r="BC848" s="3"/>
    </row>
    <row r="849" spans="1:55" ht="15.75" x14ac:dyDescent="0.25">
      <c r="A849" s="15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BA849" s="3"/>
      <c r="BB849" t="s">
        <v>913</v>
      </c>
      <c r="BC849" s="3"/>
    </row>
    <row r="850" spans="1:55" ht="15.75" x14ac:dyDescent="0.25">
      <c r="A850" s="15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BA850" s="3"/>
      <c r="BB850" t="s">
        <v>914</v>
      </c>
      <c r="BC850" s="3"/>
    </row>
    <row r="851" spans="1:55" ht="15.75" x14ac:dyDescent="0.25">
      <c r="A851" s="15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BA851" s="3"/>
      <c r="BB851" t="s">
        <v>915</v>
      </c>
      <c r="BC851" s="3"/>
    </row>
    <row r="852" spans="1:55" ht="15.75" x14ac:dyDescent="0.25">
      <c r="A852" s="15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BA852" s="3"/>
      <c r="BB852" t="s">
        <v>916</v>
      </c>
      <c r="BC852" s="3"/>
    </row>
    <row r="853" spans="1:55" ht="15.75" x14ac:dyDescent="0.25">
      <c r="A853" s="15"/>
      <c r="B853" s="16"/>
      <c r="C853" s="16"/>
      <c r="D853" s="16"/>
      <c r="E853" s="16"/>
      <c r="F853" s="16"/>
      <c r="G853" s="16"/>
      <c r="H853" s="16"/>
      <c r="I853" s="17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7"/>
      <c r="BA853" s="3"/>
      <c r="BB853" t="s">
        <v>917</v>
      </c>
      <c r="BC853" s="3"/>
    </row>
    <row r="854" spans="1:55" ht="15.75" x14ac:dyDescent="0.25">
      <c r="A854" s="15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BA854" s="3"/>
      <c r="BB854" t="s">
        <v>918</v>
      </c>
      <c r="BC854" s="3"/>
    </row>
    <row r="855" spans="1:55" ht="15.75" x14ac:dyDescent="0.25">
      <c r="A855" s="15"/>
      <c r="B855" s="16"/>
      <c r="C855" s="16"/>
      <c r="D855" s="16"/>
      <c r="E855" s="16"/>
      <c r="F855" s="16"/>
      <c r="G855" s="16"/>
      <c r="H855" s="16"/>
      <c r="I855" s="17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BA855" s="3"/>
      <c r="BB855" t="s">
        <v>919</v>
      </c>
      <c r="BC855" s="3"/>
    </row>
    <row r="856" spans="1:55" ht="15.75" x14ac:dyDescent="0.25">
      <c r="A856" s="15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BA856" s="3"/>
      <c r="BB856" t="s">
        <v>920</v>
      </c>
      <c r="BC856" s="3"/>
    </row>
    <row r="857" spans="1:55" ht="15.75" x14ac:dyDescent="0.25">
      <c r="A857" s="15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21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BA857" s="3"/>
      <c r="BB857" t="s">
        <v>921</v>
      </c>
      <c r="BC857" s="3"/>
    </row>
    <row r="858" spans="1:55" ht="15.75" x14ac:dyDescent="0.25">
      <c r="A858" s="15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22"/>
      <c r="N858" s="16"/>
      <c r="O858" s="16"/>
      <c r="P858" s="16"/>
      <c r="Q858" s="16"/>
      <c r="R858" s="16"/>
      <c r="S858" s="16"/>
      <c r="T858" s="21"/>
      <c r="U858" s="16"/>
      <c r="V858" s="16"/>
      <c r="W858" s="16"/>
      <c r="BA858" s="3"/>
      <c r="BB858" t="s">
        <v>922</v>
      </c>
      <c r="BC858" s="3"/>
    </row>
    <row r="859" spans="1:55" ht="15.75" x14ac:dyDescent="0.25">
      <c r="A859" s="15"/>
      <c r="B859" s="16"/>
      <c r="C859" s="16"/>
      <c r="D859" s="16"/>
      <c r="E859" s="16"/>
      <c r="F859" s="16"/>
      <c r="G859" s="16"/>
      <c r="H859" s="16"/>
      <c r="I859" s="19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BA859" s="3"/>
      <c r="BB859" t="s">
        <v>923</v>
      </c>
      <c r="BC859" s="3"/>
    </row>
    <row r="860" spans="1:55" ht="15.75" x14ac:dyDescent="0.25">
      <c r="A860" s="15"/>
      <c r="B860" s="16"/>
      <c r="C860" s="16"/>
      <c r="D860" s="16"/>
      <c r="E860" s="16"/>
      <c r="F860" s="16"/>
      <c r="G860" s="16"/>
      <c r="H860" s="16"/>
      <c r="I860" s="17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BA860" s="3"/>
      <c r="BB860" t="s">
        <v>924</v>
      </c>
      <c r="BC860" s="3"/>
    </row>
    <row r="861" spans="1:55" ht="15.75" x14ac:dyDescent="0.25">
      <c r="A861" s="15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BA861" s="3"/>
      <c r="BB861" t="s">
        <v>925</v>
      </c>
      <c r="BC861" s="3"/>
    </row>
    <row r="862" spans="1:55" ht="15.75" x14ac:dyDescent="0.25">
      <c r="A862" s="15"/>
      <c r="B862" s="16"/>
      <c r="C862" s="16"/>
      <c r="D862" s="16"/>
      <c r="E862" s="16"/>
      <c r="F862" s="16"/>
      <c r="G862" s="16"/>
      <c r="H862" s="16"/>
      <c r="I862" s="17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7"/>
      <c r="BA862" s="3"/>
      <c r="BB862" t="s">
        <v>926</v>
      </c>
      <c r="BC862" s="3"/>
    </row>
    <row r="863" spans="1:55" ht="15.75" x14ac:dyDescent="0.25">
      <c r="A863" s="15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BA863" s="3"/>
      <c r="BB863" t="s">
        <v>927</v>
      </c>
      <c r="BC863" s="3"/>
    </row>
    <row r="864" spans="1:55" ht="15.75" x14ac:dyDescent="0.25">
      <c r="A864" s="15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7"/>
      <c r="BA864" s="3"/>
      <c r="BB864" t="s">
        <v>928</v>
      </c>
      <c r="BC864" s="3"/>
    </row>
    <row r="865" spans="1:55" ht="15.75" x14ac:dyDescent="0.25">
      <c r="A865" s="15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BA865" s="3"/>
      <c r="BB865" t="s">
        <v>929</v>
      </c>
      <c r="BC865" s="3"/>
    </row>
    <row r="866" spans="1:55" ht="15.75" x14ac:dyDescent="0.25">
      <c r="A866" s="15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BA866" s="3"/>
      <c r="BB866" t="s">
        <v>930</v>
      </c>
      <c r="BC866" s="3"/>
    </row>
    <row r="867" spans="1:55" ht="15.75" x14ac:dyDescent="0.25">
      <c r="A867" s="15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BA867" s="3"/>
      <c r="BB867" t="s">
        <v>931</v>
      </c>
      <c r="BC867" s="3"/>
    </row>
    <row r="868" spans="1:55" ht="15.75" x14ac:dyDescent="0.25">
      <c r="A868" s="15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7"/>
      <c r="BA868" s="3"/>
      <c r="BB868" t="s">
        <v>932</v>
      </c>
      <c r="BC868" s="3"/>
    </row>
    <row r="869" spans="1:55" ht="15.75" x14ac:dyDescent="0.25">
      <c r="A869" s="15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BA869" s="3"/>
      <c r="BB869" t="s">
        <v>933</v>
      </c>
      <c r="BC869" s="3"/>
    </row>
    <row r="870" spans="1:55" ht="15.75" x14ac:dyDescent="0.25">
      <c r="A870" s="15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BA870" s="3"/>
      <c r="BB870" t="s">
        <v>934</v>
      </c>
      <c r="BC870" s="3"/>
    </row>
    <row r="871" spans="1:55" ht="15.75" x14ac:dyDescent="0.25">
      <c r="A871" s="15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BA871" s="3"/>
      <c r="BB871" t="s">
        <v>935</v>
      </c>
      <c r="BC871" s="3"/>
    </row>
    <row r="872" spans="1:55" ht="15.75" x14ac:dyDescent="0.25">
      <c r="A872" s="15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BA872" s="3"/>
      <c r="BB872" t="s">
        <v>936</v>
      </c>
      <c r="BC872" s="3"/>
    </row>
    <row r="873" spans="1:55" ht="15.75" x14ac:dyDescent="0.25">
      <c r="A873" s="15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BA873" s="3"/>
      <c r="BB873" t="s">
        <v>937</v>
      </c>
      <c r="BC873" s="3"/>
    </row>
    <row r="874" spans="1:55" ht="15.75" x14ac:dyDescent="0.25">
      <c r="A874" s="15"/>
      <c r="B874" s="16"/>
      <c r="C874" s="16"/>
      <c r="D874" s="16"/>
      <c r="E874" s="16"/>
      <c r="F874" s="16"/>
      <c r="G874" s="16"/>
      <c r="H874" s="16"/>
      <c r="I874" s="19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BA874" s="3"/>
      <c r="BB874" t="s">
        <v>938</v>
      </c>
      <c r="BC874" s="3"/>
    </row>
    <row r="875" spans="1:55" ht="15.75" x14ac:dyDescent="0.25">
      <c r="A875" s="15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BA875" s="3"/>
      <c r="BB875" t="s">
        <v>939</v>
      </c>
      <c r="BC875" s="3"/>
    </row>
    <row r="876" spans="1:55" ht="15.75" x14ac:dyDescent="0.25">
      <c r="A876" s="15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BA876" s="3"/>
      <c r="BB876" t="s">
        <v>940</v>
      </c>
      <c r="BC876" s="3"/>
    </row>
    <row r="877" spans="1:55" ht="15.75" x14ac:dyDescent="0.25">
      <c r="A877" s="15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BA877" s="3"/>
      <c r="BB877" t="s">
        <v>941</v>
      </c>
      <c r="BC877" s="3"/>
    </row>
    <row r="878" spans="1:55" ht="15.75" x14ac:dyDescent="0.25">
      <c r="A878" s="15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BA878" s="3"/>
      <c r="BB878" t="s">
        <v>942</v>
      </c>
      <c r="BC878" s="3"/>
    </row>
    <row r="879" spans="1:55" ht="15.75" x14ac:dyDescent="0.25">
      <c r="A879" s="15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BA879" s="3"/>
      <c r="BB879" t="s">
        <v>943</v>
      </c>
      <c r="BC879" s="3"/>
    </row>
    <row r="880" spans="1:55" ht="15.75" x14ac:dyDescent="0.25">
      <c r="A880" s="15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BA880" s="3"/>
      <c r="BB880" t="s">
        <v>944</v>
      </c>
      <c r="BC880" s="3"/>
    </row>
    <row r="881" spans="1:55" ht="15.75" x14ac:dyDescent="0.25">
      <c r="A881" s="15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BA881" s="3"/>
      <c r="BB881" t="s">
        <v>945</v>
      </c>
      <c r="BC881" s="3"/>
    </row>
    <row r="882" spans="1:55" ht="15.75" x14ac:dyDescent="0.25">
      <c r="A882" s="15"/>
      <c r="B882" s="16"/>
      <c r="C882" s="16"/>
      <c r="D882" s="16"/>
      <c r="E882" s="16"/>
      <c r="F882" s="16"/>
      <c r="G882" s="16"/>
      <c r="H882" s="16"/>
      <c r="I882" s="19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BA882" s="3"/>
      <c r="BB882" t="s">
        <v>946</v>
      </c>
      <c r="BC882" s="3"/>
    </row>
    <row r="883" spans="1:55" ht="15.75" x14ac:dyDescent="0.25">
      <c r="A883" s="15"/>
      <c r="B883" s="16"/>
      <c r="C883" s="16"/>
      <c r="D883" s="16"/>
      <c r="E883" s="16"/>
      <c r="F883" s="16"/>
      <c r="G883" s="18"/>
      <c r="H883" s="18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7"/>
      <c r="BA883" s="3"/>
      <c r="BB883" t="s">
        <v>947</v>
      </c>
      <c r="BC883" s="3"/>
    </row>
    <row r="884" spans="1:55" ht="15.75" x14ac:dyDescent="0.25">
      <c r="A884" s="15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BA884" s="3"/>
      <c r="BB884" t="s">
        <v>948</v>
      </c>
      <c r="BC884" s="3"/>
    </row>
    <row r="885" spans="1:55" ht="15.75" x14ac:dyDescent="0.25">
      <c r="A885" s="15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BA885" s="3"/>
      <c r="BB885" t="s">
        <v>949</v>
      </c>
      <c r="BC885" s="3"/>
    </row>
    <row r="886" spans="1:55" ht="15.75" x14ac:dyDescent="0.25">
      <c r="A886" s="15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BA886" s="3"/>
      <c r="BB886" t="s">
        <v>950</v>
      </c>
      <c r="BC886" s="3"/>
    </row>
    <row r="887" spans="1:55" ht="15.75" x14ac:dyDescent="0.25">
      <c r="A887" s="15"/>
      <c r="B887" s="16"/>
      <c r="C887" s="16"/>
      <c r="D887" s="16"/>
      <c r="E887" s="16"/>
      <c r="F887" s="16"/>
      <c r="G887" s="18"/>
      <c r="H887" s="18"/>
      <c r="I887" s="17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BA887" s="3"/>
      <c r="BB887" t="s">
        <v>951</v>
      </c>
      <c r="BC887" s="3"/>
    </row>
    <row r="888" spans="1:55" ht="15.75" x14ac:dyDescent="0.25">
      <c r="A888" s="15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BA888" s="3"/>
      <c r="BB888" t="s">
        <v>952</v>
      </c>
      <c r="BC888" s="3"/>
    </row>
    <row r="889" spans="1:55" ht="15.75" x14ac:dyDescent="0.25">
      <c r="A889" s="15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BA889" s="3"/>
      <c r="BB889" t="s">
        <v>953</v>
      </c>
      <c r="BC889" s="3"/>
    </row>
    <row r="890" spans="1:55" ht="15.75" x14ac:dyDescent="0.25">
      <c r="A890" s="15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7"/>
      <c r="BA890" s="3"/>
      <c r="BB890" t="s">
        <v>954</v>
      </c>
      <c r="BC890" s="3"/>
    </row>
    <row r="891" spans="1:55" ht="15.75" x14ac:dyDescent="0.25">
      <c r="A891" s="15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BA891" s="3"/>
      <c r="BB891" t="s">
        <v>955</v>
      </c>
      <c r="BC891" s="3"/>
    </row>
    <row r="892" spans="1:55" ht="15.75" x14ac:dyDescent="0.25">
      <c r="A892" s="15"/>
      <c r="B892" s="16"/>
      <c r="C892" s="16"/>
      <c r="D892" s="16"/>
      <c r="E892" s="16"/>
      <c r="F892" s="16"/>
      <c r="G892" s="16"/>
      <c r="H892" s="16"/>
      <c r="I892" s="19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BA892" s="3"/>
      <c r="BB892" t="s">
        <v>956</v>
      </c>
      <c r="BC892" s="3"/>
    </row>
    <row r="893" spans="1:55" ht="15.75" x14ac:dyDescent="0.25">
      <c r="A893" s="15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BA893" s="3"/>
      <c r="BB893" t="s">
        <v>957</v>
      </c>
      <c r="BC893" s="3"/>
    </row>
    <row r="894" spans="1:55" ht="15.75" x14ac:dyDescent="0.25">
      <c r="A894" s="15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BA894" s="3"/>
      <c r="BB894" t="s">
        <v>958</v>
      </c>
      <c r="BC894" s="3"/>
    </row>
    <row r="895" spans="1:55" ht="15.75" x14ac:dyDescent="0.25">
      <c r="A895" s="15"/>
      <c r="B895" s="16"/>
      <c r="C895" s="18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BA895" s="3"/>
      <c r="BB895" t="s">
        <v>959</v>
      </c>
      <c r="BC895" s="3"/>
    </row>
    <row r="896" spans="1:55" ht="15.75" x14ac:dyDescent="0.25">
      <c r="A896" s="15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7"/>
      <c r="BA896" s="3"/>
      <c r="BB896" t="s">
        <v>960</v>
      </c>
      <c r="BC896" s="3"/>
    </row>
    <row r="897" spans="1:55" ht="15.75" x14ac:dyDescent="0.25">
      <c r="A897" s="15"/>
      <c r="B897" s="16"/>
      <c r="C897" s="16"/>
      <c r="D897" s="16"/>
      <c r="E897" s="16"/>
      <c r="F897" s="16"/>
      <c r="G897" s="16"/>
      <c r="H897" s="16"/>
      <c r="I897" s="17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BA897" s="3"/>
      <c r="BB897" t="s">
        <v>961</v>
      </c>
      <c r="BC897" s="3"/>
    </row>
    <row r="898" spans="1:55" ht="15.75" x14ac:dyDescent="0.25">
      <c r="A898" s="15"/>
      <c r="B898" s="16"/>
      <c r="C898" s="16"/>
      <c r="D898" s="16"/>
      <c r="E898" s="16"/>
      <c r="F898" s="16"/>
      <c r="G898" s="16"/>
      <c r="H898" s="16"/>
      <c r="I898" s="17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BA898" s="3"/>
      <c r="BB898" t="s">
        <v>962</v>
      </c>
      <c r="BC898" s="3"/>
    </row>
    <row r="899" spans="1:55" ht="15.75" x14ac:dyDescent="0.25">
      <c r="A899" s="15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BA899" s="3"/>
      <c r="BB899" t="s">
        <v>963</v>
      </c>
      <c r="BC899" s="3"/>
    </row>
    <row r="900" spans="1:55" ht="15.75" x14ac:dyDescent="0.25">
      <c r="A900" s="15"/>
      <c r="B900" s="16"/>
      <c r="C900" s="16"/>
      <c r="D900" s="16"/>
      <c r="E900" s="16"/>
      <c r="F900" s="16"/>
      <c r="G900" s="16"/>
      <c r="H900" s="16"/>
      <c r="I900" s="17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BA900" s="3"/>
      <c r="BB900" t="s">
        <v>964</v>
      </c>
      <c r="BC900" s="3"/>
    </row>
    <row r="901" spans="1:55" ht="15.75" x14ac:dyDescent="0.25">
      <c r="A901" s="15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BA901" s="3"/>
      <c r="BB901" t="s">
        <v>965</v>
      </c>
      <c r="BC901" s="3"/>
    </row>
    <row r="902" spans="1:55" ht="15.75" x14ac:dyDescent="0.25">
      <c r="A902" s="15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BA902" s="3"/>
      <c r="BB902" t="s">
        <v>966</v>
      </c>
      <c r="BC902" s="3"/>
    </row>
    <row r="903" spans="1:55" ht="15.75" x14ac:dyDescent="0.25">
      <c r="A903" s="15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21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BA903" s="3"/>
      <c r="BB903" t="s">
        <v>967</v>
      </c>
      <c r="BC903" s="3"/>
    </row>
    <row r="904" spans="1:55" ht="15.75" x14ac:dyDescent="0.25">
      <c r="A904" s="15"/>
      <c r="B904" s="21"/>
      <c r="C904" s="21"/>
      <c r="D904" s="16"/>
      <c r="E904" s="16"/>
      <c r="F904" s="16"/>
      <c r="G904" s="16"/>
      <c r="H904" s="16"/>
      <c r="I904" s="16"/>
      <c r="J904" s="16"/>
      <c r="K904" s="16"/>
      <c r="L904" s="16"/>
      <c r="M904" s="21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BA904" s="3"/>
      <c r="BB904" t="s">
        <v>968</v>
      </c>
      <c r="BC904" s="3"/>
    </row>
    <row r="905" spans="1:55" ht="15.75" x14ac:dyDescent="0.25">
      <c r="A905" s="15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21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BA905" s="3"/>
      <c r="BB905" t="s">
        <v>969</v>
      </c>
      <c r="BC905" s="3"/>
    </row>
    <row r="906" spans="1:55" ht="15.75" x14ac:dyDescent="0.25">
      <c r="A906" s="15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22"/>
      <c r="N906" s="16"/>
      <c r="O906" s="16"/>
      <c r="P906" s="16"/>
      <c r="Q906" s="16"/>
      <c r="R906" s="16"/>
      <c r="S906" s="16"/>
      <c r="T906" s="21"/>
      <c r="U906" s="16"/>
      <c r="V906" s="16"/>
      <c r="W906" s="16"/>
      <c r="BA906" s="3"/>
      <c r="BB906" t="s">
        <v>970</v>
      </c>
      <c r="BC906" s="3"/>
    </row>
    <row r="907" spans="1:55" ht="15.75" x14ac:dyDescent="0.25">
      <c r="A907" s="15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BA907" s="3"/>
      <c r="BB907" t="s">
        <v>971</v>
      </c>
      <c r="BC907" s="3"/>
    </row>
    <row r="908" spans="1:55" ht="15.75" x14ac:dyDescent="0.25">
      <c r="A908" s="15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BA908" s="3"/>
      <c r="BB908" t="s">
        <v>972</v>
      </c>
      <c r="BC908" s="3"/>
    </row>
    <row r="909" spans="1:55" ht="15.75" x14ac:dyDescent="0.25">
      <c r="A909" s="15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BA909" s="3"/>
      <c r="BB909" t="s">
        <v>973</v>
      </c>
      <c r="BC909" s="3"/>
    </row>
    <row r="910" spans="1:55" ht="15.75" x14ac:dyDescent="0.25">
      <c r="A910" s="15"/>
      <c r="B910" s="16"/>
      <c r="C910" s="16"/>
      <c r="D910" s="16"/>
      <c r="E910" s="16"/>
      <c r="F910" s="16"/>
      <c r="G910" s="16"/>
      <c r="H910" s="16"/>
      <c r="I910" s="17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BA910" s="3"/>
      <c r="BB910" t="s">
        <v>974</v>
      </c>
      <c r="BC910" s="3"/>
    </row>
    <row r="911" spans="1:55" ht="15.75" x14ac:dyDescent="0.25">
      <c r="A911" s="15"/>
      <c r="B911" s="16"/>
      <c r="C911" s="16"/>
      <c r="D911" s="16"/>
      <c r="E911" s="16"/>
      <c r="F911" s="16"/>
      <c r="G911" s="16"/>
      <c r="H911" s="16"/>
      <c r="I911" s="19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BA911" s="3"/>
      <c r="BB911" t="s">
        <v>975</v>
      </c>
      <c r="BC911" s="3"/>
    </row>
    <row r="912" spans="1:55" ht="15.75" x14ac:dyDescent="0.25">
      <c r="A912" s="15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BA912" s="3"/>
      <c r="BB912" t="s">
        <v>976</v>
      </c>
      <c r="BC912" s="3"/>
    </row>
    <row r="913" spans="1:55" ht="15.75" x14ac:dyDescent="0.25">
      <c r="A913" s="15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BA913" s="3"/>
      <c r="BB913" t="s">
        <v>977</v>
      </c>
      <c r="BC913" s="3"/>
    </row>
    <row r="914" spans="1:55" ht="15.75" x14ac:dyDescent="0.25">
      <c r="A914" s="15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BA914" s="3"/>
      <c r="BB914" t="s">
        <v>978</v>
      </c>
      <c r="BC914" s="3"/>
    </row>
    <row r="915" spans="1:55" ht="15.75" x14ac:dyDescent="0.25">
      <c r="A915" s="15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BA915" s="3"/>
      <c r="BB915" t="s">
        <v>979</v>
      </c>
      <c r="BC915" s="3"/>
    </row>
    <row r="916" spans="1:55" ht="15.75" x14ac:dyDescent="0.25">
      <c r="A916" s="15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BA916" s="3"/>
      <c r="BB916" t="s">
        <v>980</v>
      </c>
      <c r="BC916" s="3"/>
    </row>
    <row r="917" spans="1:55" ht="15.75" x14ac:dyDescent="0.25">
      <c r="A917" s="15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BA917" s="3"/>
      <c r="BB917" t="s">
        <v>981</v>
      </c>
      <c r="BC917" s="3"/>
    </row>
    <row r="918" spans="1:55" ht="15.75" x14ac:dyDescent="0.25">
      <c r="A918" s="15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BA918" s="3"/>
      <c r="BB918" t="s">
        <v>982</v>
      </c>
      <c r="BC918" s="3"/>
    </row>
    <row r="919" spans="1:55" ht="15.75" x14ac:dyDescent="0.25">
      <c r="A919" s="15"/>
      <c r="B919" s="16"/>
      <c r="C919" s="16"/>
      <c r="D919" s="16"/>
      <c r="E919" s="16"/>
      <c r="F919" s="16"/>
      <c r="G919" s="16"/>
      <c r="H919" s="16"/>
      <c r="I919" s="19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BA919" s="3"/>
      <c r="BB919" t="s">
        <v>983</v>
      </c>
      <c r="BC919" s="3"/>
    </row>
    <row r="920" spans="1:55" ht="15.75" x14ac:dyDescent="0.25">
      <c r="A920" s="15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BA920" s="3"/>
      <c r="BB920" t="s">
        <v>984</v>
      </c>
      <c r="BC920" s="3"/>
    </row>
    <row r="921" spans="1:55" ht="15.75" x14ac:dyDescent="0.25">
      <c r="A921" s="15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BA921" s="3"/>
      <c r="BB921" t="s">
        <v>985</v>
      </c>
      <c r="BC921" s="3"/>
    </row>
    <row r="922" spans="1:55" ht="15.75" x14ac:dyDescent="0.25">
      <c r="A922" s="15"/>
      <c r="B922" s="16"/>
      <c r="C922" s="16"/>
      <c r="D922" s="16"/>
      <c r="E922" s="16"/>
      <c r="F922" s="16"/>
      <c r="G922" s="18"/>
      <c r="H922" s="18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7"/>
      <c r="BA922" s="3"/>
      <c r="BB922" t="s">
        <v>986</v>
      </c>
      <c r="BC922" s="3"/>
    </row>
    <row r="923" spans="1:55" ht="15.75" x14ac:dyDescent="0.25">
      <c r="A923" s="15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BA923" s="3"/>
      <c r="BB923" t="s">
        <v>987</v>
      </c>
      <c r="BC923" s="3"/>
    </row>
    <row r="924" spans="1:55" ht="15.75" x14ac:dyDescent="0.25">
      <c r="A924" s="15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BA924" s="3"/>
      <c r="BB924" t="s">
        <v>988</v>
      </c>
      <c r="BC924" s="3"/>
    </row>
    <row r="925" spans="1:55" ht="15.75" x14ac:dyDescent="0.25">
      <c r="A925" s="15"/>
      <c r="B925" s="16"/>
      <c r="C925" s="18"/>
      <c r="D925" s="16"/>
      <c r="E925" s="16"/>
      <c r="F925" s="16"/>
      <c r="G925" s="16"/>
      <c r="H925" s="16"/>
      <c r="I925" s="17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BA925" s="3"/>
      <c r="BB925" t="s">
        <v>989</v>
      </c>
      <c r="BC925" s="3"/>
    </row>
    <row r="926" spans="1:55" ht="15.75" x14ac:dyDescent="0.25">
      <c r="A926" s="15"/>
      <c r="B926" s="16"/>
      <c r="C926" s="16"/>
      <c r="D926" s="16"/>
      <c r="E926" s="16"/>
      <c r="F926" s="16"/>
      <c r="G926" s="16"/>
      <c r="H926" s="16"/>
      <c r="I926" s="17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7"/>
      <c r="BA926" s="3"/>
      <c r="BB926" t="s">
        <v>990</v>
      </c>
      <c r="BC926" s="3"/>
    </row>
    <row r="927" spans="1:55" ht="15.75" x14ac:dyDescent="0.25">
      <c r="A927" s="15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7"/>
      <c r="BA927" s="3"/>
      <c r="BB927" t="s">
        <v>991</v>
      </c>
      <c r="BC927" s="3"/>
    </row>
    <row r="928" spans="1:55" ht="15.75" x14ac:dyDescent="0.25">
      <c r="A928" s="15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BA928" s="3"/>
      <c r="BB928" t="s">
        <v>992</v>
      </c>
      <c r="BC928" s="3"/>
    </row>
    <row r="929" spans="1:55" ht="15.75" x14ac:dyDescent="0.25">
      <c r="A929" s="15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BA929" s="3"/>
      <c r="BB929" t="s">
        <v>993</v>
      </c>
      <c r="BC929" s="3"/>
    </row>
    <row r="930" spans="1:55" ht="15.75" x14ac:dyDescent="0.25">
      <c r="A930" s="15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BA930" s="3"/>
      <c r="BB930" t="s">
        <v>994</v>
      </c>
      <c r="BC930" s="3"/>
    </row>
    <row r="931" spans="1:55" ht="15.75" x14ac:dyDescent="0.25">
      <c r="A931" s="15"/>
      <c r="B931" s="16"/>
      <c r="C931" s="16"/>
      <c r="D931" s="16"/>
      <c r="E931" s="16"/>
      <c r="F931" s="16"/>
      <c r="G931" s="16"/>
      <c r="H931" s="16"/>
      <c r="I931" s="17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BA931" s="3"/>
      <c r="BB931" t="s">
        <v>995</v>
      </c>
      <c r="BC931" s="3"/>
    </row>
    <row r="932" spans="1:55" ht="15.75" x14ac:dyDescent="0.25">
      <c r="A932" s="15"/>
      <c r="B932" s="21"/>
      <c r="C932" s="21"/>
      <c r="D932" s="16"/>
      <c r="E932" s="16"/>
      <c r="F932" s="16"/>
      <c r="G932" s="16"/>
      <c r="H932" s="16"/>
      <c r="I932" s="16"/>
      <c r="J932" s="16"/>
      <c r="K932" s="16"/>
      <c r="L932" s="16"/>
      <c r="M932" s="21"/>
      <c r="N932" s="21"/>
      <c r="O932" s="16"/>
      <c r="P932" s="16"/>
      <c r="Q932" s="16"/>
      <c r="R932" s="16"/>
      <c r="S932" s="16"/>
      <c r="T932" s="21"/>
      <c r="U932" s="16"/>
      <c r="V932" s="16"/>
      <c r="W932" s="16"/>
      <c r="BA932" s="3"/>
      <c r="BB932" t="s">
        <v>996</v>
      </c>
      <c r="BC932" s="3"/>
    </row>
    <row r="933" spans="1:55" ht="15.75" x14ac:dyDescent="0.25">
      <c r="A933" s="15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BA933" s="3"/>
      <c r="BB933" t="s">
        <v>997</v>
      </c>
      <c r="BC933" s="3"/>
    </row>
    <row r="934" spans="1:55" ht="15.75" x14ac:dyDescent="0.25">
      <c r="A934" s="15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BA934" s="3"/>
      <c r="BB934" t="s">
        <v>998</v>
      </c>
      <c r="BC934" s="3"/>
    </row>
    <row r="935" spans="1:55" ht="15.75" x14ac:dyDescent="0.25">
      <c r="A935" s="15"/>
      <c r="B935" s="16"/>
      <c r="C935" s="16"/>
      <c r="D935" s="16"/>
      <c r="E935" s="16"/>
      <c r="F935" s="16"/>
      <c r="G935" s="16"/>
      <c r="H935" s="16"/>
      <c r="I935" s="32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BA935" s="3"/>
      <c r="BB935" t="s">
        <v>999</v>
      </c>
      <c r="BC935" s="3"/>
    </row>
    <row r="936" spans="1:55" ht="15.75" x14ac:dyDescent="0.25">
      <c r="A936" s="15"/>
      <c r="B936" s="16"/>
      <c r="C936" s="16"/>
      <c r="D936" s="16"/>
      <c r="E936" s="16"/>
      <c r="F936" s="16"/>
      <c r="G936" s="16"/>
      <c r="H936" s="16"/>
      <c r="I936" s="17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BA936" s="3"/>
      <c r="BB936" t="s">
        <v>1000</v>
      </c>
      <c r="BC936" s="3"/>
    </row>
    <row r="937" spans="1:55" ht="15.75" x14ac:dyDescent="0.25">
      <c r="A937" s="15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BA937" s="3"/>
      <c r="BB937" t="s">
        <v>1001</v>
      </c>
      <c r="BC937" s="3"/>
    </row>
    <row r="938" spans="1:55" ht="15.75" x14ac:dyDescent="0.25">
      <c r="A938" s="15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BA938" s="3"/>
      <c r="BB938" t="s">
        <v>1002</v>
      </c>
      <c r="BC938" s="3"/>
    </row>
    <row r="939" spans="1:55" ht="15.75" x14ac:dyDescent="0.25">
      <c r="A939" s="15"/>
      <c r="B939" s="16"/>
      <c r="C939" s="16"/>
      <c r="D939" s="16"/>
      <c r="E939" s="16"/>
      <c r="F939" s="16"/>
      <c r="G939" s="16"/>
      <c r="H939" s="16"/>
      <c r="I939" s="19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BA939" s="3"/>
      <c r="BB939" t="s">
        <v>1003</v>
      </c>
      <c r="BC939" s="3"/>
    </row>
    <row r="940" spans="1:55" ht="15.75" x14ac:dyDescent="0.25">
      <c r="A940" s="15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BA940" s="3"/>
      <c r="BB940" t="s">
        <v>1004</v>
      </c>
      <c r="BC940" s="3"/>
    </row>
    <row r="941" spans="1:55" ht="15.75" x14ac:dyDescent="0.25">
      <c r="A941" s="15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BA941" s="3"/>
      <c r="BB941" t="s">
        <v>1005</v>
      </c>
      <c r="BC941" s="3"/>
    </row>
    <row r="942" spans="1:55" ht="15.75" x14ac:dyDescent="0.25">
      <c r="A942" s="15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BA942" s="3"/>
      <c r="BB942" t="s">
        <v>1006</v>
      </c>
      <c r="BC942" s="3"/>
    </row>
    <row r="943" spans="1:55" ht="15.75" x14ac:dyDescent="0.25">
      <c r="A943" s="15"/>
      <c r="B943" s="16"/>
      <c r="C943" s="16"/>
      <c r="D943" s="16"/>
      <c r="E943" s="16"/>
      <c r="F943" s="16"/>
      <c r="G943" s="20"/>
      <c r="H943" s="20"/>
      <c r="I943" s="17"/>
      <c r="J943" s="20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BA943" s="3"/>
      <c r="BB943" t="s">
        <v>1007</v>
      </c>
      <c r="BC943" s="3"/>
    </row>
    <row r="944" spans="1:55" ht="15.75" x14ac:dyDescent="0.25">
      <c r="A944" s="15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BA944" s="3"/>
      <c r="BB944" t="s">
        <v>1008</v>
      </c>
      <c r="BC944" s="3"/>
    </row>
    <row r="945" spans="1:55" ht="15.75" x14ac:dyDescent="0.25">
      <c r="A945" s="15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BA945" s="3"/>
      <c r="BB945" t="s">
        <v>1009</v>
      </c>
      <c r="BC945" s="3"/>
    </row>
    <row r="946" spans="1:55" ht="15.75" x14ac:dyDescent="0.25">
      <c r="A946" s="15"/>
      <c r="B946" s="16"/>
      <c r="C946" s="16"/>
      <c r="D946" s="16"/>
      <c r="E946" s="16"/>
      <c r="F946" s="16"/>
      <c r="G946" s="16"/>
      <c r="H946" s="16"/>
      <c r="I946" s="17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BA946" s="3"/>
      <c r="BB946" t="s">
        <v>1010</v>
      </c>
      <c r="BC946" s="3"/>
    </row>
    <row r="947" spans="1:55" ht="15.75" x14ac:dyDescent="0.25">
      <c r="A947" s="15"/>
      <c r="B947" s="16"/>
      <c r="C947" s="16"/>
      <c r="D947" s="16"/>
      <c r="E947" s="16"/>
      <c r="F947" s="16"/>
      <c r="G947" s="16"/>
      <c r="H947" s="16"/>
      <c r="I947" s="17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BA947" s="3"/>
      <c r="BB947" t="s">
        <v>1011</v>
      </c>
      <c r="BC947" s="3"/>
    </row>
    <row r="948" spans="1:55" ht="15.75" x14ac:dyDescent="0.25">
      <c r="A948" s="15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21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BA948" s="3"/>
      <c r="BB948" t="s">
        <v>1012</v>
      </c>
      <c r="BC948" s="3"/>
    </row>
    <row r="949" spans="1:55" ht="15.75" x14ac:dyDescent="0.25">
      <c r="A949" s="15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BA949" s="3"/>
      <c r="BB949" t="s">
        <v>1013</v>
      </c>
      <c r="BC949" s="3"/>
    </row>
    <row r="950" spans="1:55" ht="15.75" x14ac:dyDescent="0.25">
      <c r="A950" s="15"/>
      <c r="B950" s="16"/>
      <c r="C950" s="16"/>
      <c r="D950" s="16"/>
      <c r="E950" s="16"/>
      <c r="F950" s="16"/>
      <c r="G950" s="16"/>
      <c r="H950" s="16"/>
      <c r="I950" s="17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7"/>
      <c r="BA950" s="3"/>
      <c r="BB950" t="s">
        <v>1014</v>
      </c>
      <c r="BC950" s="3"/>
    </row>
    <row r="951" spans="1:55" ht="15.75" x14ac:dyDescent="0.25">
      <c r="A951" s="15"/>
      <c r="B951" s="21"/>
      <c r="C951" s="21"/>
      <c r="D951" s="16"/>
      <c r="E951" s="16"/>
      <c r="F951" s="16"/>
      <c r="G951" s="16"/>
      <c r="H951" s="16"/>
      <c r="I951" s="16"/>
      <c r="J951" s="16"/>
      <c r="K951" s="16"/>
      <c r="L951" s="16"/>
      <c r="M951" s="21"/>
      <c r="N951" s="21"/>
      <c r="O951" s="16"/>
      <c r="P951" s="16"/>
      <c r="Q951" s="16"/>
      <c r="R951" s="16"/>
      <c r="S951" s="16"/>
      <c r="T951" s="21"/>
      <c r="U951" s="16"/>
      <c r="V951" s="16"/>
      <c r="W951" s="16"/>
      <c r="BA951" s="3"/>
      <c r="BB951" t="s">
        <v>1015</v>
      </c>
      <c r="BC951" s="3"/>
    </row>
    <row r="952" spans="1:55" ht="15.75" x14ac:dyDescent="0.25">
      <c r="A952" s="15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BA952" s="3"/>
      <c r="BB952" t="s">
        <v>1016</v>
      </c>
      <c r="BC952" s="3"/>
    </row>
    <row r="953" spans="1:55" ht="15.75" x14ac:dyDescent="0.25">
      <c r="A953" s="15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BA953" s="3"/>
      <c r="BB953" t="s">
        <v>1017</v>
      </c>
      <c r="BC953" s="3"/>
    </row>
    <row r="954" spans="1:55" ht="15.75" x14ac:dyDescent="0.25">
      <c r="A954" s="15"/>
      <c r="B954" s="16"/>
      <c r="C954" s="16"/>
      <c r="D954" s="16"/>
      <c r="E954" s="16"/>
      <c r="F954" s="16"/>
      <c r="G954" s="16"/>
      <c r="H954" s="16"/>
      <c r="I954" s="19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BA954" s="3"/>
      <c r="BB954" t="s">
        <v>1018</v>
      </c>
      <c r="BC954" s="3"/>
    </row>
    <row r="955" spans="1:55" ht="15.75" x14ac:dyDescent="0.25">
      <c r="A955" s="15"/>
      <c r="B955" s="16"/>
      <c r="C955" s="16"/>
      <c r="D955" s="16"/>
      <c r="E955" s="16"/>
      <c r="F955" s="16"/>
      <c r="G955" s="16"/>
      <c r="H955" s="16"/>
      <c r="I955" s="17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BA955" s="3"/>
      <c r="BB955" t="s">
        <v>1019</v>
      </c>
      <c r="BC955" s="3"/>
    </row>
    <row r="956" spans="1:55" ht="15.75" x14ac:dyDescent="0.25">
      <c r="A956" s="15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7"/>
      <c r="BA956" s="3"/>
      <c r="BB956" t="s">
        <v>1020</v>
      </c>
      <c r="BC956" s="3"/>
    </row>
    <row r="957" spans="1:55" ht="15.75" x14ac:dyDescent="0.25">
      <c r="A957" s="15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BA957" s="3"/>
      <c r="BB957" t="s">
        <v>1021</v>
      </c>
      <c r="BC957" s="3"/>
    </row>
    <row r="958" spans="1:55" ht="15.75" x14ac:dyDescent="0.25">
      <c r="A958" s="15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BA958" s="3"/>
      <c r="BB958" t="s">
        <v>1022</v>
      </c>
      <c r="BC958" s="3"/>
    </row>
    <row r="959" spans="1:55" ht="15.75" x14ac:dyDescent="0.25">
      <c r="A959" s="15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BA959" s="3"/>
      <c r="BB959" t="s">
        <v>1023</v>
      </c>
      <c r="BC959" s="3"/>
    </row>
    <row r="960" spans="1:55" ht="15.75" x14ac:dyDescent="0.25">
      <c r="A960" s="15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7"/>
      <c r="BA960" s="3"/>
      <c r="BB960" t="s">
        <v>1024</v>
      </c>
      <c r="BC960" s="3"/>
    </row>
    <row r="961" spans="1:55" ht="15.75" x14ac:dyDescent="0.25">
      <c r="A961" s="15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BA961" s="3"/>
      <c r="BB961" t="s">
        <v>1025</v>
      </c>
      <c r="BC961" s="3"/>
    </row>
    <row r="962" spans="1:55" ht="15.75" x14ac:dyDescent="0.25">
      <c r="A962" s="15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BA962" s="3"/>
      <c r="BB962" t="s">
        <v>1026</v>
      </c>
      <c r="BC962" s="3"/>
    </row>
    <row r="963" spans="1:55" ht="15.75" x14ac:dyDescent="0.25">
      <c r="A963" s="15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BA963" s="3"/>
      <c r="BB963" t="s">
        <v>1027</v>
      </c>
      <c r="BC963" s="3"/>
    </row>
    <row r="964" spans="1:55" ht="15.75" x14ac:dyDescent="0.25">
      <c r="A964" s="15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BA964" s="3"/>
      <c r="BB964" t="s">
        <v>1028</v>
      </c>
      <c r="BC964" s="3"/>
    </row>
    <row r="965" spans="1:55" ht="15.75" x14ac:dyDescent="0.25">
      <c r="A965" s="15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BA965" s="3"/>
      <c r="BB965" t="s">
        <v>1029</v>
      </c>
      <c r="BC965" s="3"/>
    </row>
    <row r="966" spans="1:55" ht="15.75" x14ac:dyDescent="0.25">
      <c r="A966" s="15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BA966" s="3"/>
      <c r="BB966" t="s">
        <v>1030</v>
      </c>
      <c r="BC966" s="3"/>
    </row>
    <row r="967" spans="1:55" ht="15.75" x14ac:dyDescent="0.25">
      <c r="A967" s="15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BA967" s="3"/>
      <c r="BB967" t="s">
        <v>1031</v>
      </c>
      <c r="BC967" s="3"/>
    </row>
    <row r="968" spans="1:55" ht="15.75" x14ac:dyDescent="0.25">
      <c r="A968" s="15"/>
      <c r="B968" s="16"/>
      <c r="C968" s="16"/>
      <c r="D968" s="16"/>
      <c r="E968" s="16"/>
      <c r="F968" s="16"/>
      <c r="G968" s="20"/>
      <c r="H968" s="20"/>
      <c r="I968" s="17"/>
      <c r="J968" s="20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BA968" s="3"/>
      <c r="BB968" t="s">
        <v>1032</v>
      </c>
      <c r="BC968" s="3"/>
    </row>
    <row r="969" spans="1:55" ht="15.75" x14ac:dyDescent="0.25">
      <c r="A969" s="15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BA969" s="3"/>
      <c r="BB969" t="s">
        <v>1033</v>
      </c>
      <c r="BC969" s="3"/>
    </row>
    <row r="970" spans="1:55" ht="15.75" x14ac:dyDescent="0.25">
      <c r="A970" s="15"/>
      <c r="B970" s="16"/>
      <c r="C970" s="16"/>
      <c r="D970" s="16"/>
      <c r="E970" s="16"/>
      <c r="F970" s="16"/>
      <c r="G970" s="16"/>
      <c r="H970" s="16"/>
      <c r="I970" s="17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BA970" s="3"/>
      <c r="BB970" t="s">
        <v>1034</v>
      </c>
      <c r="BC970" s="3"/>
    </row>
    <row r="971" spans="1:55" ht="15.75" x14ac:dyDescent="0.25">
      <c r="A971" s="15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BA971" s="3"/>
      <c r="BB971" t="s">
        <v>1035</v>
      </c>
      <c r="BC971" s="3"/>
    </row>
    <row r="972" spans="1:55" ht="15.75" x14ac:dyDescent="0.25">
      <c r="A972" s="15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BA972" s="3"/>
      <c r="BB972" t="s">
        <v>1036</v>
      </c>
      <c r="BC972" s="3"/>
    </row>
    <row r="973" spans="1:55" ht="15.75" x14ac:dyDescent="0.25">
      <c r="A973" s="15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BA973" s="3"/>
      <c r="BB973" t="s">
        <v>1037</v>
      </c>
      <c r="BC973" s="3"/>
    </row>
    <row r="974" spans="1:55" ht="15.75" x14ac:dyDescent="0.25">
      <c r="A974" s="15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21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BA974" s="3"/>
      <c r="BB974" t="s">
        <v>1038</v>
      </c>
      <c r="BC974" s="3"/>
    </row>
    <row r="975" spans="1:55" ht="15.75" x14ac:dyDescent="0.25">
      <c r="A975" s="15"/>
      <c r="B975" s="16"/>
      <c r="C975" s="16"/>
      <c r="D975" s="16"/>
      <c r="E975" s="16"/>
      <c r="F975" s="16"/>
      <c r="G975" s="16"/>
      <c r="H975" s="16"/>
      <c r="I975" s="17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7"/>
      <c r="BA975" s="3"/>
      <c r="BB975" t="s">
        <v>1039</v>
      </c>
      <c r="BC975" s="3"/>
    </row>
    <row r="976" spans="1:55" ht="15.75" x14ac:dyDescent="0.25">
      <c r="A976" s="15"/>
      <c r="B976" s="16"/>
      <c r="C976" s="16"/>
      <c r="D976" s="16"/>
      <c r="E976" s="16"/>
      <c r="F976" s="16"/>
      <c r="G976" s="16"/>
      <c r="H976" s="16"/>
      <c r="I976" s="19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BA976" s="3"/>
      <c r="BB976" t="s">
        <v>1040</v>
      </c>
      <c r="BC976" s="3"/>
    </row>
    <row r="977" spans="1:55" ht="15.75" x14ac:dyDescent="0.25">
      <c r="A977" s="15"/>
      <c r="B977" s="21"/>
      <c r="C977" s="21"/>
      <c r="D977" s="16"/>
      <c r="E977" s="16"/>
      <c r="F977" s="16"/>
      <c r="G977" s="16"/>
      <c r="H977" s="16"/>
      <c r="I977" s="19"/>
      <c r="J977" s="16"/>
      <c r="K977" s="16"/>
      <c r="L977" s="16"/>
      <c r="M977" s="21"/>
      <c r="N977" s="21"/>
      <c r="O977" s="16"/>
      <c r="P977" s="16"/>
      <c r="Q977" s="16"/>
      <c r="R977" s="16"/>
      <c r="S977" s="16"/>
      <c r="T977" s="21"/>
      <c r="U977" s="16"/>
      <c r="V977" s="16"/>
      <c r="W977" s="16"/>
      <c r="BA977" s="3"/>
      <c r="BB977" t="s">
        <v>1041</v>
      </c>
      <c r="BC977" s="3"/>
    </row>
    <row r="978" spans="1:55" ht="15.75" x14ac:dyDescent="0.25">
      <c r="A978" s="15"/>
      <c r="B978" s="16"/>
      <c r="C978" s="16"/>
      <c r="D978" s="16"/>
      <c r="E978" s="16"/>
      <c r="F978" s="16"/>
      <c r="G978" s="16"/>
      <c r="H978" s="16"/>
      <c r="I978" s="17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BA978" s="3"/>
      <c r="BB978" t="s">
        <v>1042</v>
      </c>
      <c r="BC978" s="3"/>
    </row>
    <row r="979" spans="1:55" ht="15.75" x14ac:dyDescent="0.25">
      <c r="A979" s="15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BA979" s="3"/>
      <c r="BB979" t="s">
        <v>1043</v>
      </c>
      <c r="BC979" s="3"/>
    </row>
    <row r="980" spans="1:55" ht="15.75" x14ac:dyDescent="0.25">
      <c r="A980" s="15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BA980" s="3"/>
      <c r="BB980" t="s">
        <v>1044</v>
      </c>
      <c r="BC980" s="3"/>
    </row>
    <row r="981" spans="1:55" ht="15.75" x14ac:dyDescent="0.25">
      <c r="A981" s="15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BA981" s="3"/>
      <c r="BB981" t="s">
        <v>1045</v>
      </c>
      <c r="BC981" s="3"/>
    </row>
    <row r="982" spans="1:55" ht="15.75" x14ac:dyDescent="0.25">
      <c r="A982" s="15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BA982" s="3"/>
      <c r="BB982" t="s">
        <v>1046</v>
      </c>
      <c r="BC982" s="3"/>
    </row>
    <row r="983" spans="1:55" ht="15.75" x14ac:dyDescent="0.25">
      <c r="A983" s="15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BA983" s="3"/>
      <c r="BB983" t="s">
        <v>1047</v>
      </c>
      <c r="BC983" s="3"/>
    </row>
    <row r="984" spans="1:55" ht="15.75" x14ac:dyDescent="0.25">
      <c r="A984" s="15"/>
      <c r="B984" s="16"/>
      <c r="C984" s="16"/>
      <c r="D984" s="16"/>
      <c r="E984" s="16"/>
      <c r="F984" s="16"/>
      <c r="G984" s="16"/>
      <c r="H984" s="16"/>
      <c r="I984" s="35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BA984" s="3"/>
      <c r="BB984" t="s">
        <v>1048</v>
      </c>
      <c r="BC984" s="3"/>
    </row>
    <row r="985" spans="1:55" ht="15.75" x14ac:dyDescent="0.25">
      <c r="A985" s="15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BA985" s="3"/>
      <c r="BB985" t="s">
        <v>1049</v>
      </c>
      <c r="BC985" s="3"/>
    </row>
    <row r="986" spans="1:55" ht="15.75" x14ac:dyDescent="0.25">
      <c r="A986" s="15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BA986" s="3"/>
      <c r="BB986" t="s">
        <v>1050</v>
      </c>
      <c r="BC986" s="3"/>
    </row>
    <row r="987" spans="1:55" ht="15.75" x14ac:dyDescent="0.25">
      <c r="A987" s="15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BA987" s="3"/>
      <c r="BB987" t="s">
        <v>1051</v>
      </c>
      <c r="BC987" s="3"/>
    </row>
    <row r="988" spans="1:55" ht="15.75" x14ac:dyDescent="0.25">
      <c r="A988" s="15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BA988" s="3"/>
      <c r="BB988" t="s">
        <v>1052</v>
      </c>
      <c r="BC988" s="3"/>
    </row>
    <row r="989" spans="1:55" ht="15.75" x14ac:dyDescent="0.25">
      <c r="A989" s="15"/>
      <c r="B989" s="16"/>
      <c r="C989" s="16"/>
      <c r="D989" s="16"/>
      <c r="E989" s="16"/>
      <c r="F989" s="16"/>
      <c r="G989" s="16"/>
      <c r="H989" s="16"/>
      <c r="I989" s="17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BA989" s="3"/>
      <c r="BB989" t="s">
        <v>1053</v>
      </c>
      <c r="BC989" s="3"/>
    </row>
    <row r="990" spans="1:55" ht="15.75" x14ac:dyDescent="0.25">
      <c r="A990" s="15"/>
      <c r="B990" s="16"/>
      <c r="C990" s="16"/>
      <c r="D990" s="16"/>
      <c r="E990" s="16"/>
      <c r="F990" s="16"/>
      <c r="G990" s="16"/>
      <c r="H990" s="16"/>
      <c r="I990" s="17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BA990" s="3"/>
      <c r="BB990" t="s">
        <v>1054</v>
      </c>
      <c r="BC990" s="3"/>
    </row>
    <row r="991" spans="1:55" ht="15.75" x14ac:dyDescent="0.25">
      <c r="A991" s="15"/>
      <c r="B991" s="16"/>
      <c r="C991" s="16"/>
      <c r="D991" s="16"/>
      <c r="E991" s="16"/>
      <c r="F991" s="16"/>
      <c r="G991" s="16"/>
      <c r="H991" s="16"/>
      <c r="I991" s="19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BA991" s="3"/>
      <c r="BB991" t="s">
        <v>1055</v>
      </c>
      <c r="BC991" s="3"/>
    </row>
    <row r="992" spans="1:55" ht="15.75" x14ac:dyDescent="0.25">
      <c r="A992" s="15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BA992" s="3"/>
      <c r="BB992" t="s">
        <v>1056</v>
      </c>
      <c r="BC992" s="3"/>
    </row>
    <row r="993" spans="1:55" ht="15.75" x14ac:dyDescent="0.25">
      <c r="A993" s="15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BA993" s="3"/>
      <c r="BB993" t="s">
        <v>1057</v>
      </c>
      <c r="BC993" s="3"/>
    </row>
    <row r="994" spans="1:55" ht="15.75" x14ac:dyDescent="0.25">
      <c r="A994" s="15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BA994" s="3"/>
      <c r="BB994" t="s">
        <v>1058</v>
      </c>
      <c r="BC994" s="3"/>
    </row>
    <row r="995" spans="1:55" ht="15.75" x14ac:dyDescent="0.25">
      <c r="A995" s="15"/>
      <c r="B995" s="16"/>
      <c r="C995" s="16"/>
      <c r="D995" s="16"/>
      <c r="E995" s="16"/>
      <c r="F995" s="16"/>
      <c r="G995" s="16"/>
      <c r="H995" s="16"/>
      <c r="I995" s="32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BA995" s="3"/>
      <c r="BB995" t="s">
        <v>1059</v>
      </c>
      <c r="BC995" s="3"/>
    </row>
    <row r="996" spans="1:55" ht="15.75" x14ac:dyDescent="0.25">
      <c r="A996" s="15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7"/>
      <c r="BA996" s="3"/>
      <c r="BB996" t="s">
        <v>1060</v>
      </c>
      <c r="BC996" s="3"/>
    </row>
    <row r="997" spans="1:55" ht="15.75" x14ac:dyDescent="0.25">
      <c r="A997" s="15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7"/>
      <c r="BA997" s="3"/>
      <c r="BB997" t="s">
        <v>1061</v>
      </c>
      <c r="BC997" s="3"/>
    </row>
    <row r="998" spans="1:55" ht="15.75" x14ac:dyDescent="0.25">
      <c r="A998" s="15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BA998" s="3"/>
      <c r="BB998" t="s">
        <v>1062</v>
      </c>
      <c r="BC998" s="3"/>
    </row>
    <row r="999" spans="1:55" ht="15.75" x14ac:dyDescent="0.25">
      <c r="A999" s="15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BA999" s="3"/>
      <c r="BB999" t="s">
        <v>1063</v>
      </c>
      <c r="BC999" s="3"/>
    </row>
    <row r="1000" spans="1:55" ht="15.75" x14ac:dyDescent="0.25">
      <c r="A1000" s="15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BA1000" s="3"/>
      <c r="BB1000" t="s">
        <v>1064</v>
      </c>
      <c r="BC1000" s="3"/>
    </row>
    <row r="1001" spans="1:55" ht="15.75" x14ac:dyDescent="0.25">
      <c r="A1001" s="15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BA1001" s="3"/>
      <c r="BB1001" t="s">
        <v>1065</v>
      </c>
      <c r="BC1001" s="3"/>
    </row>
    <row r="1002" spans="1:55" ht="15.75" x14ac:dyDescent="0.25">
      <c r="A1002" s="15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BA1002" s="3"/>
      <c r="BB1002" t="s">
        <v>1066</v>
      </c>
      <c r="BC1002" s="3"/>
    </row>
    <row r="1003" spans="1:55" ht="15.75" x14ac:dyDescent="0.25">
      <c r="A1003" s="15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BA1003" s="3"/>
      <c r="BB1003" t="s">
        <v>1067</v>
      </c>
      <c r="BC1003" s="3"/>
    </row>
    <row r="1004" spans="1:55" ht="15.75" x14ac:dyDescent="0.25">
      <c r="A1004" s="15"/>
      <c r="B1004" s="16"/>
      <c r="C1004" s="16"/>
      <c r="D1004" s="16"/>
      <c r="E1004" s="16"/>
      <c r="F1004" s="16"/>
      <c r="G1004" s="16"/>
      <c r="H1004" s="16"/>
      <c r="I1004" s="19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BA1004" s="3"/>
      <c r="BB1004" t="s">
        <v>1068</v>
      </c>
      <c r="BC1004" s="3"/>
    </row>
    <row r="1005" spans="1:55" ht="15.75" x14ac:dyDescent="0.25">
      <c r="A1005" s="15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BA1005" s="3"/>
      <c r="BB1005" t="s">
        <v>1069</v>
      </c>
      <c r="BC1005" s="3"/>
    </row>
    <row r="1006" spans="1:55" ht="15.75" x14ac:dyDescent="0.25">
      <c r="A1006" s="15"/>
      <c r="B1006" s="16"/>
      <c r="C1006" s="16"/>
      <c r="D1006" s="16"/>
      <c r="E1006" s="16"/>
      <c r="F1006" s="16"/>
      <c r="G1006" s="16"/>
      <c r="H1006" s="16"/>
      <c r="I1006" s="19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BA1006" s="3"/>
      <c r="BB1006" t="s">
        <v>1070</v>
      </c>
      <c r="BC1006" s="3"/>
    </row>
    <row r="1007" spans="1:55" ht="15.75" x14ac:dyDescent="0.25">
      <c r="A1007" s="15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BA1007" s="3"/>
      <c r="BB1007" t="s">
        <v>1071</v>
      </c>
      <c r="BC1007" s="3"/>
    </row>
    <row r="1008" spans="1:55" ht="15.75" x14ac:dyDescent="0.25">
      <c r="A1008" s="15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BA1008" s="3"/>
      <c r="BB1008" t="s">
        <v>1072</v>
      </c>
      <c r="BC1008" s="3"/>
    </row>
    <row r="1009" spans="1:55" ht="15.75" x14ac:dyDescent="0.25">
      <c r="A1009" s="15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BA1009" s="3"/>
      <c r="BB1009" t="s">
        <v>1073</v>
      </c>
      <c r="BC1009" s="3"/>
    </row>
    <row r="1010" spans="1:55" ht="15.75" x14ac:dyDescent="0.25">
      <c r="A1010" s="15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BA1010" s="3"/>
      <c r="BB1010" t="s">
        <v>1074</v>
      </c>
      <c r="BC1010" s="3"/>
    </row>
    <row r="1011" spans="1:55" ht="15.75" x14ac:dyDescent="0.25">
      <c r="A1011" s="15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BA1011" s="3"/>
      <c r="BB1011" t="s">
        <v>1075</v>
      </c>
      <c r="BC1011" s="3"/>
    </row>
    <row r="1012" spans="1:55" ht="15.75" x14ac:dyDescent="0.25">
      <c r="A1012" s="15"/>
      <c r="B1012" s="16"/>
      <c r="C1012" s="16"/>
      <c r="D1012" s="16"/>
      <c r="E1012" s="16"/>
      <c r="F1012" s="16"/>
      <c r="G1012" s="16"/>
      <c r="H1012" s="16"/>
      <c r="I1012" s="19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BA1012" s="3"/>
      <c r="BB1012" t="s">
        <v>1076</v>
      </c>
      <c r="BC1012" s="3"/>
    </row>
    <row r="1013" spans="1:55" ht="15.75" x14ac:dyDescent="0.25">
      <c r="A1013" s="15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BA1013" s="3"/>
      <c r="BB1013" t="s">
        <v>1077</v>
      </c>
      <c r="BC1013" s="3"/>
    </row>
    <row r="1014" spans="1:55" ht="15.75" x14ac:dyDescent="0.25">
      <c r="A1014" s="15"/>
      <c r="B1014" s="16"/>
      <c r="C1014" s="16"/>
      <c r="D1014" s="16"/>
      <c r="E1014" s="16"/>
      <c r="F1014" s="16"/>
      <c r="G1014" s="16"/>
      <c r="H1014" s="16"/>
      <c r="I1014" s="19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BA1014" s="3"/>
      <c r="BB1014" t="s">
        <v>1078</v>
      </c>
      <c r="BC1014" s="3"/>
    </row>
    <row r="1015" spans="1:55" ht="15.75" x14ac:dyDescent="0.25">
      <c r="A1015" s="15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BA1015" s="3"/>
      <c r="BB1015" t="s">
        <v>1079</v>
      </c>
      <c r="BC1015" s="3"/>
    </row>
    <row r="1016" spans="1:55" ht="15.75" x14ac:dyDescent="0.25">
      <c r="A1016" s="15"/>
      <c r="B1016" s="16"/>
      <c r="C1016" s="16"/>
      <c r="D1016" s="16"/>
      <c r="E1016" s="16"/>
      <c r="F1016" s="16"/>
      <c r="G1016" s="18"/>
      <c r="H1016" s="18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7"/>
      <c r="BA1016" s="3"/>
      <c r="BB1016" t="s">
        <v>1080</v>
      </c>
      <c r="BC1016" s="3"/>
    </row>
    <row r="1017" spans="1:55" ht="15.75" x14ac:dyDescent="0.25">
      <c r="A1017" s="15"/>
      <c r="B1017" s="16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BA1017" s="3"/>
      <c r="BB1017" t="s">
        <v>1081</v>
      </c>
      <c r="BC1017" s="3"/>
    </row>
    <row r="1018" spans="1:55" ht="15.75" x14ac:dyDescent="0.25">
      <c r="A1018" s="15"/>
      <c r="B1018" s="16"/>
      <c r="C1018" s="16"/>
      <c r="D1018" s="16"/>
      <c r="E1018" s="16"/>
      <c r="F1018" s="16"/>
      <c r="G1018" s="16"/>
      <c r="H1018" s="16"/>
      <c r="I1018" s="19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BA1018" s="3"/>
      <c r="BB1018" t="s">
        <v>1082</v>
      </c>
      <c r="BC1018" s="3"/>
    </row>
    <row r="1019" spans="1:55" ht="15.75" x14ac:dyDescent="0.25">
      <c r="A1019" s="15"/>
      <c r="B1019" s="16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7"/>
      <c r="BA1019" s="3"/>
      <c r="BB1019" t="s">
        <v>1083</v>
      </c>
      <c r="BC1019" s="3"/>
    </row>
    <row r="1020" spans="1:55" ht="15.75" x14ac:dyDescent="0.25">
      <c r="A1020" s="15"/>
      <c r="B1020" s="36"/>
      <c r="C1020" s="36"/>
      <c r="D1020" s="36"/>
      <c r="E1020" s="36"/>
      <c r="F1020" s="36"/>
      <c r="G1020" s="36"/>
      <c r="H1020" s="36"/>
      <c r="I1020" s="17"/>
      <c r="J1020" s="36"/>
      <c r="K1020" s="36"/>
      <c r="L1020" s="36"/>
      <c r="M1020" s="36"/>
      <c r="N1020" s="36"/>
      <c r="O1020" s="36"/>
      <c r="P1020" s="36"/>
      <c r="Q1020" s="36"/>
      <c r="R1020" s="36"/>
      <c r="S1020" s="36"/>
      <c r="T1020" s="36"/>
      <c r="U1020" s="36"/>
      <c r="V1020" s="36"/>
      <c r="W1020" s="36"/>
      <c r="BA1020" s="3"/>
      <c r="BB1020" t="s">
        <v>1084</v>
      </c>
      <c r="BC1020" s="3"/>
    </row>
    <row r="1021" spans="1:55" ht="15.75" x14ac:dyDescent="0.25">
      <c r="A1021" s="15"/>
      <c r="B1021" s="16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BA1021" s="3"/>
      <c r="BB1021" t="s">
        <v>1085</v>
      </c>
      <c r="BC1021" s="3"/>
    </row>
    <row r="1022" spans="1:55" ht="15.75" x14ac:dyDescent="0.25">
      <c r="A1022" s="15"/>
      <c r="B1022" s="16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21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BA1022" s="3"/>
      <c r="BB1022" t="s">
        <v>1086</v>
      </c>
      <c r="BC1022" s="3"/>
    </row>
    <row r="1023" spans="1:55" ht="15.75" x14ac:dyDescent="0.25">
      <c r="A1023" s="15"/>
      <c r="B1023" s="16"/>
      <c r="C1023" s="16"/>
      <c r="D1023" s="16"/>
      <c r="E1023" s="16"/>
      <c r="F1023" s="16"/>
      <c r="G1023" s="16"/>
      <c r="H1023" s="16"/>
      <c r="I1023" s="17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BA1023" s="3"/>
      <c r="BB1023" t="s">
        <v>1087</v>
      </c>
      <c r="BC1023" s="3"/>
    </row>
    <row r="1024" spans="1:55" ht="15.75" x14ac:dyDescent="0.25">
      <c r="A1024" s="15"/>
      <c r="B1024" s="16"/>
      <c r="C1024" s="16"/>
      <c r="D1024" s="16"/>
      <c r="E1024" s="16"/>
      <c r="F1024" s="16"/>
      <c r="G1024" s="16"/>
      <c r="H1024" s="16"/>
      <c r="I1024" s="17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BA1024" s="3"/>
      <c r="BB1024" t="s">
        <v>1088</v>
      </c>
      <c r="BC1024" s="3"/>
    </row>
    <row r="1025" spans="1:55" ht="15.75" x14ac:dyDescent="0.25">
      <c r="A1025" s="15"/>
      <c r="B1025" s="16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BA1025" s="3"/>
      <c r="BB1025" t="s">
        <v>1089</v>
      </c>
      <c r="BC1025" s="3"/>
    </row>
    <row r="1026" spans="1:55" ht="15.75" x14ac:dyDescent="0.25">
      <c r="A1026" s="15"/>
      <c r="B1026" s="16"/>
      <c r="C1026" s="16"/>
      <c r="D1026" s="16"/>
      <c r="E1026" s="16"/>
      <c r="F1026" s="16"/>
      <c r="G1026" s="16"/>
      <c r="H1026" s="16"/>
      <c r="I1026" s="32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BA1026" s="3"/>
      <c r="BB1026" t="s">
        <v>1090</v>
      </c>
      <c r="BC1026" s="3"/>
    </row>
    <row r="1027" spans="1:55" ht="15.75" x14ac:dyDescent="0.25">
      <c r="A1027" s="15"/>
      <c r="B1027" s="16"/>
      <c r="C1027" s="16"/>
      <c r="D1027" s="16"/>
      <c r="E1027" s="16"/>
      <c r="F1027" s="16"/>
      <c r="G1027" s="16"/>
      <c r="H1027" s="16"/>
      <c r="I1027" s="17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BA1027" s="3"/>
      <c r="BB1027" t="s">
        <v>1091</v>
      </c>
      <c r="BC1027" s="3"/>
    </row>
    <row r="1028" spans="1:55" ht="15.75" x14ac:dyDescent="0.25">
      <c r="A1028" s="15"/>
      <c r="B1028" s="16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BA1028" s="3"/>
      <c r="BB1028" t="s">
        <v>1092</v>
      </c>
      <c r="BC1028" s="3"/>
    </row>
    <row r="1029" spans="1:55" ht="15.75" x14ac:dyDescent="0.25">
      <c r="A1029" s="15"/>
      <c r="B1029" s="16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7"/>
      <c r="BA1029" s="3"/>
      <c r="BB1029" t="s">
        <v>1093</v>
      </c>
      <c r="BC1029" s="3"/>
    </row>
    <row r="1030" spans="1:55" ht="15.75" x14ac:dyDescent="0.25">
      <c r="A1030" s="15"/>
      <c r="B1030" s="16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BA1030" s="3"/>
      <c r="BB1030" t="s">
        <v>1094</v>
      </c>
      <c r="BC1030" s="3"/>
    </row>
    <row r="1031" spans="1:55" ht="15.75" x14ac:dyDescent="0.25">
      <c r="A1031" s="15"/>
      <c r="B1031" s="16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BA1031" s="3"/>
      <c r="BB1031" t="s">
        <v>1095</v>
      </c>
      <c r="BC1031" s="3"/>
    </row>
    <row r="1032" spans="1:55" ht="15.75" x14ac:dyDescent="0.25">
      <c r="A1032" s="15"/>
      <c r="B1032" s="16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BA1032" s="3"/>
      <c r="BB1032" t="s">
        <v>1096</v>
      </c>
      <c r="BC1032" s="3"/>
    </row>
    <row r="1033" spans="1:55" ht="15.75" x14ac:dyDescent="0.25">
      <c r="A1033" s="15"/>
      <c r="B1033" s="16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BA1033" s="3"/>
      <c r="BB1033" t="s">
        <v>1097</v>
      </c>
      <c r="BC1033" s="3"/>
    </row>
    <row r="1034" spans="1:55" ht="15.75" x14ac:dyDescent="0.25">
      <c r="A1034" s="15"/>
      <c r="B1034" s="16"/>
      <c r="C1034" s="16"/>
      <c r="D1034" s="16"/>
      <c r="E1034" s="16"/>
      <c r="F1034" s="16"/>
      <c r="G1034" s="16"/>
      <c r="H1034" s="16"/>
      <c r="I1034" s="19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BA1034" s="3"/>
      <c r="BB1034" t="s">
        <v>1098</v>
      </c>
      <c r="BC1034" s="3"/>
    </row>
    <row r="1035" spans="1:55" ht="15.75" x14ac:dyDescent="0.25">
      <c r="A1035" s="15"/>
      <c r="B1035" s="16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BA1035" s="3"/>
      <c r="BB1035" t="s">
        <v>1099</v>
      </c>
      <c r="BC1035" s="3"/>
    </row>
    <row r="1036" spans="1:55" ht="15.75" x14ac:dyDescent="0.25">
      <c r="A1036" s="15"/>
      <c r="B1036" s="16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BA1036" s="3"/>
      <c r="BB1036" t="s">
        <v>1100</v>
      </c>
      <c r="BC1036" s="3"/>
    </row>
    <row r="1037" spans="1:55" ht="15.75" x14ac:dyDescent="0.25">
      <c r="A1037" s="15"/>
      <c r="B1037" s="16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BA1037" s="3"/>
      <c r="BB1037" t="s">
        <v>1101</v>
      </c>
      <c r="BC1037" s="3"/>
    </row>
    <row r="1038" spans="1:55" ht="15.75" x14ac:dyDescent="0.25">
      <c r="A1038" s="15"/>
      <c r="B1038" s="16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BA1038" s="3"/>
      <c r="BB1038" t="s">
        <v>1102</v>
      </c>
      <c r="BC1038" s="3"/>
    </row>
    <row r="1039" spans="1:55" ht="15.75" x14ac:dyDescent="0.25">
      <c r="A1039" s="15"/>
      <c r="B1039" s="16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BA1039" s="3"/>
      <c r="BB1039" t="s">
        <v>1103</v>
      </c>
      <c r="BC1039" s="3"/>
    </row>
    <row r="1040" spans="1:55" ht="15.75" x14ac:dyDescent="0.25">
      <c r="A1040" s="15"/>
      <c r="B1040" s="21"/>
      <c r="C1040" s="21"/>
      <c r="D1040" s="16"/>
      <c r="E1040" s="16"/>
      <c r="F1040" s="16"/>
      <c r="G1040" s="16"/>
      <c r="H1040" s="16"/>
      <c r="I1040" s="16"/>
      <c r="J1040" s="16"/>
      <c r="K1040" s="16"/>
      <c r="L1040" s="16"/>
      <c r="M1040" s="21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BA1040" s="3"/>
      <c r="BB1040" t="s">
        <v>1104</v>
      </c>
      <c r="BC1040" s="3"/>
    </row>
    <row r="1041" spans="1:55" ht="15.75" x14ac:dyDescent="0.25">
      <c r="A1041" s="15"/>
      <c r="B1041" s="16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BA1041" s="3"/>
      <c r="BB1041" t="s">
        <v>1105</v>
      </c>
      <c r="BC1041" s="3"/>
    </row>
    <row r="1042" spans="1:55" ht="15.75" x14ac:dyDescent="0.25">
      <c r="A1042" s="15"/>
      <c r="B1042" s="16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BA1042" s="3"/>
      <c r="BB1042" t="s">
        <v>1106</v>
      </c>
      <c r="BC1042" s="3"/>
    </row>
    <row r="1043" spans="1:55" ht="15.75" x14ac:dyDescent="0.25">
      <c r="A1043" s="15"/>
      <c r="B1043" s="16"/>
      <c r="C1043" s="16"/>
      <c r="D1043" s="16"/>
      <c r="E1043" s="16"/>
      <c r="F1043" s="16"/>
      <c r="G1043" s="16"/>
      <c r="H1043" s="16"/>
      <c r="I1043" s="17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BA1043" s="3"/>
      <c r="BB1043" t="s">
        <v>1107</v>
      </c>
      <c r="BC1043" s="3"/>
    </row>
    <row r="1044" spans="1:55" ht="15.75" x14ac:dyDescent="0.25">
      <c r="A1044" s="15"/>
      <c r="B1044" s="21"/>
      <c r="C1044" s="21"/>
      <c r="D1044" s="16"/>
      <c r="E1044" s="16"/>
      <c r="F1044" s="16"/>
      <c r="G1044" s="16"/>
      <c r="H1044" s="16"/>
      <c r="I1044" s="17"/>
      <c r="J1044" s="16"/>
      <c r="K1044" s="16"/>
      <c r="L1044" s="16"/>
      <c r="M1044" s="21"/>
      <c r="N1044" s="21"/>
      <c r="O1044" s="16"/>
      <c r="P1044" s="16"/>
      <c r="Q1044" s="16"/>
      <c r="R1044" s="16"/>
      <c r="S1044" s="16"/>
      <c r="T1044" s="21"/>
      <c r="U1044" s="16"/>
      <c r="V1044" s="16"/>
      <c r="W1044" s="16"/>
      <c r="BA1044" s="3"/>
      <c r="BB1044" t="s">
        <v>1108</v>
      </c>
      <c r="BC1044" s="3"/>
    </row>
    <row r="1045" spans="1:55" ht="15.75" x14ac:dyDescent="0.25">
      <c r="A1045" s="15"/>
      <c r="B1045" s="16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BA1045" s="3"/>
      <c r="BB1045" t="s">
        <v>1109</v>
      </c>
      <c r="BC1045" s="3"/>
    </row>
    <row r="1046" spans="1:55" ht="15.75" x14ac:dyDescent="0.25">
      <c r="A1046" s="15"/>
      <c r="B1046" s="16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BA1046" s="3"/>
      <c r="BB1046" t="s">
        <v>1110</v>
      </c>
      <c r="BC1046" s="3"/>
    </row>
    <row r="1047" spans="1:55" ht="15.75" x14ac:dyDescent="0.25">
      <c r="A1047" s="15"/>
      <c r="B1047" s="16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BA1047" s="3"/>
      <c r="BB1047" t="s">
        <v>1111</v>
      </c>
      <c r="BC1047" s="3"/>
    </row>
    <row r="1048" spans="1:55" ht="15.75" x14ac:dyDescent="0.25">
      <c r="A1048" s="15"/>
      <c r="B1048" s="16"/>
      <c r="C1048" s="16"/>
      <c r="D1048" s="16"/>
      <c r="E1048" s="16"/>
      <c r="F1048" s="16"/>
      <c r="G1048" s="16"/>
      <c r="H1048" s="16"/>
      <c r="I1048" s="19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BA1048" s="3"/>
      <c r="BB1048" t="s">
        <v>1112</v>
      </c>
      <c r="BC1048" s="3"/>
    </row>
    <row r="1049" spans="1:55" ht="15.75" x14ac:dyDescent="0.25">
      <c r="A1049" s="15"/>
      <c r="B1049" s="16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BA1049" s="3"/>
      <c r="BB1049" t="s">
        <v>1113</v>
      </c>
      <c r="BC1049" s="3"/>
    </row>
    <row r="1050" spans="1:55" ht="15.75" x14ac:dyDescent="0.25">
      <c r="A1050" s="15"/>
      <c r="B1050" s="16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BA1050" s="3"/>
      <c r="BB1050" t="s">
        <v>1114</v>
      </c>
      <c r="BC1050" s="3"/>
    </row>
    <row r="1051" spans="1:55" ht="15.75" x14ac:dyDescent="0.25">
      <c r="A1051" s="15"/>
      <c r="B1051" s="16"/>
      <c r="C1051" s="16"/>
      <c r="D1051" s="16"/>
      <c r="E1051" s="16"/>
      <c r="F1051" s="16"/>
      <c r="G1051" s="20"/>
      <c r="H1051" s="20"/>
      <c r="I1051" s="17"/>
      <c r="J1051" s="20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BA1051" s="3"/>
      <c r="BB1051" t="s">
        <v>1115</v>
      </c>
      <c r="BC1051" s="3"/>
    </row>
    <row r="1052" spans="1:55" ht="15.75" x14ac:dyDescent="0.25">
      <c r="A1052" s="15"/>
      <c r="B1052" s="16"/>
      <c r="C1052" s="16"/>
      <c r="D1052" s="16"/>
      <c r="E1052" s="16"/>
      <c r="F1052" s="16"/>
      <c r="G1052" s="18"/>
      <c r="H1052" s="18"/>
      <c r="I1052" s="17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BA1052" s="3"/>
      <c r="BB1052" t="s">
        <v>1116</v>
      </c>
      <c r="BC1052" s="3"/>
    </row>
    <row r="1053" spans="1:55" ht="15.75" x14ac:dyDescent="0.25">
      <c r="A1053" s="15"/>
      <c r="B1053" s="16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BA1053" s="3"/>
      <c r="BB1053" t="s">
        <v>1117</v>
      </c>
      <c r="BC1053" s="3"/>
    </row>
    <row r="1054" spans="1:55" ht="15.75" x14ac:dyDescent="0.25">
      <c r="A1054" s="15"/>
      <c r="B1054" s="16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BA1054" s="3"/>
      <c r="BB1054" t="s">
        <v>1118</v>
      </c>
      <c r="BC1054" s="3"/>
    </row>
    <row r="1055" spans="1:55" ht="15.75" x14ac:dyDescent="0.25">
      <c r="A1055" s="15"/>
      <c r="B1055" s="16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BA1055" s="3"/>
      <c r="BB1055" t="s">
        <v>1119</v>
      </c>
      <c r="BC1055" s="3"/>
    </row>
    <row r="1056" spans="1:55" ht="15.75" x14ac:dyDescent="0.25">
      <c r="A1056" s="15"/>
      <c r="B1056" s="21"/>
      <c r="C1056" s="21"/>
      <c r="D1056" s="16"/>
      <c r="E1056" s="16"/>
      <c r="F1056" s="16"/>
      <c r="G1056" s="16"/>
      <c r="H1056" s="16"/>
      <c r="I1056" s="19"/>
      <c r="J1056" s="16"/>
      <c r="K1056" s="16"/>
      <c r="L1056" s="16"/>
      <c r="M1056" s="21"/>
      <c r="N1056" s="21"/>
      <c r="O1056" s="16"/>
      <c r="P1056" s="16"/>
      <c r="Q1056" s="16"/>
      <c r="R1056" s="16"/>
      <c r="S1056" s="16"/>
      <c r="T1056" s="21"/>
      <c r="U1056" s="16"/>
      <c r="V1056" s="16"/>
      <c r="W1056" s="16"/>
      <c r="BA1056" s="3"/>
      <c r="BB1056" t="s">
        <v>1120</v>
      </c>
      <c r="BC1056" s="3"/>
    </row>
    <row r="1057" spans="1:55" ht="15.75" x14ac:dyDescent="0.25">
      <c r="A1057" s="15"/>
      <c r="B1057" s="21"/>
      <c r="C1057" s="21"/>
      <c r="D1057" s="16"/>
      <c r="E1057" s="16"/>
      <c r="F1057" s="16"/>
      <c r="G1057" s="16"/>
      <c r="H1057" s="16"/>
      <c r="I1057" s="16"/>
      <c r="J1057" s="16"/>
      <c r="K1057" s="16"/>
      <c r="L1057" s="16"/>
      <c r="M1057" s="21"/>
      <c r="N1057" s="21"/>
      <c r="O1057" s="16"/>
      <c r="P1057" s="16"/>
      <c r="Q1057" s="16"/>
      <c r="R1057" s="16"/>
      <c r="S1057" s="16"/>
      <c r="T1057" s="21"/>
      <c r="U1057" s="16"/>
      <c r="V1057" s="16"/>
      <c r="W1057" s="16"/>
      <c r="BA1057" s="3"/>
      <c r="BB1057" t="s">
        <v>1121</v>
      </c>
      <c r="BC1057" s="3"/>
    </row>
    <row r="1058" spans="1:55" ht="15.75" x14ac:dyDescent="0.25">
      <c r="A1058" s="15"/>
      <c r="B1058" s="16"/>
      <c r="C1058" s="16"/>
      <c r="D1058" s="16"/>
      <c r="E1058" s="16"/>
      <c r="F1058" s="16"/>
      <c r="G1058" s="16"/>
      <c r="H1058" s="16"/>
      <c r="I1058" s="32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BA1058" s="3"/>
      <c r="BB1058" t="s">
        <v>1122</v>
      </c>
      <c r="BC1058" s="3"/>
    </row>
    <row r="1059" spans="1:55" ht="15.75" x14ac:dyDescent="0.25">
      <c r="A1059" s="15"/>
      <c r="B1059" s="16"/>
      <c r="C1059" s="16"/>
      <c r="D1059" s="16"/>
      <c r="E1059" s="16"/>
      <c r="F1059" s="16"/>
      <c r="G1059" s="16"/>
      <c r="H1059" s="16"/>
      <c r="I1059" s="37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BA1059" s="3"/>
      <c r="BB1059" t="s">
        <v>1123</v>
      </c>
      <c r="BC1059" s="3"/>
    </row>
    <row r="1060" spans="1:55" ht="15.75" x14ac:dyDescent="0.25">
      <c r="A1060" s="15"/>
      <c r="B1060" s="16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BA1060" s="3"/>
      <c r="BB1060" t="s">
        <v>1124</v>
      </c>
      <c r="BC1060" s="3"/>
    </row>
    <row r="1061" spans="1:55" ht="15.75" x14ac:dyDescent="0.25">
      <c r="A1061" s="15"/>
      <c r="B1061" s="16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BA1061" s="3"/>
      <c r="BB1061" t="s">
        <v>1125</v>
      </c>
      <c r="BC1061" s="3"/>
    </row>
    <row r="1062" spans="1:55" ht="15.75" x14ac:dyDescent="0.25">
      <c r="A1062" s="15"/>
      <c r="B1062" s="16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BA1062" s="3"/>
      <c r="BB1062" t="s">
        <v>1126</v>
      </c>
      <c r="BC1062" s="3"/>
    </row>
    <row r="1063" spans="1:55" ht="15.75" x14ac:dyDescent="0.25">
      <c r="A1063" s="15"/>
      <c r="B1063" s="16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BA1063" s="3"/>
      <c r="BB1063" t="s">
        <v>1127</v>
      </c>
      <c r="BC1063" s="3"/>
    </row>
    <row r="1064" spans="1:55" ht="15.75" x14ac:dyDescent="0.25">
      <c r="A1064" s="15"/>
      <c r="B1064" s="16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BA1064" s="3"/>
      <c r="BB1064" t="s">
        <v>1128</v>
      </c>
      <c r="BC1064" s="3"/>
    </row>
    <row r="1065" spans="1:55" ht="15.75" x14ac:dyDescent="0.25">
      <c r="A1065" s="15"/>
      <c r="B1065" s="16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BA1065" s="3"/>
      <c r="BB1065" t="s">
        <v>1129</v>
      </c>
      <c r="BC1065" s="3"/>
    </row>
    <row r="1066" spans="1:55" ht="15.75" x14ac:dyDescent="0.25">
      <c r="A1066" s="15"/>
      <c r="B1066" s="16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BA1066" s="3"/>
      <c r="BB1066" t="s">
        <v>1130</v>
      </c>
      <c r="BC1066" s="3"/>
    </row>
    <row r="1067" spans="1:55" ht="15.75" x14ac:dyDescent="0.25">
      <c r="A1067" s="15"/>
      <c r="B1067" s="16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BA1067" s="3"/>
      <c r="BB1067" t="s">
        <v>1131</v>
      </c>
      <c r="BC1067" s="3"/>
    </row>
    <row r="1068" spans="1:55" ht="15.75" x14ac:dyDescent="0.25">
      <c r="A1068" s="15"/>
      <c r="B1068" s="16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BA1068" s="3"/>
      <c r="BB1068" t="s">
        <v>1132</v>
      </c>
      <c r="BC1068" s="3"/>
    </row>
    <row r="1069" spans="1:55" ht="15.75" x14ac:dyDescent="0.25">
      <c r="A1069" s="15"/>
      <c r="B1069" s="16"/>
      <c r="C1069" s="16"/>
      <c r="D1069" s="16"/>
      <c r="E1069" s="16"/>
      <c r="F1069" s="16"/>
      <c r="G1069" s="16"/>
      <c r="H1069" s="16"/>
      <c r="I1069" s="19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BA1069" s="3"/>
      <c r="BB1069" t="s">
        <v>1133</v>
      </c>
      <c r="BC1069" s="3"/>
    </row>
    <row r="1070" spans="1:55" ht="15.75" x14ac:dyDescent="0.25">
      <c r="A1070" s="15"/>
      <c r="B1070" s="16"/>
      <c r="C1070" s="16"/>
      <c r="D1070" s="16"/>
      <c r="E1070" s="16"/>
      <c r="F1070" s="16"/>
      <c r="G1070" s="16"/>
      <c r="H1070" s="16"/>
      <c r="I1070" s="19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BA1070" s="3"/>
      <c r="BB1070" t="s">
        <v>1134</v>
      </c>
      <c r="BC1070" s="3"/>
    </row>
    <row r="1071" spans="1:55" ht="15.75" x14ac:dyDescent="0.25">
      <c r="A1071" s="15"/>
      <c r="B1071" s="16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BA1071" s="3"/>
      <c r="BB1071" t="s">
        <v>1135</v>
      </c>
      <c r="BC1071" s="3"/>
    </row>
    <row r="1072" spans="1:55" ht="15.75" x14ac:dyDescent="0.25">
      <c r="A1072" s="15"/>
      <c r="B1072" s="16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BA1072" s="3"/>
      <c r="BB1072" t="s">
        <v>1136</v>
      </c>
      <c r="BC1072" s="3"/>
    </row>
    <row r="1073" spans="1:55" ht="15.75" x14ac:dyDescent="0.25">
      <c r="A1073" s="15"/>
      <c r="B1073" s="16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BA1073" s="3"/>
      <c r="BB1073" t="s">
        <v>1137</v>
      </c>
      <c r="BC1073" s="3"/>
    </row>
    <row r="1074" spans="1:55" ht="15.75" x14ac:dyDescent="0.25">
      <c r="A1074" s="15"/>
      <c r="B1074" s="16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BA1074" s="3"/>
      <c r="BB1074" t="s">
        <v>1138</v>
      </c>
      <c r="BC1074" s="3"/>
    </row>
    <row r="1075" spans="1:55" ht="15.75" x14ac:dyDescent="0.25">
      <c r="A1075" s="15"/>
      <c r="B1075" s="16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BA1075" s="3"/>
      <c r="BB1075" t="s">
        <v>1139</v>
      </c>
      <c r="BC1075" s="3"/>
    </row>
    <row r="1076" spans="1:55" ht="15.75" x14ac:dyDescent="0.25">
      <c r="A1076" s="15"/>
      <c r="B1076" s="16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BA1076" s="3"/>
      <c r="BB1076" t="s">
        <v>1140</v>
      </c>
      <c r="BC1076" s="3"/>
    </row>
    <row r="1077" spans="1:55" ht="15.75" x14ac:dyDescent="0.25">
      <c r="A1077" s="15"/>
      <c r="B1077" s="16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7"/>
      <c r="BA1077" s="3"/>
      <c r="BB1077" t="s">
        <v>1141</v>
      </c>
      <c r="BC1077" s="3"/>
    </row>
    <row r="1078" spans="1:55" ht="15.75" x14ac:dyDescent="0.25">
      <c r="A1078" s="15"/>
      <c r="B1078" s="16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BA1078" s="3"/>
      <c r="BB1078" t="s">
        <v>1142</v>
      </c>
      <c r="BC1078" s="3"/>
    </row>
    <row r="1079" spans="1:55" ht="15.75" x14ac:dyDescent="0.25">
      <c r="A1079" s="15"/>
      <c r="B1079" s="16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BA1079" s="3"/>
      <c r="BB1079" t="s">
        <v>1143</v>
      </c>
      <c r="BC1079" s="3"/>
    </row>
    <row r="1080" spans="1:55" ht="15.75" x14ac:dyDescent="0.25">
      <c r="A1080" s="15"/>
      <c r="B1080" s="16"/>
      <c r="C1080" s="18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BA1080" s="3"/>
      <c r="BB1080" t="s">
        <v>1144</v>
      </c>
      <c r="BC1080" s="3"/>
    </row>
    <row r="1081" spans="1:55" ht="15.75" x14ac:dyDescent="0.25">
      <c r="A1081" s="15"/>
      <c r="B1081" s="16"/>
      <c r="C1081" s="16"/>
      <c r="D1081" s="16"/>
      <c r="E1081" s="16"/>
      <c r="F1081" s="16"/>
      <c r="G1081" s="16"/>
      <c r="H1081" s="16"/>
      <c r="I1081" s="35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BA1081" s="3"/>
      <c r="BB1081" t="s">
        <v>1145</v>
      </c>
      <c r="BC1081" s="3"/>
    </row>
    <row r="1082" spans="1:55" ht="15.75" x14ac:dyDescent="0.25">
      <c r="A1082" s="15"/>
      <c r="B1082" s="16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BA1082" s="3"/>
      <c r="BB1082" t="s">
        <v>1146</v>
      </c>
      <c r="BC1082" s="3"/>
    </row>
    <row r="1083" spans="1:55" ht="15.75" x14ac:dyDescent="0.25">
      <c r="A1083" s="15"/>
      <c r="B1083" s="16"/>
      <c r="C1083" s="16"/>
      <c r="D1083" s="16"/>
      <c r="E1083" s="16"/>
      <c r="F1083" s="16"/>
      <c r="G1083" s="16"/>
      <c r="H1083" s="16"/>
      <c r="I1083" s="19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BA1083" s="3"/>
      <c r="BB1083" t="s">
        <v>1147</v>
      </c>
      <c r="BC1083" s="3"/>
    </row>
    <row r="1084" spans="1:55" ht="15.75" x14ac:dyDescent="0.25">
      <c r="A1084" s="15"/>
      <c r="B1084" s="21"/>
      <c r="C1084" s="21"/>
      <c r="D1084" s="16"/>
      <c r="E1084" s="16"/>
      <c r="F1084" s="16"/>
      <c r="G1084" s="16"/>
      <c r="H1084" s="16"/>
      <c r="I1084" s="19"/>
      <c r="J1084" s="16"/>
      <c r="K1084" s="16"/>
      <c r="L1084" s="16"/>
      <c r="M1084" s="21"/>
      <c r="N1084" s="21"/>
      <c r="O1084" s="16"/>
      <c r="P1084" s="16"/>
      <c r="Q1084" s="16"/>
      <c r="R1084" s="16"/>
      <c r="S1084" s="16"/>
      <c r="T1084" s="21"/>
      <c r="U1084" s="16"/>
      <c r="V1084" s="16"/>
      <c r="W1084" s="16"/>
      <c r="BA1084" s="3"/>
      <c r="BB1084" t="s">
        <v>1148</v>
      </c>
      <c r="BC1084" s="3"/>
    </row>
    <row r="1085" spans="1:55" ht="15.75" x14ac:dyDescent="0.25">
      <c r="A1085" s="15"/>
      <c r="B1085" s="16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BA1085" s="3"/>
      <c r="BB1085" t="s">
        <v>1149</v>
      </c>
      <c r="BC1085" s="3"/>
    </row>
    <row r="1086" spans="1:55" ht="15.75" x14ac:dyDescent="0.25">
      <c r="A1086" s="15"/>
      <c r="B1086" s="16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BA1086" s="3"/>
      <c r="BB1086" t="s">
        <v>1150</v>
      </c>
      <c r="BC1086" s="3"/>
    </row>
    <row r="1087" spans="1:55" ht="15.75" x14ac:dyDescent="0.25">
      <c r="A1087" s="15"/>
      <c r="B1087" s="16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BA1087" s="3"/>
      <c r="BB1087" t="s">
        <v>1151</v>
      </c>
      <c r="BC1087" s="3"/>
    </row>
    <row r="1088" spans="1:55" ht="15.75" x14ac:dyDescent="0.25">
      <c r="A1088" s="15"/>
      <c r="B1088" s="16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7"/>
      <c r="BA1088" s="3"/>
      <c r="BB1088" t="s">
        <v>1152</v>
      </c>
      <c r="BC1088" s="3"/>
    </row>
    <row r="1089" spans="1:55" ht="15.75" x14ac:dyDescent="0.25">
      <c r="A1089" s="15"/>
      <c r="B1089" s="16"/>
      <c r="C1089" s="16"/>
      <c r="D1089" s="16"/>
      <c r="E1089" s="16"/>
      <c r="F1089" s="16"/>
      <c r="G1089" s="16"/>
      <c r="H1089" s="16"/>
      <c r="I1089" s="19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BA1089" s="3"/>
      <c r="BB1089" t="s">
        <v>1153</v>
      </c>
      <c r="BC1089" s="3"/>
    </row>
    <row r="1090" spans="1:55" ht="15.75" x14ac:dyDescent="0.25">
      <c r="A1090" s="15"/>
      <c r="B1090" s="16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BA1090" s="3"/>
      <c r="BB1090" t="s">
        <v>1154</v>
      </c>
      <c r="BC1090" s="3"/>
    </row>
    <row r="1091" spans="1:55" ht="15.75" x14ac:dyDescent="0.25">
      <c r="A1091" s="15"/>
      <c r="B1091" s="16"/>
      <c r="C1091" s="16"/>
      <c r="D1091" s="16"/>
      <c r="E1091" s="16"/>
      <c r="F1091" s="16"/>
      <c r="G1091" s="16"/>
      <c r="H1091" s="16"/>
      <c r="I1091" s="17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BA1091" s="3"/>
      <c r="BB1091" t="s">
        <v>1155</v>
      </c>
      <c r="BC1091" s="3"/>
    </row>
    <row r="1092" spans="1:55" ht="15.75" x14ac:dyDescent="0.25">
      <c r="A1092" s="15"/>
      <c r="B1092" s="16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BA1092" s="3"/>
      <c r="BB1092" t="s">
        <v>1156</v>
      </c>
      <c r="BC1092" s="3"/>
    </row>
    <row r="1093" spans="1:55" ht="15.75" x14ac:dyDescent="0.25">
      <c r="A1093" s="15"/>
      <c r="B1093" s="16"/>
      <c r="C1093" s="16"/>
      <c r="D1093" s="16"/>
      <c r="E1093" s="16"/>
      <c r="F1093" s="16"/>
      <c r="G1093" s="16"/>
      <c r="H1093" s="16"/>
      <c r="I1093" s="19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BA1093" s="3"/>
      <c r="BB1093" t="s">
        <v>1157</v>
      </c>
      <c r="BC1093" s="3"/>
    </row>
    <row r="1094" spans="1:55" ht="15.75" x14ac:dyDescent="0.25">
      <c r="A1094" s="15"/>
      <c r="B1094" s="16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BA1094" s="3"/>
      <c r="BB1094" t="s">
        <v>1158</v>
      </c>
      <c r="BC1094" s="3"/>
    </row>
    <row r="1095" spans="1:55" ht="15.75" x14ac:dyDescent="0.25">
      <c r="A1095" s="15"/>
      <c r="B1095" s="16"/>
      <c r="C1095" s="16"/>
      <c r="D1095" s="16"/>
      <c r="E1095" s="16"/>
      <c r="F1095" s="16"/>
      <c r="G1095" s="16"/>
      <c r="H1095" s="16"/>
      <c r="I1095" s="19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BA1095" s="3"/>
      <c r="BB1095" t="s">
        <v>1159</v>
      </c>
      <c r="BC1095" s="3"/>
    </row>
    <row r="1096" spans="1:55" x14ac:dyDescent="0.25">
      <c r="W1096" t="str">
        <f>VLOOKUP(I:I,ŠIFRARNIK!A:B,2,0)</f>
        <v>Nepoznata</v>
      </c>
      <c r="BA1096" s="3"/>
      <c r="BB1096" t="s">
        <v>1160</v>
      </c>
      <c r="BC1096" s="3"/>
    </row>
    <row r="1097" spans="1:55" x14ac:dyDescent="0.25">
      <c r="W1097" t="str">
        <f>VLOOKUP(I:I,ŠIFRARNIK!A:B,2,0)</f>
        <v>Nepoznata</v>
      </c>
      <c r="BA1097" s="3"/>
      <c r="BB1097" t="s">
        <v>1161</v>
      </c>
      <c r="BC1097" s="3"/>
    </row>
    <row r="1098" spans="1:55" x14ac:dyDescent="0.25">
      <c r="W1098" t="str">
        <f>VLOOKUP(I:I,ŠIFRARNIK!A:B,2,0)</f>
        <v>Nepoznata</v>
      </c>
      <c r="BA1098" s="3"/>
      <c r="BB1098" t="s">
        <v>1162</v>
      </c>
      <c r="BC1098" s="3"/>
    </row>
    <row r="1099" spans="1:55" x14ac:dyDescent="0.25">
      <c r="W1099" t="str">
        <f>VLOOKUP(I:I,ŠIFRARNIK!A:B,2,0)</f>
        <v>Nepoznata</v>
      </c>
      <c r="BA1099" s="3"/>
      <c r="BB1099" t="s">
        <v>1163</v>
      </c>
      <c r="BC1099" s="3"/>
    </row>
    <row r="1100" spans="1:55" x14ac:dyDescent="0.25">
      <c r="W1100" t="str">
        <f>VLOOKUP(I:I,ŠIFRARNIK!A:B,2,0)</f>
        <v>Nepoznata</v>
      </c>
      <c r="BA1100" s="3"/>
      <c r="BB1100" t="s">
        <v>1164</v>
      </c>
      <c r="BC1100" s="3"/>
    </row>
    <row r="1101" spans="1:55" x14ac:dyDescent="0.25">
      <c r="W1101" t="str">
        <f>VLOOKUP(I:I,ŠIFRARNIK!A:B,2,0)</f>
        <v>Nepoznata</v>
      </c>
      <c r="BA1101" s="3"/>
      <c r="BB1101" t="s">
        <v>1165</v>
      </c>
      <c r="BC1101" s="3"/>
    </row>
    <row r="1102" spans="1:55" x14ac:dyDescent="0.25">
      <c r="W1102" t="str">
        <f>VLOOKUP(I:I,ŠIFRARNIK!A:B,2,0)</f>
        <v>Nepoznata</v>
      </c>
      <c r="BA1102" s="3"/>
      <c r="BB1102" t="s">
        <v>1166</v>
      </c>
      <c r="BC1102" s="3"/>
    </row>
    <row r="1103" spans="1:55" x14ac:dyDescent="0.25">
      <c r="W1103" t="str">
        <f>VLOOKUP(I:I,ŠIFRARNIK!A:B,2,0)</f>
        <v>Nepoznata</v>
      </c>
      <c r="BA1103" s="3"/>
      <c r="BB1103" t="s">
        <v>1167</v>
      </c>
      <c r="BC1103" s="3"/>
    </row>
    <row r="1104" spans="1:55" x14ac:dyDescent="0.25">
      <c r="W1104" t="str">
        <f>VLOOKUP(I:I,ŠIFRARNIK!A:B,2,0)</f>
        <v>Nepoznata</v>
      </c>
      <c r="BA1104" s="3"/>
      <c r="BB1104" t="s">
        <v>1168</v>
      </c>
      <c r="BC1104" s="3"/>
    </row>
    <row r="1105" spans="23:55" x14ac:dyDescent="0.25">
      <c r="W1105" t="str">
        <f>VLOOKUP(I:I,ŠIFRARNIK!A:B,2,0)</f>
        <v>Nepoznata</v>
      </c>
      <c r="BA1105" s="3"/>
      <c r="BB1105" t="s">
        <v>1169</v>
      </c>
      <c r="BC1105" s="3"/>
    </row>
    <row r="1106" spans="23:55" x14ac:dyDescent="0.25">
      <c r="W1106" t="str">
        <f>VLOOKUP(I:I,ŠIFRARNIK!A:B,2,0)</f>
        <v>Nepoznata</v>
      </c>
      <c r="BA1106" s="3"/>
      <c r="BB1106" t="s">
        <v>1170</v>
      </c>
      <c r="BC1106" s="3"/>
    </row>
    <row r="1107" spans="23:55" x14ac:dyDescent="0.25">
      <c r="W1107" t="str">
        <f>VLOOKUP(I:I,ŠIFRARNIK!A:B,2,0)</f>
        <v>Nepoznata</v>
      </c>
      <c r="BA1107" s="3"/>
      <c r="BB1107" t="s">
        <v>1171</v>
      </c>
      <c r="BC1107" s="3"/>
    </row>
    <row r="1108" spans="23:55" x14ac:dyDescent="0.25">
      <c r="W1108" t="str">
        <f>VLOOKUP(I:I,ŠIFRARNIK!A:B,2,0)</f>
        <v>Nepoznata</v>
      </c>
      <c r="BA1108" s="3"/>
      <c r="BB1108" t="s">
        <v>1172</v>
      </c>
      <c r="BC1108" s="3"/>
    </row>
    <row r="1109" spans="23:55" x14ac:dyDescent="0.25">
      <c r="W1109" t="str">
        <f>VLOOKUP(I:I,ŠIFRARNIK!A:B,2,0)</f>
        <v>Nepoznata</v>
      </c>
      <c r="BA1109" s="3"/>
      <c r="BB1109" t="s">
        <v>1173</v>
      </c>
      <c r="BC1109" s="3"/>
    </row>
    <row r="1110" spans="23:55" x14ac:dyDescent="0.25">
      <c r="W1110" t="str">
        <f>VLOOKUP(I:I,ŠIFRARNIK!A:B,2,0)</f>
        <v>Nepoznata</v>
      </c>
      <c r="BA1110" s="3"/>
      <c r="BB1110" t="s">
        <v>1174</v>
      </c>
      <c r="BC1110" s="3"/>
    </row>
    <row r="1111" spans="23:55" x14ac:dyDescent="0.25">
      <c r="W1111" t="str">
        <f>VLOOKUP(I:I,ŠIFRARNIK!A:B,2,0)</f>
        <v>Nepoznata</v>
      </c>
      <c r="BA1111" s="3"/>
      <c r="BB1111" t="s">
        <v>1175</v>
      </c>
      <c r="BC1111" s="3"/>
    </row>
    <row r="1112" spans="23:55" x14ac:dyDescent="0.25">
      <c r="W1112" t="str">
        <f>VLOOKUP(I:I,ŠIFRARNIK!A:B,2,0)</f>
        <v>Nepoznata</v>
      </c>
      <c r="BA1112" s="3"/>
      <c r="BB1112" t="s">
        <v>1176</v>
      </c>
      <c r="BC1112" s="3"/>
    </row>
    <row r="1113" spans="23:55" x14ac:dyDescent="0.25">
      <c r="W1113" t="str">
        <f>VLOOKUP(I:I,ŠIFRARNIK!A:B,2,0)</f>
        <v>Nepoznata</v>
      </c>
      <c r="BA1113" s="3"/>
      <c r="BB1113" t="s">
        <v>1177</v>
      </c>
      <c r="BC1113" s="3"/>
    </row>
    <row r="1114" spans="23:55" x14ac:dyDescent="0.25">
      <c r="W1114" t="str">
        <f>VLOOKUP(I:I,ŠIFRARNIK!A:B,2,0)</f>
        <v>Nepoznata</v>
      </c>
      <c r="BA1114" s="3"/>
      <c r="BB1114" t="s">
        <v>1178</v>
      </c>
      <c r="BC1114" s="3"/>
    </row>
    <row r="1115" spans="23:55" x14ac:dyDescent="0.25">
      <c r="W1115" t="str">
        <f>VLOOKUP(I:I,ŠIFRARNIK!A:B,2,0)</f>
        <v>Nepoznata</v>
      </c>
      <c r="BA1115" s="3"/>
      <c r="BB1115" t="s">
        <v>1179</v>
      </c>
      <c r="BC1115" s="3"/>
    </row>
    <row r="1116" spans="23:55" x14ac:dyDescent="0.25">
      <c r="W1116" t="str">
        <f>VLOOKUP(I:I,ŠIFRARNIK!A:B,2,0)</f>
        <v>Nepoznata</v>
      </c>
      <c r="BA1116" s="3"/>
      <c r="BB1116" t="s">
        <v>1180</v>
      </c>
      <c r="BC1116" s="3"/>
    </row>
    <row r="1117" spans="23:55" x14ac:dyDescent="0.25">
      <c r="W1117" t="str">
        <f>VLOOKUP(I:I,ŠIFRARNIK!A:B,2,0)</f>
        <v>Nepoznata</v>
      </c>
      <c r="BA1117" s="3"/>
      <c r="BB1117" t="s">
        <v>1181</v>
      </c>
      <c r="BC1117" s="3"/>
    </row>
    <row r="1118" spans="23:55" x14ac:dyDescent="0.25">
      <c r="W1118" t="str">
        <f>VLOOKUP(I:I,ŠIFRARNIK!A:B,2,0)</f>
        <v>Nepoznata</v>
      </c>
      <c r="BA1118" s="3"/>
      <c r="BB1118" t="s">
        <v>1182</v>
      </c>
      <c r="BC1118" s="3"/>
    </row>
    <row r="1119" spans="23:55" x14ac:dyDescent="0.25">
      <c r="W1119" t="str">
        <f>VLOOKUP(I:I,ŠIFRARNIK!A:B,2,0)</f>
        <v>Nepoznata</v>
      </c>
      <c r="BA1119" s="3"/>
      <c r="BB1119" t="s">
        <v>1183</v>
      </c>
      <c r="BC1119" s="3"/>
    </row>
    <row r="1120" spans="23:55" x14ac:dyDescent="0.25">
      <c r="W1120" t="str">
        <f>VLOOKUP(I:I,ŠIFRARNIK!A:B,2,0)</f>
        <v>Nepoznata</v>
      </c>
      <c r="BA1120" s="3"/>
      <c r="BB1120" t="s">
        <v>1184</v>
      </c>
      <c r="BC1120" s="3"/>
    </row>
    <row r="1121" spans="23:55" x14ac:dyDescent="0.25">
      <c r="W1121" t="str">
        <f>VLOOKUP(I:I,ŠIFRARNIK!A:B,2,0)</f>
        <v>Nepoznata</v>
      </c>
      <c r="BA1121" s="3"/>
      <c r="BB1121" t="s">
        <v>1185</v>
      </c>
      <c r="BC1121" s="3"/>
    </row>
    <row r="1122" spans="23:55" x14ac:dyDescent="0.25">
      <c r="W1122" t="str">
        <f>VLOOKUP(I:I,ŠIFRARNIK!A:B,2,0)</f>
        <v>Nepoznata</v>
      </c>
      <c r="BA1122" s="3"/>
      <c r="BB1122" t="s">
        <v>1186</v>
      </c>
      <c r="BC1122" s="3"/>
    </row>
    <row r="1123" spans="23:55" x14ac:dyDescent="0.25">
      <c r="W1123" t="str">
        <f>VLOOKUP(I:I,ŠIFRARNIK!A:B,2,0)</f>
        <v>Nepoznata</v>
      </c>
      <c r="BA1123" s="3"/>
      <c r="BB1123" t="s">
        <v>1187</v>
      </c>
      <c r="BC1123" s="3"/>
    </row>
    <row r="1124" spans="23:55" x14ac:dyDescent="0.25">
      <c r="W1124" t="str">
        <f>VLOOKUP(I:I,ŠIFRARNIK!A:B,2,0)</f>
        <v>Nepoznata</v>
      </c>
      <c r="BA1124" s="3"/>
      <c r="BB1124" t="s">
        <v>1188</v>
      </c>
      <c r="BC1124" s="3"/>
    </row>
    <row r="1125" spans="23:55" x14ac:dyDescent="0.25">
      <c r="W1125" t="str">
        <f>VLOOKUP(I:I,ŠIFRARNIK!A:B,2,0)</f>
        <v>Nepoznata</v>
      </c>
      <c r="BA1125" s="3"/>
      <c r="BB1125" t="s">
        <v>1189</v>
      </c>
      <c r="BC1125" s="3"/>
    </row>
    <row r="1126" spans="23:55" x14ac:dyDescent="0.25">
      <c r="W1126" t="str">
        <f>VLOOKUP(I:I,ŠIFRARNIK!A:B,2,0)</f>
        <v>Nepoznata</v>
      </c>
      <c r="BA1126" s="3"/>
      <c r="BB1126" t="s">
        <v>1190</v>
      </c>
      <c r="BC1126" s="3"/>
    </row>
    <row r="1127" spans="23:55" x14ac:dyDescent="0.25">
      <c r="W1127" t="str">
        <f>VLOOKUP(I:I,ŠIFRARNIK!A:B,2,0)</f>
        <v>Nepoznata</v>
      </c>
      <c r="BA1127" s="3"/>
      <c r="BB1127" t="s">
        <v>1191</v>
      </c>
      <c r="BC1127" s="3"/>
    </row>
    <row r="1128" spans="23:55" x14ac:dyDescent="0.25">
      <c r="W1128" t="str">
        <f>VLOOKUP(I:I,ŠIFRARNIK!A:B,2,0)</f>
        <v>Nepoznata</v>
      </c>
      <c r="BA1128" s="3"/>
      <c r="BB1128" t="s">
        <v>1192</v>
      </c>
      <c r="BC1128" s="3"/>
    </row>
    <row r="1129" spans="23:55" x14ac:dyDescent="0.25">
      <c r="W1129" t="str">
        <f>VLOOKUP(I:I,ŠIFRARNIK!A:B,2,0)</f>
        <v>Nepoznata</v>
      </c>
      <c r="BA1129" s="3"/>
      <c r="BB1129" t="s">
        <v>1193</v>
      </c>
      <c r="BC1129" s="3"/>
    </row>
    <row r="1130" spans="23:55" x14ac:dyDescent="0.25">
      <c r="W1130" t="str">
        <f>VLOOKUP(I:I,ŠIFRARNIK!A:B,2,0)</f>
        <v>Nepoznata</v>
      </c>
      <c r="BA1130" s="3"/>
      <c r="BB1130" t="s">
        <v>1194</v>
      </c>
      <c r="BC1130" s="3"/>
    </row>
    <row r="1131" spans="23:55" x14ac:dyDescent="0.25">
      <c r="W1131" t="str">
        <f>VLOOKUP(I:I,ŠIFRARNIK!A:B,2,0)</f>
        <v>Nepoznata</v>
      </c>
      <c r="BA1131" s="3"/>
      <c r="BB1131" t="s">
        <v>1195</v>
      </c>
      <c r="BC1131" s="3"/>
    </row>
    <row r="1132" spans="23:55" x14ac:dyDescent="0.25">
      <c r="W1132" t="str">
        <f>VLOOKUP(I:I,ŠIFRARNIK!A:B,2,0)</f>
        <v>Nepoznata</v>
      </c>
      <c r="BA1132" s="3"/>
      <c r="BB1132" t="s">
        <v>1196</v>
      </c>
      <c r="BC1132" s="3"/>
    </row>
    <row r="1133" spans="23:55" x14ac:dyDescent="0.25">
      <c r="W1133" t="str">
        <f>VLOOKUP(I:I,ŠIFRARNIK!A:B,2,0)</f>
        <v>Nepoznata</v>
      </c>
      <c r="BA1133" s="3"/>
      <c r="BB1133" t="s">
        <v>1197</v>
      </c>
      <c r="BC1133" s="3"/>
    </row>
    <row r="1134" spans="23:55" x14ac:dyDescent="0.25">
      <c r="W1134" t="str">
        <f>VLOOKUP(I:I,ŠIFRARNIK!A:B,2,0)</f>
        <v>Nepoznata</v>
      </c>
      <c r="BA1134" s="3"/>
      <c r="BB1134" t="s">
        <v>1198</v>
      </c>
      <c r="BC1134" s="3"/>
    </row>
    <row r="1135" spans="23:55" x14ac:dyDescent="0.25">
      <c r="W1135" t="str">
        <f>VLOOKUP(I:I,ŠIFRARNIK!A:B,2,0)</f>
        <v>Nepoznata</v>
      </c>
      <c r="BA1135" s="3"/>
      <c r="BB1135" t="s">
        <v>1199</v>
      </c>
      <c r="BC1135" s="3"/>
    </row>
    <row r="1136" spans="23:55" x14ac:dyDescent="0.25">
      <c r="W1136" t="str">
        <f>VLOOKUP(I:I,ŠIFRARNIK!A:B,2,0)</f>
        <v>Nepoznata</v>
      </c>
      <c r="BA1136" s="3"/>
      <c r="BB1136" t="s">
        <v>1200</v>
      </c>
      <c r="BC1136" s="3"/>
    </row>
    <row r="1137" spans="23:55" x14ac:dyDescent="0.25">
      <c r="W1137" t="str">
        <f>VLOOKUP(I:I,ŠIFRARNIK!A:B,2,0)</f>
        <v>Nepoznata</v>
      </c>
      <c r="BA1137" s="3"/>
      <c r="BB1137" t="s">
        <v>1201</v>
      </c>
      <c r="BC1137" s="3"/>
    </row>
    <row r="1138" spans="23:55" x14ac:dyDescent="0.25">
      <c r="W1138" t="str">
        <f>VLOOKUP(I:I,ŠIFRARNIK!A:B,2,0)</f>
        <v>Nepoznata</v>
      </c>
      <c r="BA1138" s="3"/>
      <c r="BB1138" t="s">
        <v>1202</v>
      </c>
      <c r="BC1138" s="3"/>
    </row>
    <row r="1139" spans="23:55" x14ac:dyDescent="0.25">
      <c r="W1139" t="str">
        <f>VLOOKUP(I:I,ŠIFRARNIK!A:B,2,0)</f>
        <v>Nepoznata</v>
      </c>
      <c r="BA1139" s="3"/>
      <c r="BB1139" t="s">
        <v>1203</v>
      </c>
      <c r="BC1139" s="3"/>
    </row>
    <row r="1140" spans="23:55" x14ac:dyDescent="0.25">
      <c r="W1140" t="str">
        <f>VLOOKUP(I:I,ŠIFRARNIK!A:B,2,0)</f>
        <v>Nepoznata</v>
      </c>
      <c r="BA1140" s="3"/>
      <c r="BB1140" t="s">
        <v>1204</v>
      </c>
      <c r="BC1140" s="3"/>
    </row>
    <row r="1141" spans="23:55" x14ac:dyDescent="0.25">
      <c r="W1141" t="str">
        <f>VLOOKUP(I:I,ŠIFRARNIK!A:B,2,0)</f>
        <v>Nepoznata</v>
      </c>
      <c r="BA1141" s="3"/>
      <c r="BB1141" t="s">
        <v>1205</v>
      </c>
      <c r="BC1141" s="3"/>
    </row>
    <row r="1142" spans="23:55" x14ac:dyDescent="0.25">
      <c r="W1142" t="str">
        <f>VLOOKUP(I:I,ŠIFRARNIK!A:B,2,0)</f>
        <v>Nepoznata</v>
      </c>
      <c r="BA1142" s="3"/>
      <c r="BB1142" t="s">
        <v>1206</v>
      </c>
      <c r="BC1142" s="3"/>
    </row>
    <row r="1143" spans="23:55" x14ac:dyDescent="0.25">
      <c r="W1143" t="str">
        <f>VLOOKUP(I:I,ŠIFRARNIK!A:B,2,0)</f>
        <v>Nepoznata</v>
      </c>
      <c r="BA1143" s="3"/>
      <c r="BB1143" t="s">
        <v>1207</v>
      </c>
      <c r="BC1143" s="3"/>
    </row>
    <row r="1144" spans="23:55" x14ac:dyDescent="0.25">
      <c r="W1144" t="str">
        <f>VLOOKUP(I:I,ŠIFRARNIK!A:B,2,0)</f>
        <v>Nepoznata</v>
      </c>
      <c r="BA1144" s="3"/>
      <c r="BB1144" s="10" t="s">
        <v>1208</v>
      </c>
      <c r="BC1144" s="3"/>
    </row>
    <row r="1145" spans="23:55" x14ac:dyDescent="0.25">
      <c r="W1145" t="str">
        <f>VLOOKUP(I:I,ŠIFRARNIK!A:B,2,0)</f>
        <v>Nepoznata</v>
      </c>
      <c r="BA1145" s="3"/>
      <c r="BB1145" t="s">
        <v>1209</v>
      </c>
      <c r="BC1145" s="3"/>
    </row>
    <row r="1146" spans="23:55" x14ac:dyDescent="0.25">
      <c r="W1146" t="str">
        <f>VLOOKUP(I:I,ŠIFRARNIK!A:B,2,0)</f>
        <v>Nepoznata</v>
      </c>
      <c r="BA1146" s="3"/>
      <c r="BB1146" t="s">
        <v>1210</v>
      </c>
      <c r="BC1146" s="3"/>
    </row>
    <row r="1147" spans="23:55" x14ac:dyDescent="0.25">
      <c r="W1147" t="str">
        <f>VLOOKUP(I:I,ŠIFRARNIK!A:B,2,0)</f>
        <v>Nepoznata</v>
      </c>
      <c r="BA1147" s="3"/>
      <c r="BB1147" t="s">
        <v>1211</v>
      </c>
      <c r="BC1147" s="3"/>
    </row>
    <row r="1148" spans="23:55" x14ac:dyDescent="0.25">
      <c r="W1148" t="str">
        <f>VLOOKUP(I:I,ŠIFRARNIK!A:B,2,0)</f>
        <v>Nepoznata</v>
      </c>
      <c r="BA1148" s="3"/>
      <c r="BB1148" t="s">
        <v>1212</v>
      </c>
      <c r="BC1148" s="3"/>
    </row>
    <row r="1149" spans="23:55" x14ac:dyDescent="0.25">
      <c r="W1149" t="str">
        <f>VLOOKUP(I:I,ŠIFRARNIK!A:B,2,0)</f>
        <v>Nepoznata</v>
      </c>
      <c r="BA1149" s="3"/>
      <c r="BB1149" t="s">
        <v>1213</v>
      </c>
      <c r="BC1149" s="3"/>
    </row>
    <row r="1150" spans="23:55" x14ac:dyDescent="0.25">
      <c r="W1150" t="str">
        <f>VLOOKUP(I:I,ŠIFRARNIK!A:B,2,0)</f>
        <v>Nepoznata</v>
      </c>
      <c r="BA1150" s="3"/>
      <c r="BB1150" t="s">
        <v>1214</v>
      </c>
      <c r="BC1150" s="3"/>
    </row>
    <row r="1151" spans="23:55" x14ac:dyDescent="0.25">
      <c r="W1151" t="str">
        <f>VLOOKUP(I:I,ŠIFRARNIK!A:B,2,0)</f>
        <v>Nepoznata</v>
      </c>
      <c r="BA1151" s="3"/>
      <c r="BB1151" t="s">
        <v>1215</v>
      </c>
      <c r="BC1151" s="3"/>
    </row>
    <row r="1152" spans="23:55" x14ac:dyDescent="0.25">
      <c r="W1152" t="str">
        <f>VLOOKUP(I:I,ŠIFRARNIK!A:B,2,0)</f>
        <v>Nepoznata</v>
      </c>
      <c r="BA1152" s="3"/>
      <c r="BB1152" t="s">
        <v>1216</v>
      </c>
      <c r="BC1152" s="3"/>
    </row>
    <row r="1153" spans="23:55" x14ac:dyDescent="0.25">
      <c r="W1153" t="str">
        <f>VLOOKUP(I:I,ŠIFRARNIK!A:B,2,0)</f>
        <v>Nepoznata</v>
      </c>
      <c r="BA1153" s="3"/>
      <c r="BB1153" t="s">
        <v>1217</v>
      </c>
      <c r="BC1153" s="3"/>
    </row>
    <row r="1154" spans="23:55" x14ac:dyDescent="0.25">
      <c r="W1154" t="str">
        <f>VLOOKUP(I:I,ŠIFRARNIK!A:B,2,0)</f>
        <v>Nepoznata</v>
      </c>
      <c r="BA1154" s="3"/>
      <c r="BB1154" t="s">
        <v>1218</v>
      </c>
      <c r="BC1154" s="3"/>
    </row>
    <row r="1155" spans="23:55" x14ac:dyDescent="0.25">
      <c r="W1155" t="str">
        <f>VLOOKUP(I:I,ŠIFRARNIK!A:B,2,0)</f>
        <v>Nepoznata</v>
      </c>
      <c r="BA1155" s="3"/>
      <c r="BB1155" t="s">
        <v>1219</v>
      </c>
      <c r="BC1155" s="3"/>
    </row>
    <row r="1156" spans="23:55" x14ac:dyDescent="0.25">
      <c r="W1156" t="str">
        <f>VLOOKUP(I:I,ŠIFRARNIK!A:B,2,0)</f>
        <v>Nepoznata</v>
      </c>
      <c r="BA1156" s="3"/>
      <c r="BB1156" t="s">
        <v>1220</v>
      </c>
      <c r="BC1156" s="3"/>
    </row>
    <row r="1157" spans="23:55" x14ac:dyDescent="0.25">
      <c r="W1157" t="str">
        <f>VLOOKUP(I:I,ŠIFRARNIK!A:B,2,0)</f>
        <v>Nepoznata</v>
      </c>
      <c r="BA1157" s="3"/>
      <c r="BB1157" t="s">
        <v>1221</v>
      </c>
      <c r="BC1157" s="3"/>
    </row>
    <row r="1158" spans="23:55" x14ac:dyDescent="0.25">
      <c r="W1158" t="str">
        <f>VLOOKUP(I:I,ŠIFRARNIK!A:B,2,0)</f>
        <v>Nepoznata</v>
      </c>
      <c r="BA1158" s="3"/>
      <c r="BB1158" t="s">
        <v>1222</v>
      </c>
      <c r="BC1158" s="3"/>
    </row>
    <row r="1159" spans="23:55" x14ac:dyDescent="0.25">
      <c r="W1159" t="str">
        <f>VLOOKUP(I:I,ŠIFRARNIK!A:B,2,0)</f>
        <v>Nepoznata</v>
      </c>
      <c r="BA1159" s="3"/>
      <c r="BB1159" t="s">
        <v>1223</v>
      </c>
      <c r="BC1159" s="3"/>
    </row>
    <row r="1160" spans="23:55" x14ac:dyDescent="0.25">
      <c r="W1160" t="str">
        <f>VLOOKUP(I:I,ŠIFRARNIK!A:B,2,0)</f>
        <v>Nepoznata</v>
      </c>
      <c r="BA1160" s="3"/>
      <c r="BB1160" t="s">
        <v>1224</v>
      </c>
      <c r="BC1160" s="3"/>
    </row>
    <row r="1161" spans="23:55" x14ac:dyDescent="0.25">
      <c r="W1161" t="str">
        <f>VLOOKUP(I:I,ŠIFRARNIK!A:B,2,0)</f>
        <v>Nepoznata</v>
      </c>
      <c r="BA1161" s="3"/>
      <c r="BB1161" t="s">
        <v>1225</v>
      </c>
      <c r="BC1161" s="3"/>
    </row>
    <row r="1162" spans="23:55" x14ac:dyDescent="0.25">
      <c r="W1162" t="str">
        <f>VLOOKUP(I:I,ŠIFRARNIK!A:B,2,0)</f>
        <v>Nepoznata</v>
      </c>
      <c r="BA1162" s="3"/>
      <c r="BB1162" t="s">
        <v>1226</v>
      </c>
      <c r="BC1162" s="3"/>
    </row>
    <row r="1163" spans="23:55" x14ac:dyDescent="0.25">
      <c r="W1163" t="str">
        <f>VLOOKUP(I:I,ŠIFRARNIK!A:B,2,0)</f>
        <v>Nepoznata</v>
      </c>
      <c r="BA1163" s="3"/>
      <c r="BB1163" t="s">
        <v>1227</v>
      </c>
      <c r="BC1163" s="3"/>
    </row>
    <row r="1164" spans="23:55" x14ac:dyDescent="0.25">
      <c r="W1164" t="str">
        <f>VLOOKUP(I:I,ŠIFRARNIK!A:B,2,0)</f>
        <v>Nepoznata</v>
      </c>
      <c r="BA1164" s="3"/>
      <c r="BB1164" t="s">
        <v>1228</v>
      </c>
      <c r="BC1164" s="3"/>
    </row>
    <row r="1165" spans="23:55" x14ac:dyDescent="0.25">
      <c r="W1165" t="str">
        <f>VLOOKUP(I:I,ŠIFRARNIK!A:B,2,0)</f>
        <v>Nepoznata</v>
      </c>
      <c r="BA1165" s="3"/>
      <c r="BB1165" t="s">
        <v>1229</v>
      </c>
      <c r="BC1165" s="3"/>
    </row>
    <row r="1166" spans="23:55" x14ac:dyDescent="0.25">
      <c r="W1166" t="str">
        <f>VLOOKUP(I:I,ŠIFRARNIK!A:B,2,0)</f>
        <v>Nepoznata</v>
      </c>
      <c r="BA1166" s="3"/>
      <c r="BB1166" t="s">
        <v>1230</v>
      </c>
      <c r="BC1166" s="3"/>
    </row>
    <row r="1167" spans="23:55" x14ac:dyDescent="0.25">
      <c r="W1167" t="str">
        <f>VLOOKUP(I:I,ŠIFRARNIK!A:B,2,0)</f>
        <v>Nepoznata</v>
      </c>
      <c r="BA1167" s="3"/>
      <c r="BB1167" t="s">
        <v>1231</v>
      </c>
      <c r="BC1167" s="3"/>
    </row>
    <row r="1168" spans="23:55" x14ac:dyDescent="0.25">
      <c r="W1168" t="str">
        <f>VLOOKUP(I:I,ŠIFRARNIK!A:B,2,0)</f>
        <v>Nepoznata</v>
      </c>
      <c r="BA1168" s="3"/>
      <c r="BB1168" t="s">
        <v>1232</v>
      </c>
      <c r="BC1168" s="3"/>
    </row>
    <row r="1169" spans="23:55" x14ac:dyDescent="0.25">
      <c r="W1169" t="str">
        <f>VLOOKUP(I:I,ŠIFRARNIK!A:B,2,0)</f>
        <v>Nepoznata</v>
      </c>
      <c r="BA1169" s="3"/>
      <c r="BB1169" t="s">
        <v>1233</v>
      </c>
      <c r="BC1169" s="3"/>
    </row>
    <row r="1170" spans="23:55" x14ac:dyDescent="0.25">
      <c r="W1170" t="str">
        <f>VLOOKUP(I:I,ŠIFRARNIK!A:B,2,0)</f>
        <v>Nepoznata</v>
      </c>
      <c r="BA1170" s="3"/>
      <c r="BB1170" t="s">
        <v>1234</v>
      </c>
      <c r="BC1170" s="3"/>
    </row>
    <row r="1171" spans="23:55" x14ac:dyDescent="0.25">
      <c r="W1171" t="str">
        <f>VLOOKUP(I:I,ŠIFRARNIK!A:B,2,0)</f>
        <v>Nepoznata</v>
      </c>
      <c r="BA1171" s="3"/>
      <c r="BB1171" t="s">
        <v>1235</v>
      </c>
      <c r="BC1171" s="3"/>
    </row>
    <row r="1172" spans="23:55" x14ac:dyDescent="0.25">
      <c r="W1172" t="str">
        <f>VLOOKUP(I:I,ŠIFRARNIK!A:B,2,0)</f>
        <v>Nepoznata</v>
      </c>
      <c r="BA1172" s="3"/>
      <c r="BB1172" t="s">
        <v>1236</v>
      </c>
      <c r="BC1172" s="3"/>
    </row>
    <row r="1173" spans="23:55" x14ac:dyDescent="0.25">
      <c r="W1173" t="str">
        <f>VLOOKUP(I:I,ŠIFRARNIK!A:B,2,0)</f>
        <v>Nepoznata</v>
      </c>
      <c r="BA1173" s="3"/>
      <c r="BB1173" t="s">
        <v>1237</v>
      </c>
      <c r="BC1173" s="3"/>
    </row>
    <row r="1174" spans="23:55" x14ac:dyDescent="0.25">
      <c r="W1174" t="str">
        <f>VLOOKUP(I:I,ŠIFRARNIK!A:B,2,0)</f>
        <v>Nepoznata</v>
      </c>
      <c r="BA1174" s="3"/>
      <c r="BB1174" t="s">
        <v>1238</v>
      </c>
      <c r="BC1174" s="3"/>
    </row>
    <row r="1175" spans="23:55" x14ac:dyDescent="0.25">
      <c r="W1175" t="str">
        <f>VLOOKUP(I:I,ŠIFRARNIK!A:B,2,0)</f>
        <v>Nepoznata</v>
      </c>
      <c r="BA1175" s="3"/>
      <c r="BB1175" t="s">
        <v>1239</v>
      </c>
      <c r="BC1175" s="3"/>
    </row>
    <row r="1176" spans="23:55" x14ac:dyDescent="0.25">
      <c r="W1176" t="str">
        <f>VLOOKUP(I:I,ŠIFRARNIK!A:B,2,0)</f>
        <v>Nepoznata</v>
      </c>
      <c r="BA1176" s="3"/>
      <c r="BB1176" t="s">
        <v>1240</v>
      </c>
      <c r="BC1176" s="3"/>
    </row>
    <row r="1177" spans="23:55" x14ac:dyDescent="0.25">
      <c r="W1177" t="str">
        <f>VLOOKUP(I:I,ŠIFRARNIK!A:B,2,0)</f>
        <v>Nepoznata</v>
      </c>
      <c r="BA1177" s="3"/>
      <c r="BB1177" t="s">
        <v>1241</v>
      </c>
      <c r="BC1177" s="3"/>
    </row>
    <row r="1178" spans="23:55" x14ac:dyDescent="0.25">
      <c r="W1178" t="str">
        <f>VLOOKUP(I:I,ŠIFRARNIK!A:B,2,0)</f>
        <v>Nepoznata</v>
      </c>
      <c r="BA1178" s="3"/>
      <c r="BB1178" t="s">
        <v>1242</v>
      </c>
      <c r="BC1178" s="3"/>
    </row>
    <row r="1179" spans="23:55" x14ac:dyDescent="0.25">
      <c r="W1179" t="str">
        <f>VLOOKUP(I:I,ŠIFRARNIK!A:B,2,0)</f>
        <v>Nepoznata</v>
      </c>
      <c r="BA1179" s="3"/>
      <c r="BB1179" t="s">
        <v>1243</v>
      </c>
      <c r="BC1179" s="3"/>
    </row>
    <row r="1180" spans="23:55" x14ac:dyDescent="0.25">
      <c r="W1180" t="str">
        <f>VLOOKUP(I:I,ŠIFRARNIK!A:B,2,0)</f>
        <v>Nepoznata</v>
      </c>
      <c r="BA1180" s="3"/>
      <c r="BB1180" t="s">
        <v>1244</v>
      </c>
      <c r="BC1180" s="3"/>
    </row>
    <row r="1181" spans="23:55" x14ac:dyDescent="0.25">
      <c r="W1181" t="str">
        <f>VLOOKUP(I:I,ŠIFRARNIK!A:B,2,0)</f>
        <v>Nepoznata</v>
      </c>
      <c r="BA1181" s="3"/>
      <c r="BB1181" t="s">
        <v>1245</v>
      </c>
      <c r="BC1181" s="3"/>
    </row>
    <row r="1182" spans="23:55" x14ac:dyDescent="0.25">
      <c r="W1182" t="str">
        <f>VLOOKUP(I:I,ŠIFRARNIK!A:B,2,0)</f>
        <v>Nepoznata</v>
      </c>
      <c r="BA1182" s="3"/>
      <c r="BB1182" t="s">
        <v>1246</v>
      </c>
      <c r="BC1182" s="3"/>
    </row>
    <row r="1183" spans="23:55" x14ac:dyDescent="0.25">
      <c r="W1183" t="str">
        <f>VLOOKUP(I:I,ŠIFRARNIK!A:B,2,0)</f>
        <v>Nepoznata</v>
      </c>
      <c r="BA1183" s="3"/>
      <c r="BB1183" t="s">
        <v>1247</v>
      </c>
      <c r="BC1183" s="3"/>
    </row>
    <row r="1184" spans="23:55" x14ac:dyDescent="0.25">
      <c r="W1184" t="str">
        <f>VLOOKUP(I:I,ŠIFRARNIK!A:B,2,0)</f>
        <v>Nepoznata</v>
      </c>
      <c r="BA1184" s="3"/>
      <c r="BB1184" t="s">
        <v>1248</v>
      </c>
      <c r="BC1184" s="3"/>
    </row>
    <row r="1185" spans="23:55" x14ac:dyDescent="0.25">
      <c r="W1185" t="str">
        <f>VLOOKUP(I:I,ŠIFRARNIK!A:B,2,0)</f>
        <v>Nepoznata</v>
      </c>
      <c r="BA1185" s="3"/>
      <c r="BB1185" t="s">
        <v>1249</v>
      </c>
      <c r="BC1185" s="3"/>
    </row>
    <row r="1186" spans="23:55" x14ac:dyDescent="0.25">
      <c r="W1186" t="str">
        <f>VLOOKUP(I:I,ŠIFRARNIK!A:B,2,0)</f>
        <v>Nepoznata</v>
      </c>
      <c r="BA1186" s="3"/>
      <c r="BB1186" t="s">
        <v>1250</v>
      </c>
      <c r="BC1186" s="3"/>
    </row>
    <row r="1187" spans="23:55" x14ac:dyDescent="0.25">
      <c r="W1187" t="str">
        <f>VLOOKUP(I:I,ŠIFRARNIK!A:B,2,0)</f>
        <v>Nepoznata</v>
      </c>
      <c r="BA1187" s="3"/>
      <c r="BB1187" t="s">
        <v>1251</v>
      </c>
      <c r="BC1187" s="3"/>
    </row>
    <row r="1188" spans="23:55" x14ac:dyDescent="0.25">
      <c r="W1188" t="str">
        <f>VLOOKUP(I:I,ŠIFRARNIK!A:B,2,0)</f>
        <v>Nepoznata</v>
      </c>
      <c r="BA1188" s="3"/>
      <c r="BB1188" t="s">
        <v>1252</v>
      </c>
      <c r="BC1188" s="3"/>
    </row>
    <row r="1189" spans="23:55" x14ac:dyDescent="0.25">
      <c r="W1189" t="str">
        <f>VLOOKUP(I:I,ŠIFRARNIK!A:B,2,0)</f>
        <v>Nepoznata</v>
      </c>
      <c r="BA1189" s="3"/>
      <c r="BB1189" t="s">
        <v>1253</v>
      </c>
      <c r="BC1189" s="3"/>
    </row>
    <row r="1190" spans="23:55" x14ac:dyDescent="0.25">
      <c r="W1190" t="str">
        <f>VLOOKUP(I:I,ŠIFRARNIK!A:B,2,0)</f>
        <v>Nepoznata</v>
      </c>
      <c r="BA1190" s="3"/>
      <c r="BB1190" t="s">
        <v>1254</v>
      </c>
      <c r="BC1190" s="3"/>
    </row>
    <row r="1191" spans="23:55" x14ac:dyDescent="0.25">
      <c r="W1191" t="str">
        <f>VLOOKUP(I:I,ŠIFRARNIK!A:B,2,0)</f>
        <v>Nepoznata</v>
      </c>
      <c r="BA1191" s="3"/>
      <c r="BB1191" t="s">
        <v>1255</v>
      </c>
      <c r="BC1191" s="3"/>
    </row>
    <row r="1192" spans="23:55" x14ac:dyDescent="0.25">
      <c r="W1192" t="str">
        <f>VLOOKUP(I:I,ŠIFRARNIK!A:B,2,0)</f>
        <v>Nepoznata</v>
      </c>
      <c r="BA1192" s="3"/>
      <c r="BB1192" t="s">
        <v>1256</v>
      </c>
      <c r="BC1192" s="3"/>
    </row>
    <row r="1193" spans="23:55" x14ac:dyDescent="0.25">
      <c r="W1193" t="str">
        <f>VLOOKUP(I:I,ŠIFRARNIK!A:B,2,0)</f>
        <v>Nepoznata</v>
      </c>
      <c r="BA1193" s="3"/>
      <c r="BB1193" t="s">
        <v>1257</v>
      </c>
      <c r="BC1193" s="3"/>
    </row>
    <row r="1194" spans="23:55" x14ac:dyDescent="0.25">
      <c r="W1194" t="str">
        <f>VLOOKUP(I:I,ŠIFRARNIK!A:B,2,0)</f>
        <v>Nepoznata</v>
      </c>
      <c r="BA1194" s="3"/>
      <c r="BB1194" t="s">
        <v>1258</v>
      </c>
      <c r="BC1194" s="3"/>
    </row>
    <row r="1195" spans="23:55" x14ac:dyDescent="0.25">
      <c r="W1195" t="str">
        <f>VLOOKUP(I:I,ŠIFRARNIK!A:B,2,0)</f>
        <v>Nepoznata</v>
      </c>
      <c r="BA1195" s="3"/>
      <c r="BB1195" t="s">
        <v>1259</v>
      </c>
      <c r="BC1195" s="3"/>
    </row>
    <row r="1196" spans="23:55" x14ac:dyDescent="0.25">
      <c r="W1196" t="str">
        <f>VLOOKUP(I:I,ŠIFRARNIK!A:B,2,0)</f>
        <v>Nepoznata</v>
      </c>
      <c r="BA1196" s="3"/>
      <c r="BB1196" t="s">
        <v>1260</v>
      </c>
      <c r="BC1196" s="3"/>
    </row>
    <row r="1197" spans="23:55" x14ac:dyDescent="0.25">
      <c r="W1197" t="str">
        <f>VLOOKUP(I:I,ŠIFRARNIK!A:B,2,0)</f>
        <v>Nepoznata</v>
      </c>
      <c r="BA1197" s="3"/>
      <c r="BB1197" t="s">
        <v>1261</v>
      </c>
      <c r="BC1197" s="3"/>
    </row>
    <row r="1198" spans="23:55" x14ac:dyDescent="0.25">
      <c r="W1198" t="str">
        <f>VLOOKUP(I:I,ŠIFRARNIK!A:B,2,0)</f>
        <v>Nepoznata</v>
      </c>
      <c r="BA1198" s="3"/>
      <c r="BB1198" t="s">
        <v>1262</v>
      </c>
      <c r="BC1198" s="3"/>
    </row>
    <row r="1199" spans="23:55" x14ac:dyDescent="0.25">
      <c r="W1199" t="str">
        <f>VLOOKUP(I:I,ŠIFRARNIK!A:B,2,0)</f>
        <v>Nepoznata</v>
      </c>
      <c r="BA1199" s="3"/>
      <c r="BB1199" t="s">
        <v>1263</v>
      </c>
      <c r="BC1199" s="3"/>
    </row>
    <row r="1200" spans="23:55" x14ac:dyDescent="0.25">
      <c r="W1200" t="str">
        <f>VLOOKUP(I:I,ŠIFRARNIK!A:B,2,0)</f>
        <v>Nepoznata</v>
      </c>
      <c r="BA1200" s="3"/>
      <c r="BB1200" t="s">
        <v>1264</v>
      </c>
      <c r="BC1200" s="3"/>
    </row>
    <row r="1201" spans="23:55" x14ac:dyDescent="0.25">
      <c r="W1201" t="str">
        <f>VLOOKUP(I:I,ŠIFRARNIK!A:B,2,0)</f>
        <v>Nepoznata</v>
      </c>
      <c r="BA1201" s="3"/>
      <c r="BB1201" t="s">
        <v>1265</v>
      </c>
      <c r="BC1201" s="3"/>
    </row>
    <row r="1202" spans="23:55" x14ac:dyDescent="0.25">
      <c r="W1202" t="str">
        <f>VLOOKUP(I:I,ŠIFRARNIK!A:B,2,0)</f>
        <v>Nepoznata</v>
      </c>
      <c r="BA1202" s="3"/>
      <c r="BB1202" t="s">
        <v>1266</v>
      </c>
      <c r="BC1202" s="3"/>
    </row>
    <row r="1203" spans="23:55" x14ac:dyDescent="0.25">
      <c r="W1203" t="str">
        <f>VLOOKUP(I:I,ŠIFRARNIK!A:B,2,0)</f>
        <v>Nepoznata</v>
      </c>
      <c r="BA1203" s="3"/>
      <c r="BB1203" t="s">
        <v>1267</v>
      </c>
      <c r="BC1203" s="3"/>
    </row>
    <row r="1204" spans="23:55" x14ac:dyDescent="0.25">
      <c r="W1204" t="str">
        <f>VLOOKUP(I:I,ŠIFRARNIK!A:B,2,0)</f>
        <v>Nepoznata</v>
      </c>
      <c r="BA1204" s="3"/>
      <c r="BB1204" t="s">
        <v>1268</v>
      </c>
      <c r="BC1204" s="3"/>
    </row>
    <row r="1205" spans="23:55" x14ac:dyDescent="0.25">
      <c r="W1205" t="str">
        <f>VLOOKUP(I:I,ŠIFRARNIK!A:B,2,0)</f>
        <v>Nepoznata</v>
      </c>
      <c r="BA1205" s="3"/>
      <c r="BB1205" t="s">
        <v>1269</v>
      </c>
      <c r="BC1205" s="3"/>
    </row>
    <row r="1206" spans="23:55" x14ac:dyDescent="0.25">
      <c r="W1206" t="str">
        <f>VLOOKUP(I:I,ŠIFRARNIK!A:B,2,0)</f>
        <v>Nepoznata</v>
      </c>
      <c r="BA1206" s="3"/>
      <c r="BB1206" t="s">
        <v>1270</v>
      </c>
      <c r="BC1206" s="3"/>
    </row>
    <row r="1207" spans="23:55" x14ac:dyDescent="0.25">
      <c r="W1207" t="str">
        <f>VLOOKUP(I:I,ŠIFRARNIK!A:B,2,0)</f>
        <v>Nepoznata</v>
      </c>
      <c r="BA1207" s="3"/>
      <c r="BB1207" t="s">
        <v>1271</v>
      </c>
      <c r="BC1207" s="3"/>
    </row>
    <row r="1208" spans="23:55" x14ac:dyDescent="0.25">
      <c r="W1208" t="str">
        <f>VLOOKUP(I:I,ŠIFRARNIK!A:B,2,0)</f>
        <v>Nepoznata</v>
      </c>
      <c r="BA1208" s="3"/>
      <c r="BB1208" t="s">
        <v>1272</v>
      </c>
      <c r="BC1208" s="3"/>
    </row>
    <row r="1209" spans="23:55" x14ac:dyDescent="0.25">
      <c r="W1209" t="str">
        <f>VLOOKUP(I:I,ŠIFRARNIK!A:B,2,0)</f>
        <v>Nepoznata</v>
      </c>
      <c r="BA1209" s="3"/>
      <c r="BB1209" t="s">
        <v>1273</v>
      </c>
      <c r="BC1209" s="3"/>
    </row>
    <row r="1210" spans="23:55" x14ac:dyDescent="0.25">
      <c r="W1210" t="str">
        <f>VLOOKUP(I:I,ŠIFRARNIK!A:B,2,0)</f>
        <v>Nepoznata</v>
      </c>
      <c r="BA1210" s="3"/>
      <c r="BB1210" t="s">
        <v>1274</v>
      </c>
      <c r="BC1210" s="3"/>
    </row>
    <row r="1211" spans="23:55" x14ac:dyDescent="0.25">
      <c r="W1211" t="str">
        <f>VLOOKUP(I:I,ŠIFRARNIK!A:B,2,0)</f>
        <v>Nepoznata</v>
      </c>
      <c r="BA1211" s="3"/>
      <c r="BB1211" t="s">
        <v>1275</v>
      </c>
      <c r="BC1211" s="3"/>
    </row>
    <row r="1212" spans="23:55" x14ac:dyDescent="0.25">
      <c r="W1212" t="str">
        <f>VLOOKUP(I:I,ŠIFRARNIK!A:B,2,0)</f>
        <v>Nepoznata</v>
      </c>
      <c r="BA1212" s="3"/>
      <c r="BB1212" t="s">
        <v>1276</v>
      </c>
      <c r="BC1212" s="3"/>
    </row>
    <row r="1213" spans="23:55" x14ac:dyDescent="0.25">
      <c r="W1213" t="str">
        <f>VLOOKUP(I:I,ŠIFRARNIK!A:B,2,0)</f>
        <v>Nepoznata</v>
      </c>
      <c r="BA1213" s="3"/>
      <c r="BB1213" t="s">
        <v>1277</v>
      </c>
      <c r="BC1213" s="3"/>
    </row>
    <row r="1214" spans="23:55" x14ac:dyDescent="0.25">
      <c r="W1214" t="str">
        <f>VLOOKUP(I:I,ŠIFRARNIK!A:B,2,0)</f>
        <v>Nepoznata</v>
      </c>
      <c r="BA1214" s="3"/>
      <c r="BB1214" t="s">
        <v>1278</v>
      </c>
      <c r="BC1214" s="3"/>
    </row>
    <row r="1215" spans="23:55" x14ac:dyDescent="0.25">
      <c r="W1215" t="str">
        <f>VLOOKUP(I:I,ŠIFRARNIK!A:B,2,0)</f>
        <v>Nepoznata</v>
      </c>
      <c r="BA1215" s="3"/>
      <c r="BB1215" t="s">
        <v>1279</v>
      </c>
      <c r="BC1215" s="3"/>
    </row>
    <row r="1216" spans="23:55" x14ac:dyDescent="0.25">
      <c r="W1216" t="str">
        <f>VLOOKUP(I:I,ŠIFRARNIK!A:B,2,0)</f>
        <v>Nepoznata</v>
      </c>
      <c r="BA1216" s="3"/>
      <c r="BB1216" t="s">
        <v>1280</v>
      </c>
      <c r="BC1216" s="3"/>
    </row>
    <row r="1217" spans="23:55" x14ac:dyDescent="0.25">
      <c r="W1217" t="str">
        <f>VLOOKUP(I:I,ŠIFRARNIK!A:B,2,0)</f>
        <v>Nepoznata</v>
      </c>
      <c r="BA1217" s="3"/>
      <c r="BB1217" t="s">
        <v>1281</v>
      </c>
      <c r="BC1217" s="3"/>
    </row>
    <row r="1218" spans="23:55" x14ac:dyDescent="0.25">
      <c r="W1218" t="str">
        <f>VLOOKUP(I:I,ŠIFRARNIK!A:B,2,0)</f>
        <v>Nepoznata</v>
      </c>
      <c r="BA1218" s="3"/>
      <c r="BB1218" t="s">
        <v>1282</v>
      </c>
      <c r="BC1218" s="3"/>
    </row>
    <row r="1219" spans="23:55" x14ac:dyDescent="0.25">
      <c r="W1219" t="str">
        <f>VLOOKUP(I:I,ŠIFRARNIK!A:B,2,0)</f>
        <v>Nepoznata</v>
      </c>
      <c r="BA1219" s="3"/>
      <c r="BB1219" t="s">
        <v>1283</v>
      </c>
      <c r="BC1219" s="3"/>
    </row>
    <row r="1220" spans="23:55" x14ac:dyDescent="0.25">
      <c r="W1220" t="str">
        <f>VLOOKUP(I:I,ŠIFRARNIK!A:B,2,0)</f>
        <v>Nepoznata</v>
      </c>
      <c r="BA1220" s="3"/>
      <c r="BB1220" t="s">
        <v>1284</v>
      </c>
      <c r="BC1220" s="3"/>
    </row>
    <row r="1221" spans="23:55" x14ac:dyDescent="0.25">
      <c r="W1221" t="str">
        <f>VLOOKUP(I:I,ŠIFRARNIK!A:B,2,0)</f>
        <v>Nepoznata</v>
      </c>
      <c r="BA1221" s="3"/>
      <c r="BB1221" t="s">
        <v>1285</v>
      </c>
      <c r="BC1221" s="3"/>
    </row>
    <row r="1222" spans="23:55" x14ac:dyDescent="0.25">
      <c r="W1222" t="str">
        <f>VLOOKUP(I:I,ŠIFRARNIK!A:B,2,0)</f>
        <v>Nepoznata</v>
      </c>
      <c r="BA1222" s="3"/>
      <c r="BB1222" t="s">
        <v>1286</v>
      </c>
      <c r="BC1222" s="3"/>
    </row>
    <row r="1223" spans="23:55" x14ac:dyDescent="0.25">
      <c r="W1223" t="str">
        <f>VLOOKUP(I:I,ŠIFRARNIK!A:B,2,0)</f>
        <v>Nepoznata</v>
      </c>
      <c r="BA1223" s="3"/>
      <c r="BB1223" t="s">
        <v>1287</v>
      </c>
      <c r="BC1223" s="3"/>
    </row>
    <row r="1224" spans="23:55" x14ac:dyDescent="0.25">
      <c r="W1224" t="str">
        <f>VLOOKUP(I:I,ŠIFRARNIK!A:B,2,0)</f>
        <v>Nepoznata</v>
      </c>
      <c r="BA1224" s="3"/>
      <c r="BB1224" t="s">
        <v>1288</v>
      </c>
      <c r="BC1224" s="3"/>
    </row>
    <row r="1225" spans="23:55" x14ac:dyDescent="0.25">
      <c r="W1225" t="str">
        <f>VLOOKUP(I:I,ŠIFRARNIK!A:B,2,0)</f>
        <v>Nepoznata</v>
      </c>
      <c r="BA1225" s="3"/>
      <c r="BB1225" t="s">
        <v>1289</v>
      </c>
      <c r="BC1225" s="3"/>
    </row>
    <row r="1226" spans="23:55" x14ac:dyDescent="0.25">
      <c r="W1226" t="str">
        <f>VLOOKUP(I:I,ŠIFRARNIK!A:B,2,0)</f>
        <v>Nepoznata</v>
      </c>
      <c r="BA1226" s="3"/>
      <c r="BB1226" t="s">
        <v>1290</v>
      </c>
      <c r="BC1226" s="3"/>
    </row>
    <row r="1227" spans="23:55" x14ac:dyDescent="0.25">
      <c r="W1227" t="str">
        <f>VLOOKUP(I:I,ŠIFRARNIK!A:B,2,0)</f>
        <v>Nepoznata</v>
      </c>
      <c r="BA1227" s="3"/>
      <c r="BB1227" t="s">
        <v>1291</v>
      </c>
      <c r="BC1227" s="3"/>
    </row>
    <row r="1228" spans="23:55" x14ac:dyDescent="0.25">
      <c r="W1228" t="str">
        <f>VLOOKUP(I:I,ŠIFRARNIK!A:B,2,0)</f>
        <v>Nepoznata</v>
      </c>
      <c r="BA1228" s="3"/>
      <c r="BB1228" t="s">
        <v>1292</v>
      </c>
      <c r="BC1228" s="3"/>
    </row>
    <row r="1229" spans="23:55" x14ac:dyDescent="0.25">
      <c r="W1229" t="str">
        <f>VLOOKUP(I:I,ŠIFRARNIK!A:B,2,0)</f>
        <v>Nepoznata</v>
      </c>
      <c r="BA1229" s="3"/>
      <c r="BB1229" t="s">
        <v>1293</v>
      </c>
      <c r="BC1229" s="3"/>
    </row>
    <row r="1230" spans="23:55" x14ac:dyDescent="0.25">
      <c r="W1230" t="str">
        <f>VLOOKUP(I:I,ŠIFRARNIK!A:B,2,0)</f>
        <v>Nepoznata</v>
      </c>
      <c r="BA1230" s="3"/>
      <c r="BB1230" t="s">
        <v>1294</v>
      </c>
      <c r="BC1230" s="3"/>
    </row>
    <row r="1231" spans="23:55" x14ac:dyDescent="0.25">
      <c r="W1231" t="str">
        <f>VLOOKUP(I:I,ŠIFRARNIK!A:B,2,0)</f>
        <v>Nepoznata</v>
      </c>
      <c r="BA1231" s="3"/>
      <c r="BB1231" t="s">
        <v>1295</v>
      </c>
      <c r="BC1231" s="3"/>
    </row>
    <row r="1232" spans="23:55" x14ac:dyDescent="0.25">
      <c r="W1232" t="str">
        <f>VLOOKUP(I:I,ŠIFRARNIK!A:B,2,0)</f>
        <v>Nepoznata</v>
      </c>
      <c r="BA1232" s="3"/>
      <c r="BB1232" t="s">
        <v>1296</v>
      </c>
      <c r="BC1232" s="3"/>
    </row>
    <row r="1233" spans="23:55" x14ac:dyDescent="0.25">
      <c r="W1233" t="str">
        <f>VLOOKUP(I:I,ŠIFRARNIK!A:B,2,0)</f>
        <v>Nepoznata</v>
      </c>
      <c r="BA1233" s="3"/>
      <c r="BB1233" t="s">
        <v>1297</v>
      </c>
      <c r="BC1233" s="3"/>
    </row>
    <row r="1234" spans="23:55" x14ac:dyDescent="0.25">
      <c r="W1234" t="str">
        <f>VLOOKUP(I:I,ŠIFRARNIK!A:B,2,0)</f>
        <v>Nepoznata</v>
      </c>
      <c r="BA1234" s="3"/>
      <c r="BB1234" t="s">
        <v>1298</v>
      </c>
      <c r="BC1234" s="3"/>
    </row>
    <row r="1235" spans="23:55" x14ac:dyDescent="0.25">
      <c r="W1235" t="str">
        <f>VLOOKUP(I:I,ŠIFRARNIK!A:B,2,0)</f>
        <v>Nepoznata</v>
      </c>
      <c r="BA1235" s="3"/>
      <c r="BB1235" t="s">
        <v>1299</v>
      </c>
      <c r="BC1235" s="3"/>
    </row>
    <row r="1236" spans="23:55" x14ac:dyDescent="0.25">
      <c r="W1236" t="str">
        <f>VLOOKUP(I:I,ŠIFRARNIK!A:B,2,0)</f>
        <v>Nepoznata</v>
      </c>
      <c r="BA1236" s="3"/>
      <c r="BB1236" t="s">
        <v>1300</v>
      </c>
      <c r="BC1236" s="3"/>
    </row>
    <row r="1237" spans="23:55" x14ac:dyDescent="0.25">
      <c r="W1237" t="str">
        <f>VLOOKUP(I:I,ŠIFRARNIK!A:B,2,0)</f>
        <v>Nepoznata</v>
      </c>
      <c r="BA1237" s="3"/>
      <c r="BB1237" t="s">
        <v>1301</v>
      </c>
      <c r="BC1237" s="3"/>
    </row>
    <row r="1238" spans="23:55" x14ac:dyDescent="0.25">
      <c r="W1238" t="str">
        <f>VLOOKUP(I:I,ŠIFRARNIK!A:B,2,0)</f>
        <v>Nepoznata</v>
      </c>
      <c r="BA1238" s="3"/>
      <c r="BB1238" t="s">
        <v>1302</v>
      </c>
      <c r="BC1238" s="3"/>
    </row>
    <row r="1239" spans="23:55" x14ac:dyDescent="0.25">
      <c r="W1239" t="str">
        <f>VLOOKUP(I:I,ŠIFRARNIK!A:B,2,0)</f>
        <v>Nepoznata</v>
      </c>
      <c r="BA1239" s="3"/>
      <c r="BB1239" t="s">
        <v>1303</v>
      </c>
      <c r="BC1239" s="3"/>
    </row>
    <row r="1240" spans="23:55" x14ac:dyDescent="0.25">
      <c r="W1240" t="str">
        <f>VLOOKUP(I:I,ŠIFRARNIK!A:B,2,0)</f>
        <v>Nepoznata</v>
      </c>
      <c r="BA1240" s="3"/>
      <c r="BB1240" t="s">
        <v>1304</v>
      </c>
      <c r="BC1240" s="3"/>
    </row>
    <row r="1241" spans="23:55" x14ac:dyDescent="0.25">
      <c r="W1241" t="str">
        <f>VLOOKUP(I:I,ŠIFRARNIK!A:B,2,0)</f>
        <v>Nepoznata</v>
      </c>
      <c r="BA1241" s="3"/>
      <c r="BB1241" t="s">
        <v>1305</v>
      </c>
      <c r="BC1241" s="3"/>
    </row>
    <row r="1242" spans="23:55" x14ac:dyDescent="0.25">
      <c r="W1242" t="str">
        <f>VLOOKUP(I:I,ŠIFRARNIK!A:B,2,0)</f>
        <v>Nepoznata</v>
      </c>
      <c r="BA1242" s="3"/>
      <c r="BB1242" t="s">
        <v>1306</v>
      </c>
      <c r="BC1242" s="3"/>
    </row>
    <row r="1243" spans="23:55" x14ac:dyDescent="0.25">
      <c r="W1243" t="str">
        <f>VLOOKUP(I:I,ŠIFRARNIK!A:B,2,0)</f>
        <v>Nepoznata</v>
      </c>
      <c r="BA1243" s="3"/>
      <c r="BB1243" t="s">
        <v>1307</v>
      </c>
      <c r="BC1243" s="3"/>
    </row>
    <row r="1244" spans="23:55" x14ac:dyDescent="0.25">
      <c r="W1244" t="str">
        <f>VLOOKUP(I:I,ŠIFRARNIK!A:B,2,0)</f>
        <v>Nepoznata</v>
      </c>
      <c r="BA1244" s="3"/>
      <c r="BB1244" t="s">
        <v>1308</v>
      </c>
      <c r="BC1244" s="3"/>
    </row>
    <row r="1245" spans="23:55" x14ac:dyDescent="0.25">
      <c r="W1245" t="str">
        <f>VLOOKUP(I:I,ŠIFRARNIK!A:B,2,0)</f>
        <v>Nepoznata</v>
      </c>
      <c r="BA1245" s="3"/>
      <c r="BB1245" t="s">
        <v>1309</v>
      </c>
      <c r="BC1245" s="3"/>
    </row>
    <row r="1246" spans="23:55" x14ac:dyDescent="0.25">
      <c r="W1246" t="str">
        <f>VLOOKUP(I:I,ŠIFRARNIK!A:B,2,0)</f>
        <v>Nepoznata</v>
      </c>
      <c r="BA1246" s="3"/>
      <c r="BB1246" t="s">
        <v>1310</v>
      </c>
      <c r="BC1246" s="3"/>
    </row>
    <row r="1247" spans="23:55" x14ac:dyDescent="0.25">
      <c r="W1247" t="str">
        <f>VLOOKUP(I:I,ŠIFRARNIK!A:B,2,0)</f>
        <v>Nepoznata</v>
      </c>
      <c r="BA1247" s="3"/>
      <c r="BB1247" t="s">
        <v>1311</v>
      </c>
      <c r="BC1247" s="3"/>
    </row>
    <row r="1248" spans="23:55" x14ac:dyDescent="0.25">
      <c r="W1248" t="str">
        <f>VLOOKUP(I:I,ŠIFRARNIK!A:B,2,0)</f>
        <v>Nepoznata</v>
      </c>
      <c r="BA1248" s="3"/>
      <c r="BB1248" t="s">
        <v>1312</v>
      </c>
      <c r="BC1248" s="3"/>
    </row>
    <row r="1249" spans="23:55" x14ac:dyDescent="0.25">
      <c r="W1249" t="str">
        <f>VLOOKUP(I:I,ŠIFRARNIK!A:B,2,0)</f>
        <v>Nepoznata</v>
      </c>
      <c r="BA1249" s="3"/>
      <c r="BB1249" t="s">
        <v>1313</v>
      </c>
      <c r="BC1249" s="3"/>
    </row>
    <row r="1250" spans="23:55" x14ac:dyDescent="0.25">
      <c r="W1250" t="str">
        <f>VLOOKUP(I:I,ŠIFRARNIK!A:B,2,0)</f>
        <v>Nepoznata</v>
      </c>
      <c r="BA1250" s="3"/>
      <c r="BB1250" t="s">
        <v>1314</v>
      </c>
      <c r="BC1250" s="3"/>
    </row>
    <row r="1251" spans="23:55" x14ac:dyDescent="0.25">
      <c r="W1251" t="str">
        <f>VLOOKUP(I:I,ŠIFRARNIK!A:B,2,0)</f>
        <v>Nepoznata</v>
      </c>
      <c r="BA1251" s="3"/>
      <c r="BB1251" t="s">
        <v>1315</v>
      </c>
      <c r="BC1251" s="3"/>
    </row>
    <row r="1252" spans="23:55" x14ac:dyDescent="0.25">
      <c r="W1252" t="str">
        <f>VLOOKUP(I:I,ŠIFRARNIK!A:B,2,0)</f>
        <v>Nepoznata</v>
      </c>
      <c r="BA1252" s="3"/>
      <c r="BB1252" t="s">
        <v>1316</v>
      </c>
      <c r="BC1252" s="3"/>
    </row>
    <row r="1253" spans="23:55" x14ac:dyDescent="0.25">
      <c r="W1253" t="str">
        <f>VLOOKUP(I:I,ŠIFRARNIK!A:B,2,0)</f>
        <v>Nepoznata</v>
      </c>
      <c r="BA1253" s="3"/>
      <c r="BB1253" t="s">
        <v>1317</v>
      </c>
      <c r="BC1253" s="3"/>
    </row>
    <row r="1254" spans="23:55" x14ac:dyDescent="0.25">
      <c r="W1254" t="str">
        <f>VLOOKUP(I:I,ŠIFRARNIK!A:B,2,0)</f>
        <v>Nepoznata</v>
      </c>
      <c r="BA1254" s="3"/>
      <c r="BB1254" t="s">
        <v>1318</v>
      </c>
      <c r="BC1254" s="3"/>
    </row>
    <row r="1255" spans="23:55" x14ac:dyDescent="0.25">
      <c r="W1255" t="str">
        <f>VLOOKUP(I:I,ŠIFRARNIK!A:B,2,0)</f>
        <v>Nepoznata</v>
      </c>
      <c r="BA1255" s="3"/>
      <c r="BB1255" t="s">
        <v>1319</v>
      </c>
      <c r="BC1255" s="3"/>
    </row>
    <row r="1256" spans="23:55" x14ac:dyDescent="0.25">
      <c r="W1256" t="str">
        <f>VLOOKUP(I:I,ŠIFRARNIK!A:B,2,0)</f>
        <v>Nepoznata</v>
      </c>
      <c r="BA1256" s="3"/>
      <c r="BB1256" t="s">
        <v>1320</v>
      </c>
      <c r="BC1256" s="3"/>
    </row>
    <row r="1257" spans="23:55" x14ac:dyDescent="0.25">
      <c r="W1257" t="str">
        <f>VLOOKUP(I:I,ŠIFRARNIK!A:B,2,0)</f>
        <v>Nepoznata</v>
      </c>
      <c r="BA1257" s="3"/>
      <c r="BB1257" t="s">
        <v>1321</v>
      </c>
      <c r="BC1257" s="3"/>
    </row>
    <row r="1258" spans="23:55" x14ac:dyDescent="0.25">
      <c r="W1258" t="str">
        <f>VLOOKUP(I:I,ŠIFRARNIK!A:B,2,0)</f>
        <v>Nepoznata</v>
      </c>
      <c r="BA1258" s="3"/>
      <c r="BB1258" t="s">
        <v>1322</v>
      </c>
      <c r="BC1258" s="3"/>
    </row>
    <row r="1259" spans="23:55" x14ac:dyDescent="0.25">
      <c r="W1259" t="str">
        <f>VLOOKUP(I:I,ŠIFRARNIK!A:B,2,0)</f>
        <v>Nepoznata</v>
      </c>
      <c r="BA1259" s="3"/>
      <c r="BB1259" t="s">
        <v>1323</v>
      </c>
      <c r="BC1259" s="3"/>
    </row>
    <row r="1260" spans="23:55" x14ac:dyDescent="0.25">
      <c r="W1260" t="str">
        <f>VLOOKUP(I:I,ŠIFRARNIK!A:B,2,0)</f>
        <v>Nepoznata</v>
      </c>
      <c r="BA1260" s="3"/>
      <c r="BB1260" t="s">
        <v>1324</v>
      </c>
      <c r="BC1260" s="3"/>
    </row>
    <row r="1261" spans="23:55" x14ac:dyDescent="0.25">
      <c r="W1261" t="str">
        <f>VLOOKUP(I:I,ŠIFRARNIK!A:B,2,0)</f>
        <v>Nepoznata</v>
      </c>
      <c r="BA1261" s="3"/>
      <c r="BB1261" t="s">
        <v>1325</v>
      </c>
      <c r="BC1261" s="3"/>
    </row>
    <row r="1262" spans="23:55" x14ac:dyDescent="0.25">
      <c r="W1262" t="str">
        <f>VLOOKUP(I:I,ŠIFRARNIK!A:B,2,0)</f>
        <v>Nepoznata</v>
      </c>
      <c r="BA1262" s="3"/>
      <c r="BB1262" t="s">
        <v>1326</v>
      </c>
      <c r="BC1262" s="3"/>
    </row>
    <row r="1263" spans="23:55" x14ac:dyDescent="0.25">
      <c r="W1263" t="str">
        <f>VLOOKUP(I:I,ŠIFRARNIK!A:B,2,0)</f>
        <v>Nepoznata</v>
      </c>
      <c r="BA1263" s="3"/>
      <c r="BB1263" t="s">
        <v>1327</v>
      </c>
      <c r="BC1263" s="3"/>
    </row>
    <row r="1264" spans="23:55" x14ac:dyDescent="0.25">
      <c r="W1264" t="str">
        <f>VLOOKUP(I:I,ŠIFRARNIK!A:B,2,0)</f>
        <v>Nepoznata</v>
      </c>
      <c r="BA1264" s="3"/>
      <c r="BB1264" t="s">
        <v>1328</v>
      </c>
      <c r="BC1264" s="3"/>
    </row>
    <row r="1265" spans="23:55" x14ac:dyDescent="0.25">
      <c r="W1265" t="str">
        <f>VLOOKUP(I:I,ŠIFRARNIK!A:B,2,0)</f>
        <v>Nepoznata</v>
      </c>
      <c r="BA1265" s="3"/>
      <c r="BB1265" t="s">
        <v>1329</v>
      </c>
      <c r="BC1265" s="3"/>
    </row>
    <row r="1266" spans="23:55" x14ac:dyDescent="0.25">
      <c r="W1266" t="str">
        <f>VLOOKUP(I:I,ŠIFRARNIK!A:B,2,0)</f>
        <v>Nepoznata</v>
      </c>
      <c r="BA1266" s="3"/>
      <c r="BB1266" t="s">
        <v>1330</v>
      </c>
      <c r="BC1266" s="3"/>
    </row>
    <row r="1267" spans="23:55" x14ac:dyDescent="0.25">
      <c r="W1267" t="str">
        <f>VLOOKUP(I:I,ŠIFRARNIK!A:B,2,0)</f>
        <v>Nepoznata</v>
      </c>
      <c r="BA1267" s="3"/>
      <c r="BB1267" t="s">
        <v>1331</v>
      </c>
      <c r="BC1267" s="3"/>
    </row>
    <row r="1268" spans="23:55" x14ac:dyDescent="0.25">
      <c r="W1268" t="str">
        <f>VLOOKUP(I:I,ŠIFRARNIK!A:B,2,0)</f>
        <v>Nepoznata</v>
      </c>
      <c r="BA1268" s="3"/>
      <c r="BB1268" t="s">
        <v>1332</v>
      </c>
      <c r="BC1268" s="3"/>
    </row>
    <row r="1269" spans="23:55" x14ac:dyDescent="0.25">
      <c r="W1269" t="str">
        <f>VLOOKUP(I:I,ŠIFRARNIK!A:B,2,0)</f>
        <v>Nepoznata</v>
      </c>
      <c r="BA1269" s="3"/>
      <c r="BB1269" t="s">
        <v>1333</v>
      </c>
      <c r="BC1269" s="3"/>
    </row>
    <row r="1270" spans="23:55" x14ac:dyDescent="0.25">
      <c r="W1270" t="str">
        <f>VLOOKUP(I:I,ŠIFRARNIK!A:B,2,0)</f>
        <v>Nepoznata</v>
      </c>
      <c r="BA1270" s="3"/>
      <c r="BB1270" t="s">
        <v>1334</v>
      </c>
      <c r="BC1270" s="3"/>
    </row>
    <row r="1271" spans="23:55" x14ac:dyDescent="0.25">
      <c r="W1271" t="str">
        <f>VLOOKUP(I:I,ŠIFRARNIK!A:B,2,0)</f>
        <v>Nepoznata</v>
      </c>
      <c r="BA1271" s="3"/>
      <c r="BB1271" t="s">
        <v>1335</v>
      </c>
      <c r="BC1271" s="3"/>
    </row>
    <row r="1272" spans="23:55" x14ac:dyDescent="0.25">
      <c r="W1272" t="str">
        <f>VLOOKUP(I:I,ŠIFRARNIK!A:B,2,0)</f>
        <v>Nepoznata</v>
      </c>
      <c r="BA1272" s="3"/>
      <c r="BB1272" t="s">
        <v>1336</v>
      </c>
      <c r="BC1272" s="3"/>
    </row>
    <row r="1273" spans="23:55" x14ac:dyDescent="0.25">
      <c r="W1273" t="str">
        <f>VLOOKUP(I:I,ŠIFRARNIK!A:B,2,0)</f>
        <v>Nepoznata</v>
      </c>
      <c r="BA1273" s="3"/>
      <c r="BB1273" t="s">
        <v>1337</v>
      </c>
      <c r="BC1273" s="3"/>
    </row>
    <row r="1274" spans="23:55" x14ac:dyDescent="0.25">
      <c r="W1274" t="str">
        <f>VLOOKUP(I:I,ŠIFRARNIK!A:B,2,0)</f>
        <v>Nepoznata</v>
      </c>
      <c r="BA1274" s="3"/>
      <c r="BB1274" t="s">
        <v>1338</v>
      </c>
      <c r="BC1274" s="3"/>
    </row>
    <row r="1275" spans="23:55" x14ac:dyDescent="0.25">
      <c r="W1275" t="str">
        <f>VLOOKUP(I:I,ŠIFRARNIK!A:B,2,0)</f>
        <v>Nepoznata</v>
      </c>
      <c r="BA1275" s="3"/>
      <c r="BB1275" t="s">
        <v>1339</v>
      </c>
      <c r="BC1275" s="3"/>
    </row>
    <row r="1276" spans="23:55" x14ac:dyDescent="0.25">
      <c r="W1276" t="str">
        <f>VLOOKUP(I:I,ŠIFRARNIK!A:B,2,0)</f>
        <v>Nepoznata</v>
      </c>
      <c r="BA1276" s="3"/>
      <c r="BB1276" t="s">
        <v>1340</v>
      </c>
      <c r="BC1276" s="3"/>
    </row>
    <row r="1277" spans="23:55" x14ac:dyDescent="0.25">
      <c r="W1277" t="str">
        <f>VLOOKUP(I:I,ŠIFRARNIK!A:B,2,0)</f>
        <v>Nepoznata</v>
      </c>
      <c r="BA1277" s="3"/>
      <c r="BB1277" t="s">
        <v>1341</v>
      </c>
      <c r="BC1277" s="3"/>
    </row>
    <row r="1278" spans="23:55" x14ac:dyDescent="0.25">
      <c r="W1278" t="str">
        <f>VLOOKUP(I:I,ŠIFRARNIK!A:B,2,0)</f>
        <v>Nepoznata</v>
      </c>
      <c r="BA1278" s="3"/>
      <c r="BB1278" t="s">
        <v>1342</v>
      </c>
      <c r="BC1278" s="3"/>
    </row>
    <row r="1279" spans="23:55" x14ac:dyDescent="0.25">
      <c r="W1279" t="str">
        <f>VLOOKUP(I:I,ŠIFRARNIK!A:B,2,0)</f>
        <v>Nepoznata</v>
      </c>
      <c r="BA1279" s="3"/>
      <c r="BB1279" t="s">
        <v>1343</v>
      </c>
      <c r="BC1279" s="3"/>
    </row>
    <row r="1280" spans="23:55" x14ac:dyDescent="0.25">
      <c r="W1280" t="str">
        <f>VLOOKUP(I:I,ŠIFRARNIK!A:B,2,0)</f>
        <v>Nepoznata</v>
      </c>
      <c r="BA1280" s="3"/>
      <c r="BB1280" t="s">
        <v>1344</v>
      </c>
      <c r="BC1280" s="3"/>
    </row>
    <row r="1281" spans="23:55" x14ac:dyDescent="0.25">
      <c r="W1281" t="str">
        <f>VLOOKUP(I:I,ŠIFRARNIK!A:B,2,0)</f>
        <v>Nepoznata</v>
      </c>
      <c r="BA1281" s="3"/>
      <c r="BB1281" t="s">
        <v>1345</v>
      </c>
      <c r="BC1281" s="3"/>
    </row>
    <row r="1282" spans="23:55" x14ac:dyDescent="0.25">
      <c r="W1282" t="str">
        <f>VLOOKUP(I:I,ŠIFRARNIK!A:B,2,0)</f>
        <v>Nepoznata</v>
      </c>
      <c r="BA1282" s="3"/>
      <c r="BB1282" t="s">
        <v>1346</v>
      </c>
      <c r="BC1282" s="3"/>
    </row>
    <row r="1283" spans="23:55" x14ac:dyDescent="0.25">
      <c r="W1283" t="str">
        <f>VLOOKUP(I:I,ŠIFRARNIK!A:B,2,0)</f>
        <v>Nepoznata</v>
      </c>
      <c r="BA1283" s="3"/>
      <c r="BB1283" t="s">
        <v>1347</v>
      </c>
      <c r="BC1283" s="3"/>
    </row>
    <row r="1284" spans="23:55" x14ac:dyDescent="0.25">
      <c r="W1284" t="str">
        <f>VLOOKUP(I:I,ŠIFRARNIK!A:B,2,0)</f>
        <v>Nepoznata</v>
      </c>
      <c r="BA1284" s="3"/>
      <c r="BB1284" t="s">
        <v>1348</v>
      </c>
      <c r="BC1284" s="3"/>
    </row>
    <row r="1285" spans="23:55" x14ac:dyDescent="0.25">
      <c r="W1285" t="str">
        <f>VLOOKUP(I:I,ŠIFRARNIK!A:B,2,0)</f>
        <v>Nepoznata</v>
      </c>
      <c r="BA1285" s="3"/>
      <c r="BB1285" t="s">
        <v>1349</v>
      </c>
      <c r="BC1285" s="3"/>
    </row>
    <row r="1286" spans="23:55" x14ac:dyDescent="0.25">
      <c r="W1286" t="str">
        <f>VLOOKUP(I:I,ŠIFRARNIK!A:B,2,0)</f>
        <v>Nepoznata</v>
      </c>
      <c r="BA1286" s="3"/>
      <c r="BB1286" s="11" t="s">
        <v>1350</v>
      </c>
      <c r="BC1286" s="3"/>
    </row>
    <row r="1287" spans="23:55" x14ac:dyDescent="0.25">
      <c r="W1287" t="str">
        <f>VLOOKUP(I:I,ŠIFRARNIK!A:B,2,0)</f>
        <v>Nepoznata</v>
      </c>
      <c r="BA1287" s="3"/>
      <c r="BB1287" t="s">
        <v>1351</v>
      </c>
      <c r="BC1287" s="3"/>
    </row>
    <row r="1288" spans="23:55" x14ac:dyDescent="0.25">
      <c r="W1288" t="str">
        <f>VLOOKUP(I:I,ŠIFRARNIK!A:B,2,0)</f>
        <v>Nepoznata</v>
      </c>
      <c r="BA1288" s="3"/>
      <c r="BB1288" t="s">
        <v>1352</v>
      </c>
      <c r="BC1288" s="3"/>
    </row>
    <row r="1289" spans="23:55" x14ac:dyDescent="0.25">
      <c r="W1289" t="str">
        <f>VLOOKUP(I:I,ŠIFRARNIK!A:B,2,0)</f>
        <v>Nepoznata</v>
      </c>
      <c r="BA1289" s="3"/>
      <c r="BB1289" t="s">
        <v>1353</v>
      </c>
      <c r="BC1289" s="3"/>
    </row>
    <row r="1290" spans="23:55" x14ac:dyDescent="0.25">
      <c r="W1290" t="str">
        <f>VLOOKUP(I:I,ŠIFRARNIK!A:B,2,0)</f>
        <v>Nepoznata</v>
      </c>
      <c r="BA1290" s="3"/>
      <c r="BB1290" t="s">
        <v>1354</v>
      </c>
      <c r="BC1290" s="3"/>
    </row>
    <row r="1291" spans="23:55" x14ac:dyDescent="0.25">
      <c r="W1291" t="str">
        <f>VLOOKUP(I:I,ŠIFRARNIK!A:B,2,0)</f>
        <v>Nepoznata</v>
      </c>
      <c r="BA1291" s="3"/>
      <c r="BB1291" t="s">
        <v>1355</v>
      </c>
      <c r="BC1291" s="3"/>
    </row>
    <row r="1292" spans="23:55" x14ac:dyDescent="0.25">
      <c r="W1292" t="str">
        <f>VLOOKUP(I:I,ŠIFRARNIK!A:B,2,0)</f>
        <v>Nepoznata</v>
      </c>
      <c r="BA1292" s="3"/>
      <c r="BB1292" t="s">
        <v>1356</v>
      </c>
      <c r="BC1292" s="3"/>
    </row>
    <row r="1293" spans="23:55" x14ac:dyDescent="0.25">
      <c r="W1293" t="str">
        <f>VLOOKUP(I:I,ŠIFRARNIK!A:B,2,0)</f>
        <v>Nepoznata</v>
      </c>
      <c r="BA1293" s="3"/>
      <c r="BB1293" t="s">
        <v>1357</v>
      </c>
      <c r="BC1293" s="3"/>
    </row>
    <row r="1294" spans="23:55" x14ac:dyDescent="0.25">
      <c r="W1294" t="str">
        <f>VLOOKUP(I:I,ŠIFRARNIK!A:B,2,0)</f>
        <v>Nepoznata</v>
      </c>
      <c r="BA1294" s="3"/>
      <c r="BB1294" t="s">
        <v>1358</v>
      </c>
      <c r="BC1294" s="3"/>
    </row>
    <row r="1295" spans="23:55" x14ac:dyDescent="0.25">
      <c r="W1295" t="str">
        <f>VLOOKUP(I:I,ŠIFRARNIK!A:B,2,0)</f>
        <v>Nepoznata</v>
      </c>
      <c r="BA1295" s="3"/>
      <c r="BB1295" t="s">
        <v>1359</v>
      </c>
      <c r="BC1295" s="3"/>
    </row>
    <row r="1296" spans="23:55" x14ac:dyDescent="0.25">
      <c r="W1296" t="str">
        <f>VLOOKUP(I:I,ŠIFRARNIK!A:B,2,0)</f>
        <v>Nepoznata</v>
      </c>
      <c r="BA1296" s="3"/>
      <c r="BB1296" t="s">
        <v>1360</v>
      </c>
      <c r="BC1296" s="3"/>
    </row>
    <row r="1297" spans="23:55" x14ac:dyDescent="0.25">
      <c r="W1297" t="str">
        <f>VLOOKUP(I:I,ŠIFRARNIK!A:B,2,0)</f>
        <v>Nepoznata</v>
      </c>
      <c r="BA1297" s="3"/>
      <c r="BB1297" t="s">
        <v>1361</v>
      </c>
      <c r="BC1297" s="3"/>
    </row>
    <row r="1298" spans="23:55" x14ac:dyDescent="0.25">
      <c r="W1298" t="str">
        <f>VLOOKUP(I:I,ŠIFRARNIK!A:B,2,0)</f>
        <v>Nepoznata</v>
      </c>
      <c r="BA1298" s="3"/>
      <c r="BB1298" t="s">
        <v>1362</v>
      </c>
      <c r="BC1298" s="3"/>
    </row>
    <row r="1299" spans="23:55" x14ac:dyDescent="0.25">
      <c r="W1299" t="str">
        <f>VLOOKUP(I:I,ŠIFRARNIK!A:B,2,0)</f>
        <v>Nepoznata</v>
      </c>
      <c r="BA1299" s="3"/>
      <c r="BB1299" t="s">
        <v>1363</v>
      </c>
      <c r="BC1299" s="3"/>
    </row>
    <row r="1300" spans="23:55" x14ac:dyDescent="0.25">
      <c r="W1300" t="str">
        <f>VLOOKUP(I:I,ŠIFRARNIK!A:B,2,0)</f>
        <v>Nepoznata</v>
      </c>
      <c r="BA1300" s="3"/>
      <c r="BB1300" t="s">
        <v>1364</v>
      </c>
      <c r="BC1300" s="3"/>
    </row>
    <row r="1301" spans="23:55" x14ac:dyDescent="0.25">
      <c r="W1301" t="str">
        <f>VLOOKUP(I:I,ŠIFRARNIK!A:B,2,0)</f>
        <v>Nepoznata</v>
      </c>
      <c r="BA1301" s="3"/>
      <c r="BB1301" t="s">
        <v>1365</v>
      </c>
      <c r="BC1301" s="3"/>
    </row>
    <row r="1302" spans="23:55" x14ac:dyDescent="0.25">
      <c r="W1302" t="str">
        <f>VLOOKUP(I:I,ŠIFRARNIK!A:B,2,0)</f>
        <v>Nepoznata</v>
      </c>
      <c r="BA1302" s="3"/>
      <c r="BB1302" t="s">
        <v>1366</v>
      </c>
      <c r="BC1302" s="3"/>
    </row>
    <row r="1303" spans="23:55" x14ac:dyDescent="0.25">
      <c r="W1303" t="str">
        <f>VLOOKUP(I:I,ŠIFRARNIK!A:B,2,0)</f>
        <v>Nepoznata</v>
      </c>
      <c r="BA1303" s="3"/>
      <c r="BB1303" t="s">
        <v>1367</v>
      </c>
      <c r="BC1303" s="3"/>
    </row>
    <row r="1304" spans="23:55" x14ac:dyDescent="0.25">
      <c r="W1304" t="str">
        <f>VLOOKUP(I:I,ŠIFRARNIK!A:B,2,0)</f>
        <v>Nepoznata</v>
      </c>
      <c r="BA1304" s="3"/>
      <c r="BB1304" t="s">
        <v>1368</v>
      </c>
      <c r="BC1304" s="3"/>
    </row>
    <row r="1305" spans="23:55" x14ac:dyDescent="0.25">
      <c r="W1305" t="str">
        <f>VLOOKUP(I:I,ŠIFRARNIK!A:B,2,0)</f>
        <v>Nepoznata</v>
      </c>
      <c r="BA1305" s="3"/>
      <c r="BB1305" t="s">
        <v>1369</v>
      </c>
      <c r="BC1305" s="3"/>
    </row>
    <row r="1306" spans="23:55" x14ac:dyDescent="0.25">
      <c r="W1306" t="str">
        <f>VLOOKUP(I:I,ŠIFRARNIK!A:B,2,0)</f>
        <v>Nepoznata</v>
      </c>
      <c r="BA1306" s="3"/>
      <c r="BB1306" t="s">
        <v>1370</v>
      </c>
      <c r="BC1306" s="3"/>
    </row>
    <row r="1307" spans="23:55" x14ac:dyDescent="0.25">
      <c r="W1307" t="str">
        <f>VLOOKUP(I:I,ŠIFRARNIK!A:B,2,0)</f>
        <v>Nepoznata</v>
      </c>
      <c r="BA1307" s="3"/>
      <c r="BB1307" t="s">
        <v>1371</v>
      </c>
      <c r="BC1307" s="3"/>
    </row>
    <row r="1308" spans="23:55" x14ac:dyDescent="0.25">
      <c r="W1308" t="str">
        <f>VLOOKUP(I:I,ŠIFRARNIK!A:B,2,0)</f>
        <v>Nepoznata</v>
      </c>
      <c r="BA1308" s="3"/>
      <c r="BB1308" t="s">
        <v>1372</v>
      </c>
      <c r="BC1308" s="3"/>
    </row>
    <row r="1309" spans="23:55" x14ac:dyDescent="0.25">
      <c r="W1309" t="str">
        <f>VLOOKUP(I:I,ŠIFRARNIK!A:B,2,0)</f>
        <v>Nepoznata</v>
      </c>
      <c r="BA1309" s="3"/>
      <c r="BB1309" t="s">
        <v>1373</v>
      </c>
      <c r="BC1309" s="3"/>
    </row>
    <row r="1310" spans="23:55" x14ac:dyDescent="0.25">
      <c r="W1310" t="str">
        <f>VLOOKUP(I:I,ŠIFRARNIK!A:B,2,0)</f>
        <v>Nepoznata</v>
      </c>
      <c r="BA1310" s="3"/>
      <c r="BB1310" t="s">
        <v>1374</v>
      </c>
      <c r="BC1310" s="3"/>
    </row>
    <row r="1311" spans="23:55" x14ac:dyDescent="0.25">
      <c r="W1311" t="str">
        <f>VLOOKUP(I:I,ŠIFRARNIK!A:B,2,0)</f>
        <v>Nepoznata</v>
      </c>
      <c r="BA1311" s="3"/>
      <c r="BB1311" t="s">
        <v>1375</v>
      </c>
      <c r="BC1311" s="3"/>
    </row>
    <row r="1312" spans="23:55" x14ac:dyDescent="0.25">
      <c r="W1312" t="str">
        <f>VLOOKUP(I:I,ŠIFRARNIK!A:B,2,0)</f>
        <v>Nepoznata</v>
      </c>
      <c r="BA1312" s="3"/>
      <c r="BB1312" t="s">
        <v>1376</v>
      </c>
      <c r="BC1312" s="3"/>
    </row>
    <row r="1313" spans="23:55" x14ac:dyDescent="0.25">
      <c r="W1313" t="str">
        <f>VLOOKUP(I:I,ŠIFRARNIK!A:B,2,0)</f>
        <v>Nepoznata</v>
      </c>
      <c r="BA1313" s="3"/>
      <c r="BB1313" t="s">
        <v>1377</v>
      </c>
      <c r="BC1313" s="3"/>
    </row>
    <row r="1314" spans="23:55" x14ac:dyDescent="0.25">
      <c r="W1314" t="str">
        <f>VLOOKUP(I:I,ŠIFRARNIK!A:B,2,0)</f>
        <v>Nepoznata</v>
      </c>
      <c r="BA1314" s="3"/>
      <c r="BB1314" t="s">
        <v>1378</v>
      </c>
      <c r="BC1314" s="3"/>
    </row>
    <row r="1315" spans="23:55" x14ac:dyDescent="0.25">
      <c r="W1315" t="str">
        <f>VLOOKUP(I:I,ŠIFRARNIK!A:B,2,0)</f>
        <v>Nepoznata</v>
      </c>
      <c r="BA1315" s="3"/>
      <c r="BB1315" t="s">
        <v>1379</v>
      </c>
      <c r="BC1315" s="3"/>
    </row>
    <row r="1316" spans="23:55" x14ac:dyDescent="0.25">
      <c r="W1316" t="str">
        <f>VLOOKUP(I:I,ŠIFRARNIK!A:B,2,0)</f>
        <v>Nepoznata</v>
      </c>
      <c r="BA1316" s="3"/>
      <c r="BB1316" t="s">
        <v>1380</v>
      </c>
      <c r="BC1316" s="3"/>
    </row>
    <row r="1317" spans="23:55" x14ac:dyDescent="0.25">
      <c r="W1317" t="str">
        <f>VLOOKUP(I:I,ŠIFRARNIK!A:B,2,0)</f>
        <v>Nepoznata</v>
      </c>
      <c r="BA1317" s="3"/>
      <c r="BB1317" t="s">
        <v>1381</v>
      </c>
      <c r="BC1317" s="3"/>
    </row>
    <row r="1318" spans="23:55" x14ac:dyDescent="0.25">
      <c r="W1318" t="str">
        <f>VLOOKUP(I:I,ŠIFRARNIK!A:B,2,0)</f>
        <v>Nepoznata</v>
      </c>
      <c r="BA1318" s="3"/>
      <c r="BB1318" t="s">
        <v>1382</v>
      </c>
      <c r="BC1318" s="3"/>
    </row>
    <row r="1319" spans="23:55" x14ac:dyDescent="0.25">
      <c r="W1319" t="str">
        <f>VLOOKUP(I:I,ŠIFRARNIK!A:B,2,0)</f>
        <v>Nepoznata</v>
      </c>
      <c r="BA1319" s="3"/>
      <c r="BB1319" t="s">
        <v>1383</v>
      </c>
      <c r="BC1319" s="3"/>
    </row>
    <row r="1320" spans="23:55" x14ac:dyDescent="0.25">
      <c r="W1320" t="str">
        <f>VLOOKUP(I:I,ŠIFRARNIK!A:B,2,0)</f>
        <v>Nepoznata</v>
      </c>
      <c r="BA1320" s="3"/>
      <c r="BB1320" t="s">
        <v>1384</v>
      </c>
      <c r="BC1320" s="3"/>
    </row>
    <row r="1321" spans="23:55" x14ac:dyDescent="0.25">
      <c r="W1321" t="str">
        <f>VLOOKUP(I:I,ŠIFRARNIK!A:B,2,0)</f>
        <v>Nepoznata</v>
      </c>
      <c r="BA1321" s="3"/>
      <c r="BB1321" t="s">
        <v>1385</v>
      </c>
      <c r="BC1321" s="3"/>
    </row>
    <row r="1322" spans="23:55" x14ac:dyDescent="0.25">
      <c r="W1322" t="str">
        <f>VLOOKUP(I:I,ŠIFRARNIK!A:B,2,0)</f>
        <v>Nepoznata</v>
      </c>
      <c r="BA1322" s="3"/>
      <c r="BB1322" t="s">
        <v>1386</v>
      </c>
      <c r="BC1322" s="3"/>
    </row>
    <row r="1323" spans="23:55" x14ac:dyDescent="0.25">
      <c r="W1323" t="str">
        <f>VLOOKUP(I:I,ŠIFRARNIK!A:B,2,0)</f>
        <v>Nepoznata</v>
      </c>
      <c r="BA1323" s="3"/>
      <c r="BB1323" t="s">
        <v>1387</v>
      </c>
      <c r="BC1323" s="3"/>
    </row>
    <row r="1324" spans="23:55" x14ac:dyDescent="0.25">
      <c r="W1324" t="str">
        <f>VLOOKUP(I:I,ŠIFRARNIK!A:B,2,0)</f>
        <v>Nepoznata</v>
      </c>
      <c r="BA1324" s="3"/>
      <c r="BB1324" t="s">
        <v>1388</v>
      </c>
      <c r="BC1324" s="3"/>
    </row>
    <row r="1325" spans="23:55" x14ac:dyDescent="0.25">
      <c r="W1325" t="str">
        <f>VLOOKUP(I:I,ŠIFRARNIK!A:B,2,0)</f>
        <v>Nepoznata</v>
      </c>
      <c r="BA1325" s="3"/>
      <c r="BB1325" t="s">
        <v>1389</v>
      </c>
      <c r="BC1325" s="3"/>
    </row>
    <row r="1326" spans="23:55" x14ac:dyDescent="0.25">
      <c r="W1326" t="str">
        <f>VLOOKUP(I:I,ŠIFRARNIK!A:B,2,0)</f>
        <v>Nepoznata</v>
      </c>
      <c r="BA1326" s="3"/>
      <c r="BB1326" t="s">
        <v>1390</v>
      </c>
      <c r="BC1326" s="3"/>
    </row>
    <row r="1327" spans="23:55" x14ac:dyDescent="0.25">
      <c r="W1327" t="str">
        <f>VLOOKUP(I:I,ŠIFRARNIK!A:B,2,0)</f>
        <v>Nepoznata</v>
      </c>
      <c r="BA1327" s="3"/>
      <c r="BB1327" t="s">
        <v>1391</v>
      </c>
      <c r="BC1327" s="3"/>
    </row>
    <row r="1328" spans="23:55" x14ac:dyDescent="0.25">
      <c r="W1328" t="str">
        <f>VLOOKUP(I:I,ŠIFRARNIK!A:B,2,0)</f>
        <v>Nepoznata</v>
      </c>
      <c r="BA1328" s="3"/>
      <c r="BB1328" t="s">
        <v>1392</v>
      </c>
      <c r="BC1328" s="3"/>
    </row>
    <row r="1329" spans="23:55" x14ac:dyDescent="0.25">
      <c r="W1329" t="str">
        <f>VLOOKUP(I:I,ŠIFRARNIK!A:B,2,0)</f>
        <v>Nepoznata</v>
      </c>
      <c r="BA1329" s="3"/>
      <c r="BB1329" t="s">
        <v>1393</v>
      </c>
      <c r="BC1329" s="3"/>
    </row>
    <row r="1330" spans="23:55" x14ac:dyDescent="0.25">
      <c r="W1330" t="str">
        <f>VLOOKUP(I:I,ŠIFRARNIK!A:B,2,0)</f>
        <v>Nepoznata</v>
      </c>
      <c r="BA1330" s="3"/>
      <c r="BB1330" t="s">
        <v>1394</v>
      </c>
      <c r="BC1330" s="3"/>
    </row>
    <row r="1331" spans="23:55" x14ac:dyDescent="0.25">
      <c r="W1331" t="str">
        <f>VLOOKUP(I:I,ŠIFRARNIK!A:B,2,0)</f>
        <v>Nepoznata</v>
      </c>
      <c r="BA1331" s="3"/>
      <c r="BB1331" t="s">
        <v>1395</v>
      </c>
      <c r="BC1331" s="3"/>
    </row>
    <row r="1332" spans="23:55" x14ac:dyDescent="0.25">
      <c r="W1332" t="str">
        <f>VLOOKUP(I:I,ŠIFRARNIK!A:B,2,0)</f>
        <v>Nepoznata</v>
      </c>
      <c r="BA1332" s="3"/>
      <c r="BB1332" t="s">
        <v>1396</v>
      </c>
      <c r="BC1332" s="3"/>
    </row>
    <row r="1333" spans="23:55" x14ac:dyDescent="0.25">
      <c r="W1333" t="str">
        <f>VLOOKUP(I:I,ŠIFRARNIK!A:B,2,0)</f>
        <v>Nepoznata</v>
      </c>
      <c r="BA1333" s="3"/>
      <c r="BB1333" t="s">
        <v>1397</v>
      </c>
      <c r="BC1333" s="3"/>
    </row>
    <row r="1334" spans="23:55" x14ac:dyDescent="0.25">
      <c r="W1334" t="str">
        <f>VLOOKUP(I:I,ŠIFRARNIK!A:B,2,0)</f>
        <v>Nepoznata</v>
      </c>
      <c r="BA1334" s="3"/>
      <c r="BB1334" t="s">
        <v>1398</v>
      </c>
      <c r="BC1334" s="3"/>
    </row>
    <row r="1335" spans="23:55" x14ac:dyDescent="0.25">
      <c r="W1335" t="str">
        <f>VLOOKUP(I:I,ŠIFRARNIK!A:B,2,0)</f>
        <v>Nepoznata</v>
      </c>
      <c r="BA1335" s="3"/>
      <c r="BB1335" t="s">
        <v>1399</v>
      </c>
      <c r="BC1335" s="3"/>
    </row>
    <row r="1336" spans="23:55" x14ac:dyDescent="0.25">
      <c r="W1336" t="str">
        <f>VLOOKUP(I:I,ŠIFRARNIK!A:B,2,0)</f>
        <v>Nepoznata</v>
      </c>
      <c r="BA1336" s="3"/>
      <c r="BB1336" t="s">
        <v>1400</v>
      </c>
      <c r="BC1336" s="3"/>
    </row>
    <row r="1337" spans="23:55" x14ac:dyDescent="0.25">
      <c r="W1337" t="str">
        <f>VLOOKUP(I:I,ŠIFRARNIK!A:B,2,0)</f>
        <v>Nepoznata</v>
      </c>
      <c r="BA1337" s="3"/>
      <c r="BB1337" t="s">
        <v>1401</v>
      </c>
      <c r="BC1337" s="3"/>
    </row>
    <row r="1338" spans="23:55" x14ac:dyDescent="0.25">
      <c r="W1338" t="str">
        <f>VLOOKUP(I:I,ŠIFRARNIK!A:B,2,0)</f>
        <v>Nepoznata</v>
      </c>
      <c r="BA1338" s="3"/>
      <c r="BB1338" t="s">
        <v>1402</v>
      </c>
      <c r="BC1338" s="3"/>
    </row>
    <row r="1339" spans="23:55" x14ac:dyDescent="0.25">
      <c r="W1339" t="str">
        <f>VLOOKUP(I:I,ŠIFRARNIK!A:B,2,0)</f>
        <v>Nepoznata</v>
      </c>
      <c r="BA1339" s="3"/>
      <c r="BB1339" t="s">
        <v>1403</v>
      </c>
      <c r="BC1339" s="3"/>
    </row>
    <row r="1340" spans="23:55" x14ac:dyDescent="0.25">
      <c r="W1340" t="str">
        <f>VLOOKUP(I:I,ŠIFRARNIK!A:B,2,0)</f>
        <v>Nepoznata</v>
      </c>
      <c r="BA1340" s="3"/>
      <c r="BB1340" t="s">
        <v>1404</v>
      </c>
      <c r="BC1340" s="3"/>
    </row>
    <row r="1341" spans="23:55" x14ac:dyDescent="0.25">
      <c r="W1341" t="str">
        <f>VLOOKUP(I:I,ŠIFRARNIK!A:B,2,0)</f>
        <v>Nepoznata</v>
      </c>
      <c r="BA1341" s="3"/>
      <c r="BB1341" t="s">
        <v>1405</v>
      </c>
      <c r="BC1341" s="3"/>
    </row>
    <row r="1342" spans="23:55" x14ac:dyDescent="0.25">
      <c r="W1342" t="str">
        <f>VLOOKUP(I:I,ŠIFRARNIK!A:B,2,0)</f>
        <v>Nepoznata</v>
      </c>
      <c r="BA1342" s="3"/>
      <c r="BB1342" t="s">
        <v>1406</v>
      </c>
      <c r="BC1342" s="3"/>
    </row>
    <row r="1343" spans="23:55" x14ac:dyDescent="0.25">
      <c r="W1343" t="str">
        <f>VLOOKUP(I:I,ŠIFRARNIK!A:B,2,0)</f>
        <v>Nepoznata</v>
      </c>
      <c r="BA1343" s="3"/>
      <c r="BB1343" t="s">
        <v>1407</v>
      </c>
      <c r="BC1343" s="3"/>
    </row>
    <row r="1344" spans="23:55" x14ac:dyDescent="0.25">
      <c r="W1344" t="str">
        <f>VLOOKUP(I:I,ŠIFRARNIK!A:B,2,0)</f>
        <v>Nepoznata</v>
      </c>
      <c r="BA1344" s="3"/>
      <c r="BB1344" t="s">
        <v>1408</v>
      </c>
      <c r="BC1344" s="3"/>
    </row>
    <row r="1345" spans="23:55" x14ac:dyDescent="0.25">
      <c r="W1345" t="str">
        <f>VLOOKUP(I:I,ŠIFRARNIK!A:B,2,0)</f>
        <v>Nepoznata</v>
      </c>
      <c r="BA1345" s="3"/>
      <c r="BB1345" t="s">
        <v>1409</v>
      </c>
      <c r="BC1345" s="3"/>
    </row>
    <row r="1346" spans="23:55" x14ac:dyDescent="0.25">
      <c r="W1346" t="str">
        <f>VLOOKUP(I:I,ŠIFRARNIK!A:B,2,0)</f>
        <v>Nepoznata</v>
      </c>
      <c r="BA1346" s="3"/>
      <c r="BB1346" t="s">
        <v>1410</v>
      </c>
      <c r="BC1346" s="3"/>
    </row>
    <row r="1347" spans="23:55" x14ac:dyDescent="0.25">
      <c r="W1347" t="str">
        <f>VLOOKUP(I:I,ŠIFRARNIK!A:B,2,0)</f>
        <v>Nepoznata</v>
      </c>
      <c r="BA1347" s="3"/>
      <c r="BB1347" t="s">
        <v>1411</v>
      </c>
      <c r="BC1347" s="3"/>
    </row>
    <row r="1348" spans="23:55" x14ac:dyDescent="0.25">
      <c r="W1348" t="str">
        <f>VLOOKUP(I:I,ŠIFRARNIK!A:B,2,0)</f>
        <v>Nepoznata</v>
      </c>
      <c r="BA1348" s="3"/>
      <c r="BB1348" t="s">
        <v>1412</v>
      </c>
      <c r="BC1348" s="3"/>
    </row>
    <row r="1349" spans="23:55" x14ac:dyDescent="0.25">
      <c r="W1349" t="str">
        <f>VLOOKUP(I:I,ŠIFRARNIK!A:B,2,0)</f>
        <v>Nepoznata</v>
      </c>
      <c r="BA1349" s="3"/>
      <c r="BB1349" t="s">
        <v>34</v>
      </c>
      <c r="BC1349" s="3"/>
    </row>
    <row r="1350" spans="23:55" x14ac:dyDescent="0.25">
      <c r="W1350" t="str">
        <f>VLOOKUP(I:I,ŠIFRARNIK!A:B,2,0)</f>
        <v>Nepoznata</v>
      </c>
      <c r="BA1350" s="3"/>
      <c r="BB1350" t="s">
        <v>1413</v>
      </c>
      <c r="BC1350" s="3"/>
    </row>
    <row r="1351" spans="23:55" x14ac:dyDescent="0.25">
      <c r="W1351" t="str">
        <f>VLOOKUP(I:I,ŠIFRARNIK!A:B,2,0)</f>
        <v>Nepoznata</v>
      </c>
      <c r="BA1351" s="3"/>
      <c r="BB1351" t="s">
        <v>1414</v>
      </c>
      <c r="BC1351" s="3"/>
    </row>
    <row r="1352" spans="23:55" x14ac:dyDescent="0.25">
      <c r="W1352" t="str">
        <f>VLOOKUP(I:I,ŠIFRARNIK!A:B,2,0)</f>
        <v>Nepoznata</v>
      </c>
      <c r="BA1352" s="3"/>
      <c r="BB1352" t="s">
        <v>1415</v>
      </c>
      <c r="BC1352" s="3"/>
    </row>
    <row r="1353" spans="23:55" x14ac:dyDescent="0.25">
      <c r="W1353" t="str">
        <f>VLOOKUP(I:I,ŠIFRARNIK!A:B,2,0)</f>
        <v>Nepoznata</v>
      </c>
      <c r="BA1353" s="3"/>
      <c r="BB1353" t="s">
        <v>1416</v>
      </c>
      <c r="BC1353" s="3"/>
    </row>
    <row r="1354" spans="23:55" x14ac:dyDescent="0.25">
      <c r="W1354" t="str">
        <f>VLOOKUP(I:I,ŠIFRARNIK!A:B,2,0)</f>
        <v>Nepoznata</v>
      </c>
      <c r="BA1354" s="3"/>
      <c r="BB1354" t="s">
        <v>1417</v>
      </c>
      <c r="BC1354" s="3"/>
    </row>
    <row r="1355" spans="23:55" x14ac:dyDescent="0.25">
      <c r="W1355" t="str">
        <f>VLOOKUP(I:I,ŠIFRARNIK!A:B,2,0)</f>
        <v>Nepoznata</v>
      </c>
      <c r="BA1355" s="3"/>
      <c r="BB1355" t="s">
        <v>1418</v>
      </c>
      <c r="BC1355" s="3"/>
    </row>
    <row r="1356" spans="23:55" x14ac:dyDescent="0.25">
      <c r="W1356" t="str">
        <f>VLOOKUP(I:I,ŠIFRARNIK!A:B,2,0)</f>
        <v>Nepoznata</v>
      </c>
      <c r="BA1356" s="3"/>
      <c r="BB1356" t="s">
        <v>1419</v>
      </c>
      <c r="BC1356" s="3"/>
    </row>
    <row r="1357" spans="23:55" x14ac:dyDescent="0.25">
      <c r="W1357" t="str">
        <f>VLOOKUP(I:I,ŠIFRARNIK!A:B,2,0)</f>
        <v>Nepoznata</v>
      </c>
      <c r="BA1357" s="3"/>
      <c r="BB1357" t="s">
        <v>1420</v>
      </c>
      <c r="BC1357" s="3"/>
    </row>
    <row r="1358" spans="23:55" x14ac:dyDescent="0.25">
      <c r="W1358" t="str">
        <f>VLOOKUP(I:I,ŠIFRARNIK!A:B,2,0)</f>
        <v>Nepoznata</v>
      </c>
      <c r="BA1358" s="3"/>
      <c r="BB1358" t="s">
        <v>1421</v>
      </c>
      <c r="BC1358" s="3"/>
    </row>
    <row r="1359" spans="23:55" x14ac:dyDescent="0.25">
      <c r="W1359" t="str">
        <f>VLOOKUP(I:I,ŠIFRARNIK!A:B,2,0)</f>
        <v>Nepoznata</v>
      </c>
      <c r="BA1359" s="3"/>
      <c r="BB1359" t="s">
        <v>1422</v>
      </c>
      <c r="BC1359" s="3"/>
    </row>
    <row r="1360" spans="23:55" x14ac:dyDescent="0.25">
      <c r="W1360" t="str">
        <f>VLOOKUP(I:I,ŠIFRARNIK!A:B,2,0)</f>
        <v>Nepoznata</v>
      </c>
      <c r="BA1360" s="3"/>
      <c r="BB1360" t="s">
        <v>1423</v>
      </c>
      <c r="BC1360" s="3"/>
    </row>
    <row r="1361" spans="23:55" x14ac:dyDescent="0.25">
      <c r="W1361" t="str">
        <f>VLOOKUP(I:I,ŠIFRARNIK!A:B,2,0)</f>
        <v>Nepoznata</v>
      </c>
      <c r="BA1361" s="3"/>
      <c r="BB1361" t="s">
        <v>1424</v>
      </c>
      <c r="BC1361" s="3"/>
    </row>
    <row r="1362" spans="23:55" x14ac:dyDescent="0.25">
      <c r="W1362" t="str">
        <f>VLOOKUP(I:I,ŠIFRARNIK!A:B,2,0)</f>
        <v>Nepoznata</v>
      </c>
      <c r="BA1362" s="3"/>
      <c r="BB1362" t="s">
        <v>1425</v>
      </c>
      <c r="BC1362" s="3"/>
    </row>
    <row r="1363" spans="23:55" x14ac:dyDescent="0.25">
      <c r="W1363" t="str">
        <f>VLOOKUP(I:I,ŠIFRARNIK!A:B,2,0)</f>
        <v>Nepoznata</v>
      </c>
      <c r="BA1363" s="3"/>
      <c r="BB1363" t="s">
        <v>1426</v>
      </c>
      <c r="BC1363" s="3"/>
    </row>
    <row r="1364" spans="23:55" x14ac:dyDescent="0.25">
      <c r="W1364" t="str">
        <f>VLOOKUP(I:I,ŠIFRARNIK!A:B,2,0)</f>
        <v>Nepoznata</v>
      </c>
      <c r="BA1364" s="3"/>
      <c r="BB1364" t="s">
        <v>1427</v>
      </c>
      <c r="BC1364" s="3"/>
    </row>
    <row r="1365" spans="23:55" x14ac:dyDescent="0.25">
      <c r="W1365" t="str">
        <f>VLOOKUP(I:I,ŠIFRARNIK!A:B,2,0)</f>
        <v>Nepoznata</v>
      </c>
      <c r="BA1365" s="3"/>
      <c r="BB1365" t="s">
        <v>1428</v>
      </c>
      <c r="BC1365" s="3"/>
    </row>
    <row r="1366" spans="23:55" x14ac:dyDescent="0.25">
      <c r="W1366" t="str">
        <f>VLOOKUP(I:I,ŠIFRARNIK!A:B,2,0)</f>
        <v>Nepoznata</v>
      </c>
      <c r="BA1366" s="3"/>
      <c r="BB1366" t="s">
        <v>1429</v>
      </c>
      <c r="BC1366" s="3"/>
    </row>
    <row r="1367" spans="23:55" x14ac:dyDescent="0.25">
      <c r="W1367" t="str">
        <f>VLOOKUP(I:I,ŠIFRARNIK!A:B,2,0)</f>
        <v>Nepoznata</v>
      </c>
      <c r="BA1367" s="3"/>
      <c r="BB1367" t="s">
        <v>1430</v>
      </c>
      <c r="BC1367" s="3"/>
    </row>
    <row r="1368" spans="23:55" x14ac:dyDescent="0.25">
      <c r="W1368" t="str">
        <f>VLOOKUP(I:I,ŠIFRARNIK!A:B,2,0)</f>
        <v>Nepoznata</v>
      </c>
      <c r="BA1368" s="3"/>
      <c r="BB1368" t="s">
        <v>1431</v>
      </c>
      <c r="BC1368" s="3"/>
    </row>
    <row r="1369" spans="23:55" x14ac:dyDescent="0.25">
      <c r="W1369" t="str">
        <f>VLOOKUP(I:I,ŠIFRARNIK!A:B,2,0)</f>
        <v>Nepoznata</v>
      </c>
      <c r="BA1369" s="3"/>
      <c r="BB1369" t="s">
        <v>1432</v>
      </c>
      <c r="BC1369" s="3"/>
    </row>
    <row r="1370" spans="23:55" x14ac:dyDescent="0.25">
      <c r="W1370" t="str">
        <f>VLOOKUP(I:I,ŠIFRARNIK!A:B,2,0)</f>
        <v>Nepoznata</v>
      </c>
      <c r="BA1370" s="3"/>
      <c r="BB1370" t="s">
        <v>1433</v>
      </c>
      <c r="BC1370" s="3"/>
    </row>
    <row r="1371" spans="23:55" x14ac:dyDescent="0.25">
      <c r="W1371" t="str">
        <f>VLOOKUP(I:I,ŠIFRARNIK!A:B,2,0)</f>
        <v>Nepoznata</v>
      </c>
      <c r="BA1371" s="3"/>
      <c r="BB1371" t="s">
        <v>1434</v>
      </c>
      <c r="BC1371" s="3"/>
    </row>
    <row r="1372" spans="23:55" x14ac:dyDescent="0.25">
      <c r="W1372" t="str">
        <f>VLOOKUP(I:I,ŠIFRARNIK!A:B,2,0)</f>
        <v>Nepoznata</v>
      </c>
      <c r="BA1372" s="3"/>
      <c r="BB1372" t="s">
        <v>1435</v>
      </c>
      <c r="BC1372" s="3"/>
    </row>
    <row r="1373" spans="23:55" x14ac:dyDescent="0.25">
      <c r="W1373" t="str">
        <f>VLOOKUP(I:I,ŠIFRARNIK!A:B,2,0)</f>
        <v>Nepoznata</v>
      </c>
      <c r="BA1373" s="3"/>
      <c r="BB1373" t="s">
        <v>1436</v>
      </c>
      <c r="BC1373" s="3"/>
    </row>
    <row r="1374" spans="23:55" x14ac:dyDescent="0.25">
      <c r="W1374" t="str">
        <f>VLOOKUP(I:I,ŠIFRARNIK!A:B,2,0)</f>
        <v>Nepoznata</v>
      </c>
      <c r="BA1374" s="3"/>
      <c r="BB1374" t="s">
        <v>1437</v>
      </c>
      <c r="BC1374" s="3"/>
    </row>
    <row r="1375" spans="23:55" x14ac:dyDescent="0.25">
      <c r="W1375" t="str">
        <f>VLOOKUP(I:I,ŠIFRARNIK!A:B,2,0)</f>
        <v>Nepoznata</v>
      </c>
      <c r="BA1375" s="3"/>
      <c r="BB1375" t="s">
        <v>1438</v>
      </c>
      <c r="BC1375" s="3"/>
    </row>
    <row r="1376" spans="23:55" x14ac:dyDescent="0.25">
      <c r="W1376" t="str">
        <f>VLOOKUP(I:I,ŠIFRARNIK!A:B,2,0)</f>
        <v>Nepoznata</v>
      </c>
      <c r="BA1376" s="3"/>
      <c r="BB1376" t="s">
        <v>1439</v>
      </c>
      <c r="BC1376" s="3"/>
    </row>
    <row r="1377" spans="23:55" x14ac:dyDescent="0.25">
      <c r="W1377" t="str">
        <f>VLOOKUP(I:I,ŠIFRARNIK!A:B,2,0)</f>
        <v>Nepoznata</v>
      </c>
      <c r="BA1377" s="3"/>
      <c r="BB1377" t="s">
        <v>1440</v>
      </c>
      <c r="BC1377" s="3"/>
    </row>
    <row r="1378" spans="23:55" x14ac:dyDescent="0.25">
      <c r="W1378" t="str">
        <f>VLOOKUP(I:I,ŠIFRARNIK!A:B,2,0)</f>
        <v>Nepoznata</v>
      </c>
      <c r="BA1378" s="3"/>
      <c r="BB1378" t="s">
        <v>1441</v>
      </c>
      <c r="BC1378" s="3"/>
    </row>
    <row r="1379" spans="23:55" x14ac:dyDescent="0.25">
      <c r="W1379" t="str">
        <f>VLOOKUP(I:I,ŠIFRARNIK!A:B,2,0)</f>
        <v>Nepoznata</v>
      </c>
      <c r="BA1379" s="3"/>
      <c r="BB1379" t="s">
        <v>1442</v>
      </c>
      <c r="BC1379" s="3"/>
    </row>
    <row r="1380" spans="23:55" x14ac:dyDescent="0.25">
      <c r="W1380" t="str">
        <f>VLOOKUP(I:I,ŠIFRARNIK!A:B,2,0)</f>
        <v>Nepoznata</v>
      </c>
      <c r="BA1380" s="3"/>
      <c r="BB1380" t="s">
        <v>1443</v>
      </c>
      <c r="BC1380" s="3"/>
    </row>
    <row r="1381" spans="23:55" x14ac:dyDescent="0.25">
      <c r="W1381" t="str">
        <f>VLOOKUP(I:I,ŠIFRARNIK!A:B,2,0)</f>
        <v>Nepoznata</v>
      </c>
      <c r="BA1381" s="3"/>
      <c r="BB1381" t="s">
        <v>1444</v>
      </c>
      <c r="BC1381" s="3"/>
    </row>
    <row r="1382" spans="23:55" x14ac:dyDescent="0.25">
      <c r="W1382" t="str">
        <f>VLOOKUP(I:I,ŠIFRARNIK!A:B,2,0)</f>
        <v>Nepoznata</v>
      </c>
      <c r="BA1382" s="3"/>
      <c r="BB1382" t="s">
        <v>1445</v>
      </c>
      <c r="BC1382" s="3"/>
    </row>
    <row r="1383" spans="23:55" x14ac:dyDescent="0.25">
      <c r="W1383" t="str">
        <f>VLOOKUP(I:I,ŠIFRARNIK!A:B,2,0)</f>
        <v>Nepoznata</v>
      </c>
      <c r="BB1383" t="s">
        <v>1446</v>
      </c>
    </row>
    <row r="1384" spans="23:55" x14ac:dyDescent="0.25">
      <c r="W1384" t="str">
        <f>VLOOKUP(I:I,ŠIFRARNIK!A:B,2,0)</f>
        <v>Nepoznata</v>
      </c>
      <c r="BB1384" t="s">
        <v>1447</v>
      </c>
    </row>
  </sheetData>
  <sheetCalcPr fullCalcOnLoad="1"/>
  <mergeCells count="1">
    <mergeCell ref="A5:W5"/>
  </mergeCells>
  <dataValidations count="20">
    <dataValidation type="list" allowBlank="1" showErrorMessage="1" sqref="D58:D214 D8:D51">
      <formula1>$AZ$1:$AZ$24</formula1>
      <formula2>0</formula2>
    </dataValidation>
    <dataValidation type="list" allowBlank="1" showErrorMessage="1" sqref="D253:D257 D52:D57">
      <formula1>$AZ$1:$AZ$23</formula1>
      <formula2>0</formula2>
    </dataValidation>
    <dataValidation type="list" allowBlank="1" showErrorMessage="1" sqref="Q253:Q257">
      <formula1>$BC$1:$BC$10</formula1>
      <formula2>0</formula2>
    </dataValidation>
    <dataValidation type="list" allowBlank="1" showErrorMessage="1" sqref="F253:F257">
      <formula1>$BA$1:$BA$13</formula1>
    </dataValidation>
    <dataValidation type="list" allowBlank="1" showErrorMessage="1" sqref="F1034:F1037">
      <formula1>$BA$1:$BA$9</formula1>
    </dataValidation>
    <dataValidation type="list" allowBlank="1" showErrorMessage="1" sqref="D1034:D1037">
      <formula1>$AZ$1:$AZ$9</formula1>
      <formula2>0</formula2>
    </dataValidation>
    <dataValidation type="list" allowBlank="1" showErrorMessage="1" sqref="F1012:F1023">
      <formula1>$AX$1:$AX$12</formula1>
    </dataValidation>
    <dataValidation type="list" allowBlank="1" showErrorMessage="1" sqref="D1012:D1023">
      <formula1>$AW$1:$AW$18</formula1>
      <formula2>0</formula2>
    </dataValidation>
    <dataValidation allowBlank="1" showErrorMessage="1" sqref="I562:I572">
      <formula1>0</formula1>
      <formula2>0</formula2>
    </dataValidation>
    <dataValidation type="list" allowBlank="1" showErrorMessage="1" sqref="F562:F572">
      <formula1>$BA$1:$BA$12</formula1>
      <formula2>0</formula2>
    </dataValidation>
    <dataValidation type="list" allowBlank="1" showErrorMessage="1" sqref="F573:F582 F408:F421">
      <formula1>$BA$1:$BA$11</formula1>
      <formula2>0</formula2>
    </dataValidation>
    <dataValidation type="list" allowBlank="1" showErrorMessage="1" sqref="F347:F407 F215:F252 F422:F561 F854:F1011 F1024:F1033 F583:F846 F1038:F1095 F258:F339">
      <formula1>$BA$1:$BA$12</formula1>
    </dataValidation>
    <dataValidation type="list" allowBlank="1" showErrorMessage="1" sqref="Q847:Q857 Q1024:Q1082 Q868:Q901 Q347:Q802 Q914:Q1011 Q1087:Q1094 Q258:Q339 Q215:Q252">
      <formula1>$BC$1:$BC$9</formula1>
      <formula2>0</formula2>
    </dataValidation>
    <dataValidation type="list" allowBlank="1" showErrorMessage="1" sqref="D1024:D1033 D825:D1011 D1038:D1082 D347:D802 D1087:D1094 D258:D339 D215:D252">
      <formula1>$AZ$1:$AZ$22</formula1>
      <formula2>0</formula2>
    </dataValidation>
    <dataValidation type="list" allowBlank="1" showErrorMessage="1" sqref="F1096:F1398 F8:F214">
      <formula1>$BA$1:$BA$14</formula1>
    </dataValidation>
    <dataValidation allowBlank="1" showErrorMessage="1" sqref="I573:I65536 I1:I4 I6:I561"/>
    <dataValidation type="decimal" allowBlank="1" showErrorMessage="1" sqref="Q902:Q913 T902:T913 N8:N1383">
      <formula1>0</formula1>
      <formula2>1555</formula2>
    </dataValidation>
    <dataValidation type="whole" allowBlank="1" showErrorMessage="1" sqref="M616:M1383 S902:S913 P902:P913 M15:M68 M8 M88:M603">
      <formula1>1</formula1>
      <formula2>5555</formula2>
    </dataValidation>
    <dataValidation type="whole" allowBlank="1" showErrorMessage="1" sqref="A8:A1383 E8:E1171 M69:M87">
      <formula1>1</formula1>
      <formula2>2000</formula2>
    </dataValidation>
    <dataValidation type="list" allowBlank="1" showErrorMessage="1" sqref="Q8:Q214">
      <formula1>$BC$1:$BC$11</formula1>
      <formula2>0</formula2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3</vt:i4>
      </vt:variant>
    </vt:vector>
  </HeadingPairs>
  <TitlesOfParts>
    <vt:vector size="3" baseType="lpstr">
      <vt:lpstr>POZVANI</vt:lpstr>
      <vt:lpstr>ŠIFRARNIK</vt:lpstr>
      <vt:lpstr>KONACNI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</dc:creator>
  <cp:lastModifiedBy>TOMO</cp:lastModifiedBy>
  <cp:lastPrinted>2019-02-26T16:31:18Z</cp:lastPrinted>
  <dcterms:created xsi:type="dcterms:W3CDTF">2018-02-01T14:22:53Z</dcterms:created>
  <dcterms:modified xsi:type="dcterms:W3CDTF">2019-02-26T16:34:26Z</dcterms:modified>
</cp:coreProperties>
</file>